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2"/>
  </bookViews>
  <sheets>
    <sheet name="F1" sheetId="1" state="visible" r:id="rId2"/>
    <sheet name="F2" sheetId="2" state="visible" r:id="rId3"/>
    <sheet name="F3" sheetId="3" state="visible" r:id="rId4"/>
    <sheet name="F4" sheetId="4" state="visible" r:id="rId5"/>
  </sheets>
  <definedNames>
    <definedName function="false" hidden="true" localSheetId="0" name="_xlnm._FilterDatabase" vbProcedure="false">F1!$A$1:$AW$236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<sst xmlns="http://schemas.openxmlformats.org/spreadsheetml/2006/main" count="3592" uniqueCount="214">
  <si>
    <t xml:space="preserve">Date début</t>
  </si>
  <si>
    <t xml:space="preserve">Identifiant du relevé</t>
  </si>
  <si>
    <t xml:space="preserve">Date de fin</t>
  </si>
  <si>
    <t xml:space="preserve">Menace(s)</t>
  </si>
  <si>
    <t xml:space="preserve">Commentaire du relevé</t>
  </si>
  <si>
    <t xml:space="preserve">Fichier joint (relevé)</t>
  </si>
  <si>
    <t xml:space="preserve">Température (°C)</t>
  </si>
  <si>
    <t xml:space="preserve">Vent</t>
  </si>
  <si>
    <t xml:space="preserve">Hygrométrie (%)</t>
  </si>
  <si>
    <t xml:space="preserve">Météo</t>
  </si>
  <si>
    <t xml:space="preserve">Type de détecteur</t>
  </si>
  <si>
    <t xml:space="preserve">Heure début (hh:mm)</t>
  </si>
  <si>
    <t xml:space="preserve">Encombrement horizontal 0 - 5m</t>
  </si>
  <si>
    <t xml:space="preserve">Encombrement horizontal 0 - 25m</t>
  </si>
  <si>
    <t xml:space="preserve">Encombrement horizontal 0 - &gt;25m</t>
  </si>
  <si>
    <t xml:space="preserve">Encombrement vertical 0 - 5m</t>
  </si>
  <si>
    <t xml:space="preserve">Encombrement vertical 0 - 25m</t>
  </si>
  <si>
    <t xml:space="preserve">Encombrement vertical 0 - &gt;25m</t>
  </si>
  <si>
    <t xml:space="preserve">Temps total de présence sur le point (minutes)</t>
  </si>
  <si>
    <t xml:space="preserve">Méthodologie utilisée</t>
  </si>
  <si>
    <t xml:space="preserve">Identifiant du contexte</t>
  </si>
  <si>
    <t xml:space="preserve">Identifiant de la localisation</t>
  </si>
  <si>
    <t xml:space="preserve">Altitude</t>
  </si>
  <si>
    <t xml:space="preserve">Commentaire de la localisation</t>
  </si>
  <si>
    <t xml:space="preserve">Fichier joint (localisation)</t>
  </si>
  <si>
    <t xml:space="preserve">Surface de la géométrie</t>
  </si>
  <si>
    <t xml:space="preserve">Longueur de la géométrie</t>
  </si>
  <si>
    <t xml:space="preserve">Identifiant du projet</t>
  </si>
  <si>
    <t xml:space="preserve">Numéro de minute</t>
  </si>
  <si>
    <t xml:space="preserve">Enjeu</t>
  </si>
  <si>
    <t xml:space="preserve">Liste sensible</t>
  </si>
  <si>
    <t xml:space="preserve">Liste rouge</t>
  </si>
  <si>
    <t xml:space="preserve">Statut de protection</t>
  </si>
  <si>
    <t xml:space="preserve">Intérêt patrimonial</t>
  </si>
  <si>
    <t xml:space="preserve">L'opérateur de saisie de l'observation</t>
  </si>
  <si>
    <t xml:space="preserve">Commentaire de l'observation</t>
  </si>
  <si>
    <t xml:space="preserve">Date d'insertion</t>
  </si>
  <si>
    <t xml:space="preserve">Identifiant de l'observation</t>
  </si>
  <si>
    <t xml:space="preserve">Code taxon (cd_nom)</t>
  </si>
  <si>
    <t xml:space="preserve">Nombre de contacts</t>
  </si>
  <si>
    <t xml:space="preserve">Observateur(s)</t>
  </si>
  <si>
    <t xml:space="preserve">Parcelle de forêt</t>
  </si>
  <si>
    <t xml:space="preserve">Indice DETECT milieu ferme</t>
  </si>
  <si>
    <t xml:space="preserve">Indice DETECT milieu ouvert</t>
  </si>
  <si>
    <t xml:space="preserve">Milieu ouvert ferme</t>
  </si>
  <si>
    <t xml:space="preserve">Nb contacts/h</t>
  </si>
  <si>
    <t xml:space="preserve">Nb contacts ponderes/h</t>
  </si>
  <si>
    <t xml:space="preserve">Espece_certaine</t>
  </si>
  <si>
    <t xml:space="preserve">Non</t>
  </si>
  <si>
    <t xml:space="preserve">Nul</t>
  </si>
  <si>
    <t xml:space="preserve">D240</t>
  </si>
  <si>
    <t xml:space="preserve">Oui</t>
  </si>
  <si>
    <t xml:space="preserve">communautaire, international, national</t>
  </si>
  <si>
    <t xml:space="preserve">IMPORTATION Chiroptères Ecoutes Fontainebleau 2015</t>
  </si>
  <si>
    <t xml:space="preserve">200118, 60400</t>
  </si>
  <si>
    <t xml:space="preserve">Sandrine MILANO, Sylvain LANDOUR</t>
  </si>
  <si>
    <t xml:space="preserve">ouvert</t>
  </si>
  <si>
    <t xml:space="preserve">60518, 60527</t>
  </si>
  <si>
    <t xml:space="preserve">communautaire, international</t>
  </si>
  <si>
    <t xml:space="preserve">192256, 195295</t>
  </si>
  <si>
    <t xml:space="preserve">60408, 60418</t>
  </si>
  <si>
    <t xml:space="preserve">60360, 60461</t>
  </si>
  <si>
    <t xml:space="preserve">60360, 60461, 60468</t>
  </si>
  <si>
    <t xml:space="preserve">200118, 195005</t>
  </si>
  <si>
    <t xml:space="preserve">Modéré</t>
  </si>
  <si>
    <t xml:space="preserve">Sandrine MILANO, Jean-Francois ASSINARE</t>
  </si>
  <si>
    <t xml:space="preserve">ferme</t>
  </si>
  <si>
    <t xml:space="preserve">Faible</t>
  </si>
  <si>
    <t xml:space="preserve">60400, 195005</t>
  </si>
  <si>
    <t xml:space="preserve">79299, 79300, 60383, 60400</t>
  </si>
  <si>
    <t xml:space="preserve">79299, 60383, 60400</t>
  </si>
  <si>
    <t xml:space="preserve">60418, 195005</t>
  </si>
  <si>
    <t xml:space="preserve">192256, 195295, 79303, 60506</t>
  </si>
  <si>
    <t xml:space="preserve">200118, 60383</t>
  </si>
  <si>
    <t xml:space="preserve">200118, 79300</t>
  </si>
  <si>
    <t xml:space="preserve">HSA02</t>
  </si>
  <si>
    <t xml:space="preserve">Pluie</t>
  </si>
  <si>
    <t xml:space="preserve">60527, 60518</t>
  </si>
  <si>
    <t xml:space="preserve">60360, 60418</t>
  </si>
  <si>
    <t xml:space="preserve">79301, 60418, 79300</t>
  </si>
  <si>
    <t xml:space="preserve">60360, 60468</t>
  </si>
  <si>
    <t xml:space="preserve">Sandrine MILANO</t>
  </si>
  <si>
    <t xml:space="preserve">Alexandre BUTIN, Jean-Francois ASSINARE</t>
  </si>
  <si>
    <t xml:space="preserve">Numéro du point</t>
  </si>
  <si>
    <t xml:space="preserve">Nom de la localisation</t>
  </si>
  <si>
    <t xml:space="preserve">Coordonnée 1</t>
  </si>
  <si>
    <t xml:space="preserve">Coordonnée 2</t>
  </si>
  <si>
    <t xml:space="preserve">Polygone, transect ou point</t>
  </si>
  <si>
    <t xml:space="preserve">Nom du projet</t>
  </si>
  <si>
    <t xml:space="preserve">Maître d'ouvrage</t>
  </si>
  <si>
    <t xml:space="preserve">Contrat</t>
  </si>
  <si>
    <t xml:space="preserve">Commentaire du projet</t>
  </si>
  <si>
    <t xml:space="preserve">Méthode d'observation</t>
  </si>
  <si>
    <t xml:space="preserve">Espèce</t>
  </si>
  <si>
    <t xml:space="preserve">Taxon</t>
  </si>
  <si>
    <t xml:space="preserve">Région</t>
  </si>
  <si>
    <t xml:space="preserve">Département</t>
  </si>
  <si>
    <t xml:space="preserve">Commune</t>
  </si>
  <si>
    <t xml:space="preserve">Forêt</t>
  </si>
  <si>
    <t xml:space="preserve">Réserve biologique</t>
  </si>
  <si>
    <t xml:space="preserve">Système de coordonnées</t>
  </si>
  <si>
    <t xml:space="preserve">Précision de la localisation</t>
  </si>
  <si>
    <t xml:space="preserve">Source des données géographiques</t>
  </si>
  <si>
    <t xml:space="preserve">Statut juridique</t>
  </si>
  <si>
    <t xml:space="preserve">Fiabilité de l'observation</t>
  </si>
  <si>
    <t xml:space="preserve">Taxon nom latin</t>
  </si>
  <si>
    <t xml:space="preserve">Taxon nom vernaculaire</t>
  </si>
  <si>
    <t xml:space="preserve">Nom du point</t>
  </si>
  <si>
    <t xml:space="preserve">Nb_esp_par_point</t>
  </si>
  <si>
    <t xml:space="preserve">Eptesicus serotinus (Schreber, 1774)</t>
  </si>
  <si>
    <t xml:space="preserve">Sérotine commune</t>
  </si>
  <si>
    <t xml:space="preserve">Coquibus_9</t>
  </si>
  <si>
    <t xml:space="preserve">Point 9</t>
  </si>
  <si>
    <t xml:space="preserve">2.478122</t>
  </si>
  <si>
    <t xml:space="preserve">48.420374</t>
  </si>
  <si>
    <t xml:space="preserve">MULTIPOINT(2.47812153728114 48.4203736759586)</t>
  </si>
  <si>
    <t xml:space="preserve">Inventaire chiroptères RBD Coquibus</t>
  </si>
  <si>
    <t xml:space="preserve">ONF</t>
  </si>
  <si>
    <t xml:space="preserve">Projet créé par importation de la base Ecoutes chiroptères Fontainebleau 2015 transmise par L. Tillon</t>
  </si>
  <si>
    <t xml:space="preserve">Protocole MCD30 Chiroptères</t>
  </si>
  <si>
    <t xml:space="preserve">ILE-DE-FRANCE</t>
  </si>
  <si>
    <t xml:space="preserve">ESSONNE</t>
  </si>
  <si>
    <t xml:space="preserve">MILLY-LA-FORET</t>
  </si>
  <si>
    <t xml:space="preserve">FD TROIS PIGNONS (8515_TPIG)</t>
  </si>
  <si>
    <t xml:space="preserve">RB X7706 - RBD DE COQUIBUS </t>
  </si>
  <si>
    <t xml:space="preserve">WGS84 - Degrés décimaux</t>
  </si>
  <si>
    <t xml:space="preserve">Décamétrique</t>
  </si>
  <si>
    <t xml:space="preserve">Source inconnue</t>
  </si>
  <si>
    <t xml:space="preserve">Public</t>
  </si>
  <si>
    <t xml:space="preserve">Validé</t>
  </si>
  <si>
    <t xml:space="preserve">Myotis mystacinus (Kuhl, 1817)</t>
  </si>
  <si>
    <t xml:space="preserve">#N/D</t>
  </si>
  <si>
    <t xml:space="preserve">Coquibus_8</t>
  </si>
  <si>
    <t xml:space="preserve">Point 8</t>
  </si>
  <si>
    <t xml:space="preserve">2.478707</t>
  </si>
  <si>
    <t xml:space="preserve">48.421812</t>
  </si>
  <si>
    <t xml:space="preserve">MULTIPOINT(2.47870729704808 48.4218123841553)</t>
  </si>
  <si>
    <t xml:space="preserve">Myotis emarginatus (É. Geoffroy Saint-Hilaire, 1806)</t>
  </si>
  <si>
    <t xml:space="preserve">Murin à oreilles échancrées</t>
  </si>
  <si>
    <t xml:space="preserve">Coquibus_10</t>
  </si>
  <si>
    <t xml:space="preserve">Point 10</t>
  </si>
  <si>
    <t xml:space="preserve">2.485912</t>
  </si>
  <si>
    <t xml:space="preserve">48.423809</t>
  </si>
  <si>
    <t xml:space="preserve">MULTIPOINT(2.48591193797684 48.4238093006681)</t>
  </si>
  <si>
    <t xml:space="preserve">Myotis nattereri (Kuhl, 1817)</t>
  </si>
  <si>
    <t xml:space="preserve">Murin de Natterer</t>
  </si>
  <si>
    <t xml:space="preserve">Coquibus_4</t>
  </si>
  <si>
    <t xml:space="preserve">Point 4</t>
  </si>
  <si>
    <t xml:space="preserve">2.486518</t>
  </si>
  <si>
    <t xml:space="preserve">48.421172</t>
  </si>
  <si>
    <t xml:space="preserve">MULTIPOINT(2.48651833397391 48.4211724716656)</t>
  </si>
  <si>
    <t xml:space="preserve">Myotis myotis (Borkhausen, 1797)</t>
  </si>
  <si>
    <t xml:space="preserve">Grand Murin</t>
  </si>
  <si>
    <t xml:space="preserve">Coquibus_7</t>
  </si>
  <si>
    <t xml:space="preserve">Point 7</t>
  </si>
  <si>
    <t xml:space="preserve">2.490805</t>
  </si>
  <si>
    <t xml:space="preserve">48.418977</t>
  </si>
  <si>
    <t xml:space="preserve">MULTIPOINT(2.49080537422324 48.4189765250986)</t>
  </si>
  <si>
    <t xml:space="preserve">Nyctalus leisleri (Kuhl, 1817)</t>
  </si>
  <si>
    <t xml:space="preserve">Noctule de Leisler</t>
  </si>
  <si>
    <t xml:space="preserve">Coquibus_3</t>
  </si>
  <si>
    <t xml:space="preserve">Point 3</t>
  </si>
  <si>
    <t xml:space="preserve">2.492502</t>
  </si>
  <si>
    <t xml:space="preserve">48.420627</t>
  </si>
  <si>
    <t xml:space="preserve">MULTIPOINT(2.49250236287648 48.4206265389114)</t>
  </si>
  <si>
    <t xml:space="preserve">Nyctalus noctula (Schreber, 1774)</t>
  </si>
  <si>
    <t xml:space="preserve">Noctule commune</t>
  </si>
  <si>
    <t xml:space="preserve">Coquibus_1</t>
  </si>
  <si>
    <t xml:space="preserve">Point 1</t>
  </si>
  <si>
    <t xml:space="preserve">2.497572</t>
  </si>
  <si>
    <t xml:space="preserve">48.420453</t>
  </si>
  <si>
    <t xml:space="preserve">MULTIPOINT(2.49757238424592 48.4204525950615)</t>
  </si>
  <si>
    <t xml:space="preserve">Pipistrellus pipistrellus (Schreber, 1774)</t>
  </si>
  <si>
    <t xml:space="preserve">Pipistrelle commune</t>
  </si>
  <si>
    <t xml:space="preserve">Coquibus_2</t>
  </si>
  <si>
    <t xml:space="preserve">Point 2</t>
  </si>
  <si>
    <t xml:space="preserve">2.497983</t>
  </si>
  <si>
    <t xml:space="preserve">48.421519</t>
  </si>
  <si>
    <t xml:space="preserve">MULTIPOINT(2.49798260120653 48.4215192215893)</t>
  </si>
  <si>
    <t xml:space="preserve">Pipistrellus kuhlii (Kuhl, 1817)</t>
  </si>
  <si>
    <t xml:space="preserve">?</t>
  </si>
  <si>
    <t xml:space="preserve">Coquibus_6</t>
  </si>
  <si>
    <t xml:space="preserve">Point 6</t>
  </si>
  <si>
    <t xml:space="preserve">2.500868</t>
  </si>
  <si>
    <t xml:space="preserve">48.418066</t>
  </si>
  <si>
    <t xml:space="preserve">MULTIPOINT(2.50086842466568 48.4180656387446)</t>
  </si>
  <si>
    <t xml:space="preserve">Hypsugo savii (Bonaparte, 1837)</t>
  </si>
  <si>
    <t xml:space="preserve">Coquibus_5</t>
  </si>
  <si>
    <t xml:space="preserve">Point 5</t>
  </si>
  <si>
    <t xml:space="preserve">2.500927</t>
  </si>
  <si>
    <t xml:space="preserve">48.420243</t>
  </si>
  <si>
    <t xml:space="preserve">MULTIPOINT(2.50092740139278 48.4202426328626)</t>
  </si>
  <si>
    <t xml:space="preserve">Plecotus auritus (Linnaeus, 1758)</t>
  </si>
  <si>
    <t xml:space="preserve">Oreillard roux</t>
  </si>
  <si>
    <t xml:space="preserve">Plecotus austriacus (J.B. Fischer, 1829)</t>
  </si>
  <si>
    <t xml:space="preserve">Myotis alcathoe Helversen &amp; Heller, 2001</t>
  </si>
  <si>
    <t xml:space="preserve">Myotis brandtii (Eversmann, 1845)</t>
  </si>
  <si>
    <t xml:space="preserve">Murin de Brandt</t>
  </si>
  <si>
    <t xml:space="preserve">Myotis bechsteinii (Kuhl, 1817)</t>
  </si>
  <si>
    <t xml:space="preserve">Chiroptera Blumenbach, 1779</t>
  </si>
  <si>
    <t xml:space="preserve">Chauve-souris non déterminée</t>
  </si>
  <si>
    <t xml:space="preserve">Eptesicus Rafinesque, 1820</t>
  </si>
  <si>
    <t xml:space="preserve">Myotis Kaup, 1829</t>
  </si>
  <si>
    <t xml:space="preserve">Murin (espèce indéterminée)</t>
  </si>
  <si>
    <t xml:space="preserve">Nyctalus Bowdich, 1825</t>
  </si>
  <si>
    <t xml:space="preserve">Noctule (espèce indéterminée)</t>
  </si>
  <si>
    <t xml:space="preserve">Pipistrellus Kaup, 1829</t>
  </si>
  <si>
    <t xml:space="preserve">Pipistrelle (espèce indéterminée)</t>
  </si>
  <si>
    <t xml:space="preserve">Myotis daubentonii (Kuhl, 1817)</t>
  </si>
  <si>
    <t xml:space="preserve">Murin de Daubenton</t>
  </si>
  <si>
    <t xml:space="preserve">Il reste une correction à apporter en feuille 3 de A à F lignes 10 et 11 &amp; 17 et 18, </t>
  </si>
  <si>
    <t xml:space="preserve">j’ai mis le même n°, supprimez la valeur inutile dans la zone précitée.</t>
  </si>
  <si>
    <t xml:space="preserve">En ne sélectionnant rien dans B2 à C4 vous avec toutes les lignes avec une espèce certaine</t>
  </si>
  <si>
    <t xml:space="preserve">Vous pouvez limiter la sélection 1, 2 ou trois taxons et ou 1, 2 ou trois localisations</t>
  </si>
</sst>
</file>

<file path=xl/styles.xml><?xml version="1.0" encoding="utf-8"?>
<styleSheet xmlns="http://schemas.openxmlformats.org/spreadsheetml/2006/main">
  <numFmts count="8">
    <numFmt numFmtId="164" formatCode="General"/>
    <numFmt numFmtId="165" formatCode="#"/>
    <numFmt numFmtId="166" formatCode="General"/>
    <numFmt numFmtId="167" formatCode="#,##0"/>
    <numFmt numFmtId="168" formatCode="[$-40C]DD/MM/YYYY"/>
    <numFmt numFmtId="169" formatCode="[$-40C]HH:MM"/>
    <numFmt numFmtId="170" formatCode="[$-40C]DD\-MMM"/>
    <numFmt numFmtId="171" formatCode="#,###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000000"/>
      <name val="Calibri"/>
      <family val="2"/>
    </font>
    <font>
      <sz val="11"/>
      <color rgb="FFC9211E"/>
      <name val="Calibri"/>
      <family val="2"/>
      <charset val="1"/>
    </font>
    <font>
      <sz val="11"/>
      <color rgb="FFCCCCCC"/>
      <name val="Calibri"/>
      <family val="2"/>
      <charset val="1"/>
    </font>
    <font>
      <b val="true"/>
      <sz val="11"/>
      <color rgb="FF000000"/>
      <name val="Calibri"/>
      <family val="2"/>
      <charset val="1"/>
    </font>
  </fonts>
  <fills count="7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E8F2A1"/>
        <bgColor rgb="FFFFFFCC"/>
      </patternFill>
    </fill>
    <fill>
      <patternFill patternType="solid">
        <fgColor rgb="FFDEE6EF"/>
        <bgColor rgb="FFDDDDDD"/>
      </patternFill>
    </fill>
    <fill>
      <patternFill patternType="solid">
        <fgColor rgb="FFBBE33D"/>
        <bgColor rgb="FFE8F2A1"/>
      </patternFill>
    </fill>
    <fill>
      <patternFill patternType="solid">
        <fgColor rgb="FFDDDDDD"/>
        <bgColor rgb="FFDEE6EF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hair"/>
      <right style="hair"/>
      <top style="hair"/>
      <bottom style="hair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4" fontId="0" fillId="2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top" textRotation="0" wrapText="true" indent="0" shrinkToFit="false"/>
      <protection locked="true" hidden="false"/>
    </xf>
    <xf numFmtId="166" fontId="4" fillId="0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7" fontId="0" fillId="0" borderId="0" xfId="0" applyFont="false" applyBorder="false" applyAlignment="true" applyProtection="false">
      <alignment horizontal="center" vertical="top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top" textRotation="0" wrapText="true" indent="0" shrinkToFit="false"/>
      <protection locked="true" hidden="false"/>
    </xf>
    <xf numFmtId="168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9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0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71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0" fillId="3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4" fontId="0" fillId="4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4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5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0" fillId="4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4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5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5" fillId="3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7" fillId="6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6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CCCCC"/>
      <rgbColor rgb="FF808080"/>
      <rgbColor rgb="FF9999FF"/>
      <rgbColor rgb="FF993366"/>
      <rgbColor rgb="FFFFFFCC"/>
      <rgbColor rgb="FFDEE6E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E8F2A1"/>
      <rgbColor rgb="FF99CCFF"/>
      <rgbColor rgb="FFFF99CC"/>
      <rgbColor rgb="FFCC99FF"/>
      <rgbColor rgb="FFFFCC99"/>
      <rgbColor rgb="FF3366FF"/>
      <rgbColor rgb="FF33CCCC"/>
      <rgbColor rgb="FFBBE33D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C9211E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MJ1236"/>
  <sheetViews>
    <sheetView showFormulas="false" showGridLines="true" showRowColHeaders="true" showZeros="true" rightToLeft="false" tabSelected="false" showOutlineSymbols="true" defaultGridColor="true" view="normal" topLeftCell="K1" colorId="64" zoomScale="100" zoomScaleNormal="100" zoomScalePageLayoutView="100" workbookViewId="0">
      <selection pane="topLeft" activeCell="AX2" activeCellId="0" sqref="AX2"/>
    </sheetView>
  </sheetViews>
  <sheetFormatPr defaultRowHeight="13.8" zeroHeight="false" outlineLevelRow="0" outlineLevelCol="0"/>
  <cols>
    <col collapsed="false" customWidth="true" hidden="false" outlineLevel="0" max="1" min="1" style="0" width="10.63"/>
    <col collapsed="false" customWidth="true" hidden="false" outlineLevel="0" max="2" min="2" style="0" width="9.24"/>
    <col collapsed="false" customWidth="true" hidden="false" outlineLevel="0" max="3" min="3" style="0" width="10.63"/>
    <col collapsed="false" customWidth="true" hidden="false" outlineLevel="0" max="4" min="4" style="0" width="4.67"/>
    <col collapsed="false" customWidth="true" hidden="false" outlineLevel="0" max="5" min="5" style="0" width="11.17"/>
    <col collapsed="false" customWidth="true" hidden="false" outlineLevel="0" max="6" min="6" style="0" width="4.67"/>
    <col collapsed="false" customWidth="true" hidden="false" outlineLevel="0" max="7" min="7" style="0" width="4.75"/>
    <col collapsed="false" customWidth="true" hidden="false" outlineLevel="0" max="8" min="8" style="0" width="7.61"/>
    <col collapsed="false" customWidth="true" hidden="false" outlineLevel="0" max="9" min="9" style="0" width="11.34"/>
    <col collapsed="false" customWidth="true" hidden="false" outlineLevel="0" max="10" min="10" style="0" width="6.91"/>
    <col collapsed="false" customWidth="true" hidden="false" outlineLevel="0" max="11" min="11" style="0" width="5.48"/>
    <col collapsed="false" customWidth="true" hidden="false" outlineLevel="0" max="12" min="12" style="0" width="5.77"/>
    <col collapsed="false" customWidth="true" hidden="false" outlineLevel="0" max="18" min="13" style="0" width="12.89"/>
    <col collapsed="false" customWidth="true" hidden="false" outlineLevel="0" max="20" min="19" style="0" width="11.17"/>
    <col collapsed="false" customWidth="true" hidden="false" outlineLevel="0" max="22" min="21" style="0" width="10.03"/>
    <col collapsed="false" customWidth="true" hidden="false" outlineLevel="0" max="24" min="23" style="0" width="11.17"/>
    <col collapsed="false" customWidth="true" hidden="false" outlineLevel="0" max="25" min="25" style="0" width="6.38"/>
    <col collapsed="false" customWidth="true" hidden="false" outlineLevel="0" max="26" min="26" style="0" width="8.72"/>
    <col collapsed="false" customWidth="true" hidden="false" outlineLevel="0" max="27" min="27" style="0" width="9.11"/>
    <col collapsed="false" customWidth="true" hidden="false" outlineLevel="0" max="28" min="28" style="0" width="5.26"/>
    <col collapsed="false" customWidth="true" hidden="false" outlineLevel="0" max="29" min="29" style="0" width="3.33"/>
    <col collapsed="false" customWidth="true" hidden="false" outlineLevel="0" max="30" min="30" style="0" width="11.17"/>
    <col collapsed="false" customWidth="true" hidden="false" outlineLevel="0" max="33" min="31" style="0" width="4.67"/>
    <col collapsed="false" customWidth="true" hidden="false" outlineLevel="0" max="34" min="34" style="0" width="32.2"/>
    <col collapsed="false" customWidth="true" hidden="false" outlineLevel="0" max="35" min="35" style="0" width="9.9"/>
    <col collapsed="false" customWidth="true" hidden="false" outlineLevel="0" max="36" min="36" style="0" width="44.54"/>
    <col collapsed="false" customWidth="true" hidden="false" outlineLevel="0" max="37" min="37" style="0" width="11.17"/>
    <col collapsed="false" customWidth="true" hidden="false" outlineLevel="0" max="38" min="38" style="0" width="10.63"/>
    <col collapsed="false" customWidth="false" hidden="false" outlineLevel="0" max="39" min="39" style="0" width="11.46"/>
    <col collapsed="false" customWidth="true" hidden="false" outlineLevel="0" max="40" min="40" style="0" width="25.27"/>
    <col collapsed="false" customWidth="true" hidden="false" outlineLevel="0" max="41" min="41" style="0" width="8.08"/>
    <col collapsed="false" customWidth="true" hidden="true" outlineLevel="0" max="42" min="42" style="0" width="34.93"/>
    <col collapsed="false" customWidth="true" hidden="true" outlineLevel="0" max="43" min="43" style="0" width="8.46"/>
    <col collapsed="false" customWidth="true" hidden="true" outlineLevel="0" max="44" min="44" style="0" width="9.24"/>
    <col collapsed="false" customWidth="true" hidden="true" outlineLevel="0" max="45" min="45" style="0" width="7.8"/>
    <col collapsed="false" customWidth="true" hidden="true" outlineLevel="0" max="46" min="46" style="0" width="6.52"/>
    <col collapsed="false" customWidth="true" hidden="true" outlineLevel="0" max="48" min="47" style="0" width="17.31"/>
    <col collapsed="false" customWidth="true" hidden="false" outlineLevel="0" max="49" min="49" style="1" width="14.19"/>
    <col collapsed="false" customWidth="true" hidden="false" outlineLevel="0" max="50" min="50" style="2" width="5.58"/>
    <col collapsed="false" customWidth="true" hidden="false" outlineLevel="0" max="53" min="51" style="0" width="6.4"/>
    <col collapsed="false" customWidth="true" hidden="false" outlineLevel="0" max="56" min="54" style="0" width="7.41"/>
    <col collapsed="false" customWidth="true" hidden="false" outlineLevel="0" max="1025" min="57" style="0" width="11.17"/>
  </cols>
  <sheetData>
    <row r="1" s="8" customFormat="true" ht="50.7" hidden="false" customHeight="true" outlineLevel="0" collapsed="false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3"/>
      <c r="AE1" s="3" t="s">
        <v>29</v>
      </c>
      <c r="AF1" s="3" t="s">
        <v>30</v>
      </c>
      <c r="AG1" s="3" t="s">
        <v>31</v>
      </c>
      <c r="AH1" s="3" t="s">
        <v>32</v>
      </c>
      <c r="AI1" s="3" t="s">
        <v>33</v>
      </c>
      <c r="AJ1" s="3" t="s">
        <v>34</v>
      </c>
      <c r="AK1" s="3" t="s">
        <v>35</v>
      </c>
      <c r="AL1" s="3" t="s">
        <v>36</v>
      </c>
      <c r="AM1" s="3" t="s">
        <v>37</v>
      </c>
      <c r="AN1" s="3" t="s">
        <v>38</v>
      </c>
      <c r="AO1" s="3" t="s">
        <v>39</v>
      </c>
      <c r="AP1" s="3" t="s">
        <v>40</v>
      </c>
      <c r="AQ1" s="3" t="s">
        <v>41</v>
      </c>
      <c r="AR1" s="3" t="s">
        <v>42</v>
      </c>
      <c r="AS1" s="3" t="s">
        <v>43</v>
      </c>
      <c r="AT1" s="3" t="s">
        <v>44</v>
      </c>
      <c r="AU1" s="3" t="s">
        <v>45</v>
      </c>
      <c r="AV1" s="3" t="s">
        <v>46</v>
      </c>
      <c r="AW1" s="4" t="s">
        <v>47</v>
      </c>
      <c r="AX1" s="5"/>
      <c r="AY1" s="6" t="str">
        <f aca="false">IF(_xlfn.CONCAT(F4!B2:B4)="","",SMALL(F3!$F$1:$F$24,COLUMN()-50))</f>
        <v/>
      </c>
      <c r="AZ1" s="6" t="str">
        <f aca="false">IF(_xlfn.CONCAT(F4!B2:B4)="","",IFERROR(SMALL(F3!$F$1:$F$24,COLUMN()-50),""))</f>
        <v/>
      </c>
      <c r="BA1" s="6" t="str">
        <f aca="false">IF(_xlfn.CONCAT(F4!B2:B4)="","",IFERROR(SMALL(F3!$F$1:$F$24,COLUMN()-50),""))</f>
        <v/>
      </c>
      <c r="BB1" s="6" t="n">
        <f aca="false">IF(_xlfn.CONCAT(F4!C2:C4)="","",SMALL(F3!$N$1:$N$24,COLUMN()-53))</f>
        <v>354691</v>
      </c>
      <c r="BC1" s="6" t="str">
        <f aca="false">IF(_xlfn.CONCAT(F4!C2:C4)="","",IFERROR(SMALL(F3!$N$1:$N$24,COLUMN()-53),""))</f>
        <v/>
      </c>
      <c r="BD1" s="6" t="str">
        <f aca="false">IF(_xlfn.CONCAT(F4!C2:C4)="","",IFERROR(SMALL(F3!$N$1:$N$24,COLUMN()-53),""))</f>
        <v/>
      </c>
      <c r="BE1" s="7" t="n">
        <f aca="false">IF(LARGE(AX$1:AX$238,ROW())&lt;1,"",LARGE(AX$1:AX$238,ROW()))</f>
        <v>75</v>
      </c>
      <c r="ALM1" s="0"/>
      <c r="ALN1" s="0"/>
      <c r="ALO1" s="0"/>
      <c r="ALP1" s="0"/>
      <c r="ALQ1" s="0"/>
      <c r="ALR1" s="0"/>
      <c r="ALS1" s="0"/>
      <c r="ALT1" s="0"/>
      <c r="ALU1" s="0"/>
      <c r="ALV1" s="0"/>
      <c r="ALW1" s="0"/>
      <c r="ALX1" s="0"/>
      <c r="ALY1" s="0"/>
      <c r="ALZ1" s="0"/>
      <c r="AMA1" s="0"/>
      <c r="AMB1" s="0"/>
      <c r="AMC1" s="0"/>
      <c r="AMD1" s="0"/>
      <c r="AME1" s="0"/>
      <c r="AMF1" s="0"/>
      <c r="AMG1" s="0"/>
      <c r="AMH1" s="0"/>
      <c r="AMI1" s="0"/>
      <c r="AMJ1" s="0"/>
    </row>
    <row r="2" customFormat="false" ht="13.8" hidden="false" customHeight="false" outlineLevel="0" collapsed="false">
      <c r="A2" s="9" t="n">
        <v>41745</v>
      </c>
      <c r="B2" s="0" t="n">
        <v>939556</v>
      </c>
      <c r="C2" s="9" t="n">
        <v>41745</v>
      </c>
      <c r="D2" s="0" t="s">
        <v>48</v>
      </c>
      <c r="F2" s="0" t="s">
        <v>48</v>
      </c>
      <c r="G2" s="0" t="n">
        <v>5.9</v>
      </c>
      <c r="H2" s="0" t="s">
        <v>49</v>
      </c>
      <c r="I2" s="0" t="n">
        <v>78</v>
      </c>
      <c r="K2" s="0" t="s">
        <v>50</v>
      </c>
      <c r="L2" s="10" t="n">
        <v>0.9375</v>
      </c>
      <c r="M2" s="11" t="n">
        <v>43525</v>
      </c>
      <c r="N2" s="11" t="n">
        <v>43526</v>
      </c>
      <c r="O2" s="11" t="n">
        <v>43526</v>
      </c>
      <c r="P2" s="11" t="n">
        <v>43525</v>
      </c>
      <c r="Q2" s="11" t="n">
        <v>43525</v>
      </c>
      <c r="R2" s="11" t="n">
        <v>43525</v>
      </c>
      <c r="U2" s="0" t="n">
        <v>918598</v>
      </c>
      <c r="V2" s="0" t="n">
        <v>354697</v>
      </c>
      <c r="Y2" s="0" t="s">
        <v>48</v>
      </c>
      <c r="Z2" s="0" t="n">
        <v>0</v>
      </c>
      <c r="AA2" s="0" t="n">
        <v>0</v>
      </c>
      <c r="AB2" s="0" t="n">
        <v>1496</v>
      </c>
      <c r="AC2" s="0" t="n">
        <v>6</v>
      </c>
      <c r="AE2" s="0" t="s">
        <v>51</v>
      </c>
      <c r="AF2" s="0" t="s">
        <v>48</v>
      </c>
      <c r="AG2" s="9" t="s">
        <v>51</v>
      </c>
      <c r="AH2" s="0" t="s">
        <v>52</v>
      </c>
      <c r="AI2" s="0" t="s">
        <v>51</v>
      </c>
      <c r="AJ2" s="0" t="s">
        <v>53</v>
      </c>
      <c r="AL2" s="9" t="n">
        <v>42318</v>
      </c>
      <c r="AM2" s="0" t="n">
        <v>3312788</v>
      </c>
      <c r="AN2" s="0" t="s">
        <v>54</v>
      </c>
      <c r="AO2" s="0" t="n">
        <v>1</v>
      </c>
      <c r="AP2" s="0" t="s">
        <v>55</v>
      </c>
      <c r="AQ2" s="0" t="n">
        <v>7</v>
      </c>
      <c r="AR2" s="0" t="n">
        <v>2.38</v>
      </c>
      <c r="AS2" s="0" t="n">
        <v>1.87</v>
      </c>
      <c r="AT2" s="0" t="s">
        <v>56</v>
      </c>
      <c r="AU2" s="0" t="n">
        <v>0.0666666666666667</v>
      </c>
      <c r="AV2" s="0" t="n">
        <v>0.124666666666667</v>
      </c>
      <c r="AW2" s="12" t="n">
        <v>0</v>
      </c>
      <c r="AX2" s="2" t="n">
        <f aca="false">IF(AND((AW2=1)*IF(AY$1="",1,(SUM(AY2:BA2)&gt;0))*IF(BB$1="",1,(SUM(BB2:BD2)&gt;0))),ROW(),IF((AY$1="")*(BB$1="")*(AW2=1)=1,ROW(), ))</f>
        <v>0</v>
      </c>
      <c r="AY2" s="13" t="n">
        <f aca="false">IFERROR(ISNUMBER(SEARCH(AY$1,$AN2)),"")</f>
        <v>0</v>
      </c>
      <c r="AZ2" s="13" t="n">
        <f aca="false">IFERROR(ISNUMBER(SEARCH(AZ$1,$AN2)),"")</f>
        <v>0</v>
      </c>
      <c r="BA2" s="13" t="n">
        <f aca="false">IFERROR(ISNUMBER(SEARCH(BA$1,$AN2)),"")</f>
        <v>0</v>
      </c>
      <c r="BB2" s="13" t="n">
        <f aca="false">IFERROR(ISNUMBER(SEARCH(BB$1,$V2)),"")</f>
        <v>0</v>
      </c>
      <c r="BC2" s="13" t="n">
        <f aca="false">IFERROR(ISNUMBER(SEARCH(BC$1,$V2)),"")</f>
        <v>0</v>
      </c>
      <c r="BD2" s="13" t="n">
        <f aca="false">IFERROR(ISNUMBER(SEARCH(BD$1,$V2)),"")</f>
        <v>0</v>
      </c>
      <c r="BE2" s="7" t="n">
        <f aca="false">IF(LARGE(AX$1:AX$238,ROW())&lt;1,"",LARGE(AX$1:AX$238,ROW()))</f>
        <v>74</v>
      </c>
    </row>
    <row r="3" customFormat="false" ht="13.8" hidden="false" customHeight="false" outlineLevel="0" collapsed="false">
      <c r="A3" s="9" t="n">
        <v>41745</v>
      </c>
      <c r="B3" s="0" t="n">
        <v>939556</v>
      </c>
      <c r="C3" s="9" t="n">
        <v>41745</v>
      </c>
      <c r="D3" s="0" t="s">
        <v>48</v>
      </c>
      <c r="F3" s="0" t="s">
        <v>48</v>
      </c>
      <c r="G3" s="0" t="n">
        <v>5.9</v>
      </c>
      <c r="H3" s="0" t="s">
        <v>49</v>
      </c>
      <c r="I3" s="0" t="n">
        <v>78</v>
      </c>
      <c r="K3" s="0" t="s">
        <v>50</v>
      </c>
      <c r="L3" s="10" t="n">
        <v>0.9375</v>
      </c>
      <c r="M3" s="11" t="n">
        <v>43525</v>
      </c>
      <c r="N3" s="11" t="n">
        <v>43526</v>
      </c>
      <c r="O3" s="11" t="n">
        <v>43526</v>
      </c>
      <c r="P3" s="11" t="n">
        <v>43525</v>
      </c>
      <c r="Q3" s="11" t="n">
        <v>43525</v>
      </c>
      <c r="R3" s="11" t="n">
        <v>43525</v>
      </c>
      <c r="U3" s="0" t="n">
        <v>919227</v>
      </c>
      <c r="V3" s="0" t="n">
        <v>354697</v>
      </c>
      <c r="Y3" s="0" t="s">
        <v>48</v>
      </c>
      <c r="Z3" s="0" t="n">
        <v>0</v>
      </c>
      <c r="AA3" s="0" t="n">
        <v>0</v>
      </c>
      <c r="AB3" s="0" t="n">
        <v>1496</v>
      </c>
      <c r="AC3" s="0" t="n">
        <v>17</v>
      </c>
      <c r="AE3" s="0" t="s">
        <v>51</v>
      </c>
      <c r="AF3" s="0" t="s">
        <v>48</v>
      </c>
      <c r="AG3" s="9" t="s">
        <v>51</v>
      </c>
      <c r="AH3" s="0" t="s">
        <v>52</v>
      </c>
      <c r="AI3" s="0" t="s">
        <v>51</v>
      </c>
      <c r="AJ3" s="0" t="s">
        <v>53</v>
      </c>
      <c r="AL3" s="9" t="n">
        <v>42318</v>
      </c>
      <c r="AM3" s="0" t="n">
        <v>3312985</v>
      </c>
      <c r="AN3" s="0" t="s">
        <v>54</v>
      </c>
      <c r="AO3" s="0" t="n">
        <v>1</v>
      </c>
      <c r="AP3" s="0" t="s">
        <v>55</v>
      </c>
      <c r="AQ3" s="0" t="n">
        <v>7</v>
      </c>
      <c r="AR3" s="0" t="n">
        <v>2.38</v>
      </c>
      <c r="AS3" s="0" t="n">
        <v>1.87</v>
      </c>
      <c r="AT3" s="0" t="s">
        <v>56</v>
      </c>
      <c r="AU3" s="0" t="n">
        <v>0.0666666666666667</v>
      </c>
      <c r="AV3" s="0" t="n">
        <v>0.124666666666667</v>
      </c>
      <c r="AW3" s="12" t="n">
        <v>0</v>
      </c>
      <c r="AX3" s="2" t="n">
        <f aca="false">IF(AND((AW3=1)*IF(AY$1="",1,(SUM(AY3:BA3)&gt;0))*IF(BB$1="",1,(SUM(BB3:BD3)&gt;0))),ROW(),IF((AY$1="")*(BB$1="")*(AW3=1)=1,ROW(), ))</f>
        <v>0</v>
      </c>
      <c r="AY3" s="13" t="n">
        <f aca="false">IFERROR(ISNUMBER(SEARCH(AY$1,$AN3)),"")</f>
        <v>0</v>
      </c>
      <c r="AZ3" s="13" t="n">
        <f aca="false">IFERROR(ISNUMBER(SEARCH(AZ$1,$AN3)),"")</f>
        <v>0</v>
      </c>
      <c r="BA3" s="13" t="n">
        <f aca="false">IFERROR(ISNUMBER(SEARCH(BA$1,$AN3)),"")</f>
        <v>0</v>
      </c>
      <c r="BB3" s="13" t="n">
        <f aca="false">IFERROR(ISNUMBER(SEARCH(BB$1,$V3)),"")</f>
        <v>0</v>
      </c>
      <c r="BC3" s="13" t="n">
        <f aca="false">IFERROR(ISNUMBER(SEARCH(BC$1,$V3)),"")</f>
        <v>0</v>
      </c>
      <c r="BD3" s="13" t="n">
        <f aca="false">IFERROR(ISNUMBER(SEARCH(BD$1,$V3)),"")</f>
        <v>0</v>
      </c>
      <c r="BE3" s="7" t="n">
        <f aca="false">IF(LARGE(AX$1:AX$238,ROW())&lt;1,"",LARGE(AX$1:AX$238,ROW()))</f>
        <v>73</v>
      </c>
    </row>
    <row r="4" customFormat="false" ht="13.8" hidden="false" customHeight="false" outlineLevel="0" collapsed="false">
      <c r="A4" s="9" t="n">
        <v>41745</v>
      </c>
      <c r="B4" s="0" t="n">
        <v>939556</v>
      </c>
      <c r="C4" s="9" t="n">
        <v>41745</v>
      </c>
      <c r="D4" s="0" t="s">
        <v>48</v>
      </c>
      <c r="F4" s="0" t="s">
        <v>48</v>
      </c>
      <c r="G4" s="0" t="n">
        <v>5.9</v>
      </c>
      <c r="H4" s="0" t="s">
        <v>49</v>
      </c>
      <c r="I4" s="0" t="n">
        <v>78</v>
      </c>
      <c r="K4" s="0" t="s">
        <v>50</v>
      </c>
      <c r="L4" s="10" t="n">
        <v>0.9375</v>
      </c>
      <c r="M4" s="11" t="n">
        <v>43525</v>
      </c>
      <c r="N4" s="11" t="n">
        <v>43526</v>
      </c>
      <c r="O4" s="11" t="n">
        <v>43526</v>
      </c>
      <c r="P4" s="11" t="n">
        <v>43525</v>
      </c>
      <c r="Q4" s="11" t="n">
        <v>43525</v>
      </c>
      <c r="R4" s="11" t="n">
        <v>43525</v>
      </c>
      <c r="U4" s="0" t="n">
        <v>919261</v>
      </c>
      <c r="V4" s="0" t="n">
        <v>354697</v>
      </c>
      <c r="Y4" s="0" t="s">
        <v>48</v>
      </c>
      <c r="Z4" s="0" t="n">
        <v>0</v>
      </c>
      <c r="AA4" s="0" t="n">
        <v>0</v>
      </c>
      <c r="AB4" s="0" t="n">
        <v>1496</v>
      </c>
      <c r="AC4" s="0" t="n">
        <v>10</v>
      </c>
      <c r="AE4" s="0" t="s">
        <v>51</v>
      </c>
      <c r="AF4" s="0" t="s">
        <v>48</v>
      </c>
      <c r="AG4" s="9" t="s">
        <v>51</v>
      </c>
      <c r="AH4" s="0" t="s">
        <v>52</v>
      </c>
      <c r="AI4" s="0" t="s">
        <v>51</v>
      </c>
      <c r="AJ4" s="0" t="s">
        <v>53</v>
      </c>
      <c r="AL4" s="9" t="n">
        <v>42318</v>
      </c>
      <c r="AM4" s="0" t="n">
        <v>3314726</v>
      </c>
      <c r="AN4" s="0" t="s">
        <v>54</v>
      </c>
      <c r="AO4" s="0" t="n">
        <v>1</v>
      </c>
      <c r="AP4" s="0" t="s">
        <v>55</v>
      </c>
      <c r="AQ4" s="0" t="n">
        <v>7</v>
      </c>
      <c r="AR4" s="0" t="n">
        <v>2.38</v>
      </c>
      <c r="AS4" s="0" t="n">
        <v>1.87</v>
      </c>
      <c r="AT4" s="0" t="s">
        <v>56</v>
      </c>
      <c r="AU4" s="0" t="n">
        <v>0.0666666666666667</v>
      </c>
      <c r="AV4" s="0" t="n">
        <v>0.124666666666667</v>
      </c>
      <c r="AW4" s="12" t="n">
        <v>0</v>
      </c>
      <c r="AX4" s="2" t="n">
        <f aca="false">IF(AND((AW4=1)*IF(AY$1="",1,(SUM(AY4:BA4)&gt;0))*IF(BB$1="",1,(SUM(BB4:BD4)&gt;0))),ROW(),IF((AY$1="")*(BB$1="")*(AW4=1)=1,ROW(), ))</f>
        <v>0</v>
      </c>
      <c r="AY4" s="13" t="n">
        <f aca="false">IFERROR(ISNUMBER(SEARCH(AY$1,$AN4)),"")</f>
        <v>0</v>
      </c>
      <c r="AZ4" s="13" t="n">
        <f aca="false">IFERROR(ISNUMBER(SEARCH(AZ$1,$AN4)),"")</f>
        <v>0</v>
      </c>
      <c r="BA4" s="13" t="n">
        <f aca="false">IFERROR(ISNUMBER(SEARCH(BA$1,$AN4)),"")</f>
        <v>0</v>
      </c>
      <c r="BB4" s="13" t="n">
        <f aca="false">IFERROR(ISNUMBER(SEARCH(BB$1,$V4)),"")</f>
        <v>0</v>
      </c>
      <c r="BC4" s="13" t="n">
        <f aca="false">IFERROR(ISNUMBER(SEARCH(BC$1,$V4)),"")</f>
        <v>0</v>
      </c>
      <c r="BD4" s="13" t="n">
        <f aca="false">IFERROR(ISNUMBER(SEARCH(BD$1,$V4)),"")</f>
        <v>0</v>
      </c>
      <c r="BE4" s="7" t="n">
        <f aca="false">IF(LARGE(AX$1:AX$238,ROW())&lt;1,"",LARGE(AX$1:AX$238,ROW()))</f>
        <v>72</v>
      </c>
    </row>
    <row r="5" customFormat="false" ht="13.8" hidden="false" customHeight="false" outlineLevel="0" collapsed="false">
      <c r="A5" s="9" t="n">
        <v>41836</v>
      </c>
      <c r="B5" s="0" t="n">
        <v>939557</v>
      </c>
      <c r="C5" s="9" t="n">
        <v>41836</v>
      </c>
      <c r="D5" s="0" t="s">
        <v>48</v>
      </c>
      <c r="F5" s="0" t="s">
        <v>48</v>
      </c>
      <c r="G5" s="0" t="n">
        <v>20</v>
      </c>
      <c r="H5" s="0" t="s">
        <v>49</v>
      </c>
      <c r="I5" s="0" t="n">
        <v>81</v>
      </c>
      <c r="K5" s="0" t="s">
        <v>50</v>
      </c>
      <c r="L5" s="10" t="n">
        <v>0.990972222222222</v>
      </c>
      <c r="M5" s="11" t="n">
        <v>43525</v>
      </c>
      <c r="N5" s="11" t="n">
        <v>43527</v>
      </c>
      <c r="O5" s="11" t="n">
        <v>43527</v>
      </c>
      <c r="P5" s="11" t="n">
        <v>43525</v>
      </c>
      <c r="Q5" s="11" t="n">
        <v>43525</v>
      </c>
      <c r="R5" s="11" t="n">
        <v>43525</v>
      </c>
      <c r="U5" s="0" t="n">
        <v>917939</v>
      </c>
      <c r="V5" s="0" t="n">
        <v>354697</v>
      </c>
      <c r="Y5" s="0" t="s">
        <v>48</v>
      </c>
      <c r="Z5" s="0" t="n">
        <v>0</v>
      </c>
      <c r="AA5" s="0" t="n">
        <v>0</v>
      </c>
      <c r="AB5" s="0" t="n">
        <v>1496</v>
      </c>
      <c r="AC5" s="0" t="n">
        <v>23</v>
      </c>
      <c r="AE5" s="0" t="s">
        <v>51</v>
      </c>
      <c r="AF5" s="0" t="s">
        <v>48</v>
      </c>
      <c r="AG5" s="9" t="s">
        <v>48</v>
      </c>
      <c r="AH5" s="0" t="s">
        <v>52</v>
      </c>
      <c r="AI5" s="0" t="s">
        <v>51</v>
      </c>
      <c r="AJ5" s="0" t="s">
        <v>53</v>
      </c>
      <c r="AL5" s="9" t="n">
        <v>42318</v>
      </c>
      <c r="AM5" s="0" t="n">
        <v>3313173</v>
      </c>
      <c r="AN5" s="0" t="s">
        <v>57</v>
      </c>
      <c r="AO5" s="0" t="n">
        <v>2</v>
      </c>
      <c r="AP5" s="0" t="s">
        <v>55</v>
      </c>
      <c r="AQ5" s="0" t="n">
        <v>7</v>
      </c>
      <c r="AR5" s="0" t="n">
        <v>5</v>
      </c>
      <c r="AS5" s="0" t="n">
        <v>1.25</v>
      </c>
      <c r="AT5" s="0" t="s">
        <v>56</v>
      </c>
      <c r="AU5" s="0" t="n">
        <v>0.133333333333333</v>
      </c>
      <c r="AV5" s="0" t="n">
        <v>0.166666666666667</v>
      </c>
      <c r="AW5" s="12" t="n">
        <v>0</v>
      </c>
      <c r="AX5" s="2" t="n">
        <f aca="false">IF(AND((AW5=1)*IF(AY$1="",1,(SUM(AY5:BA5)&gt;0))*IF(BB$1="",1,(SUM(BB5:BD5)&gt;0))),ROW(),IF((AY$1="")*(BB$1="")*(AW5=1)=1,ROW(), ))</f>
        <v>0</v>
      </c>
      <c r="AY5" s="13" t="n">
        <f aca="false">IFERROR(ISNUMBER(SEARCH(AY$1,$AN5)),"")</f>
        <v>0</v>
      </c>
      <c r="AZ5" s="13" t="n">
        <f aca="false">IFERROR(ISNUMBER(SEARCH(AZ$1,$AN5)),"")</f>
        <v>0</v>
      </c>
      <c r="BA5" s="13" t="n">
        <f aca="false">IFERROR(ISNUMBER(SEARCH(BA$1,$AN5)),"")</f>
        <v>0</v>
      </c>
      <c r="BB5" s="13" t="n">
        <f aca="false">IFERROR(ISNUMBER(SEARCH(BB$1,$V5)),"")</f>
        <v>0</v>
      </c>
      <c r="BC5" s="13" t="n">
        <f aca="false">IFERROR(ISNUMBER(SEARCH(BC$1,$V5)),"")</f>
        <v>0</v>
      </c>
      <c r="BD5" s="13" t="n">
        <f aca="false">IFERROR(ISNUMBER(SEARCH(BD$1,$V5)),"")</f>
        <v>0</v>
      </c>
      <c r="BE5" s="7" t="n">
        <f aca="false">IF(LARGE(AX$1:AX$238,ROW())&lt;1,"",LARGE(AX$1:AX$238,ROW()))</f>
        <v>71</v>
      </c>
    </row>
    <row r="6" customFormat="false" ht="13.8" hidden="false" customHeight="false" outlineLevel="0" collapsed="false">
      <c r="A6" s="9" t="n">
        <v>41836</v>
      </c>
      <c r="B6" s="0" t="n">
        <v>939557</v>
      </c>
      <c r="C6" s="9" t="n">
        <v>41836</v>
      </c>
      <c r="D6" s="0" t="s">
        <v>48</v>
      </c>
      <c r="F6" s="0" t="s">
        <v>48</v>
      </c>
      <c r="G6" s="0" t="n">
        <v>20</v>
      </c>
      <c r="H6" s="0" t="s">
        <v>49</v>
      </c>
      <c r="I6" s="0" t="n">
        <v>81</v>
      </c>
      <c r="K6" s="0" t="s">
        <v>50</v>
      </c>
      <c r="L6" s="10" t="n">
        <v>0.990972222222222</v>
      </c>
      <c r="M6" s="11" t="n">
        <v>43525</v>
      </c>
      <c r="N6" s="11" t="n">
        <v>43527</v>
      </c>
      <c r="O6" s="11" t="n">
        <v>43527</v>
      </c>
      <c r="P6" s="11" t="n">
        <v>43525</v>
      </c>
      <c r="Q6" s="11" t="n">
        <v>43525</v>
      </c>
      <c r="R6" s="11" t="n">
        <v>43525</v>
      </c>
      <c r="U6" s="0" t="n">
        <v>918221</v>
      </c>
      <c r="V6" s="0" t="n">
        <v>354697</v>
      </c>
      <c r="Y6" s="0" t="s">
        <v>48</v>
      </c>
      <c r="Z6" s="0" t="n">
        <v>0</v>
      </c>
      <c r="AA6" s="0" t="n">
        <v>0</v>
      </c>
      <c r="AB6" s="0" t="n">
        <v>1496</v>
      </c>
      <c r="AC6" s="0" t="n">
        <v>28</v>
      </c>
      <c r="AE6" s="0" t="s">
        <v>51</v>
      </c>
      <c r="AF6" s="0" t="s">
        <v>48</v>
      </c>
      <c r="AG6" s="9" t="s">
        <v>48</v>
      </c>
      <c r="AH6" s="0" t="s">
        <v>58</v>
      </c>
      <c r="AI6" s="0" t="s">
        <v>48</v>
      </c>
      <c r="AJ6" s="0" t="s">
        <v>53</v>
      </c>
      <c r="AL6" s="9" t="n">
        <v>42318</v>
      </c>
      <c r="AM6" s="0" t="n">
        <v>3314480</v>
      </c>
      <c r="AN6" s="0" t="s">
        <v>59</v>
      </c>
      <c r="AO6" s="0" t="n">
        <v>3</v>
      </c>
      <c r="AP6" s="0" t="s">
        <v>55</v>
      </c>
      <c r="AQ6" s="0" t="n">
        <v>7</v>
      </c>
      <c r="AR6" s="0" t="n">
        <v>0.41</v>
      </c>
      <c r="AS6" s="0" t="n">
        <v>0.37</v>
      </c>
      <c r="AT6" s="0" t="s">
        <v>56</v>
      </c>
      <c r="AU6" s="0" t="n">
        <v>0.2</v>
      </c>
      <c r="AV6" s="0" t="n">
        <v>0.074</v>
      </c>
      <c r="AW6" s="12" t="n">
        <v>0</v>
      </c>
      <c r="AX6" s="2" t="n">
        <f aca="false">IF(AND((AW6=1)*IF(AY$1="",1,(SUM(AY6:BA6)&gt;0))*IF(BB$1="",1,(SUM(BB6:BD6)&gt;0))),ROW(),IF((AY$1="")*(BB$1="")*(AW6=1)=1,ROW(), ))</f>
        <v>0</v>
      </c>
      <c r="AY6" s="13" t="n">
        <f aca="false">IFERROR(ISNUMBER(SEARCH(AY$1,$AN6)),"")</f>
        <v>0</v>
      </c>
      <c r="AZ6" s="13" t="n">
        <f aca="false">IFERROR(ISNUMBER(SEARCH(AZ$1,$AN6)),"")</f>
        <v>0</v>
      </c>
      <c r="BA6" s="13" t="n">
        <f aca="false">IFERROR(ISNUMBER(SEARCH(BA$1,$AN6)),"")</f>
        <v>0</v>
      </c>
      <c r="BB6" s="13" t="n">
        <f aca="false">IFERROR(ISNUMBER(SEARCH(BB$1,$V6)),"")</f>
        <v>0</v>
      </c>
      <c r="BC6" s="13" t="n">
        <f aca="false">IFERROR(ISNUMBER(SEARCH(BC$1,$V6)),"")</f>
        <v>0</v>
      </c>
      <c r="BD6" s="13" t="n">
        <f aca="false">IFERROR(ISNUMBER(SEARCH(BD$1,$V6)),"")</f>
        <v>0</v>
      </c>
      <c r="BE6" s="7" t="n">
        <f aca="false">IF(LARGE(AX$1:AX$238,ROW())&lt;1,"",LARGE(AX$1:AX$238,ROW()))</f>
        <v>70</v>
      </c>
    </row>
    <row r="7" customFormat="false" ht="13.8" hidden="false" customHeight="false" outlineLevel="0" collapsed="false">
      <c r="A7" s="9" t="n">
        <v>41836</v>
      </c>
      <c r="B7" s="0" t="n">
        <v>939557</v>
      </c>
      <c r="C7" s="9" t="n">
        <v>41836</v>
      </c>
      <c r="D7" s="0" t="s">
        <v>48</v>
      </c>
      <c r="F7" s="0" t="s">
        <v>48</v>
      </c>
      <c r="G7" s="0" t="n">
        <v>20</v>
      </c>
      <c r="H7" s="0" t="s">
        <v>49</v>
      </c>
      <c r="I7" s="0" t="n">
        <v>81</v>
      </c>
      <c r="K7" s="0" t="s">
        <v>50</v>
      </c>
      <c r="L7" s="10" t="n">
        <v>0.990972222222222</v>
      </c>
      <c r="M7" s="11" t="n">
        <v>43525</v>
      </c>
      <c r="N7" s="11" t="n">
        <v>43527</v>
      </c>
      <c r="O7" s="11" t="n">
        <v>43527</v>
      </c>
      <c r="P7" s="11" t="n">
        <v>43525</v>
      </c>
      <c r="Q7" s="11" t="n">
        <v>43525</v>
      </c>
      <c r="R7" s="11" t="n">
        <v>43525</v>
      </c>
      <c r="U7" s="0" t="n">
        <v>918264</v>
      </c>
      <c r="V7" s="0" t="n">
        <v>354697</v>
      </c>
      <c r="Y7" s="0" t="s">
        <v>48</v>
      </c>
      <c r="Z7" s="0" t="n">
        <v>0</v>
      </c>
      <c r="AA7" s="0" t="n">
        <v>0</v>
      </c>
      <c r="AB7" s="0" t="n">
        <v>1496</v>
      </c>
      <c r="AC7" s="0" t="n">
        <v>8</v>
      </c>
      <c r="AE7" s="0" t="s">
        <v>51</v>
      </c>
      <c r="AF7" s="0" t="s">
        <v>48</v>
      </c>
      <c r="AG7" s="9" t="s">
        <v>51</v>
      </c>
      <c r="AH7" s="0" t="s">
        <v>52</v>
      </c>
      <c r="AI7" s="0" t="s">
        <v>51</v>
      </c>
      <c r="AJ7" s="0" t="s">
        <v>53</v>
      </c>
      <c r="AL7" s="9" t="n">
        <v>42318</v>
      </c>
      <c r="AM7" s="0" t="n">
        <v>3314194</v>
      </c>
      <c r="AN7" s="0" t="s">
        <v>60</v>
      </c>
      <c r="AO7" s="0" t="n">
        <v>1</v>
      </c>
      <c r="AP7" s="0" t="s">
        <v>55</v>
      </c>
      <c r="AQ7" s="0" t="n">
        <v>7</v>
      </c>
      <c r="AR7" s="0" t="n">
        <v>2.38</v>
      </c>
      <c r="AS7" s="0" t="n">
        <v>1.87</v>
      </c>
      <c r="AT7" s="0" t="s">
        <v>56</v>
      </c>
      <c r="AU7" s="0" t="n">
        <v>0.0666666666666667</v>
      </c>
      <c r="AV7" s="0" t="n">
        <v>0.124666666666667</v>
      </c>
      <c r="AW7" s="12" t="n">
        <v>0</v>
      </c>
      <c r="AX7" s="2" t="n">
        <f aca="false">IF(AND((AW7=1)*IF(AY$1="",1,(SUM(AY7:BA7)&gt;0))*IF(BB$1="",1,(SUM(BB7:BD7)&gt;0))),ROW(),IF((AY$1="")*(BB$1="")*(AW7=1)=1,ROW(), ))</f>
        <v>0</v>
      </c>
      <c r="AY7" s="13" t="n">
        <f aca="false">IFERROR(ISNUMBER(SEARCH(AY$1,$AN7)),"")</f>
        <v>0</v>
      </c>
      <c r="AZ7" s="13" t="n">
        <f aca="false">IFERROR(ISNUMBER(SEARCH(AZ$1,$AN7)),"")</f>
        <v>0</v>
      </c>
      <c r="BA7" s="13" t="n">
        <f aca="false">IFERROR(ISNUMBER(SEARCH(BA$1,$AN7)),"")</f>
        <v>0</v>
      </c>
      <c r="BB7" s="13" t="n">
        <f aca="false">IFERROR(ISNUMBER(SEARCH(BB$1,$V7)),"")</f>
        <v>0</v>
      </c>
      <c r="BC7" s="13" t="n">
        <f aca="false">IFERROR(ISNUMBER(SEARCH(BC$1,$V7)),"")</f>
        <v>0</v>
      </c>
      <c r="BD7" s="13" t="n">
        <f aca="false">IFERROR(ISNUMBER(SEARCH(BD$1,$V7)),"")</f>
        <v>0</v>
      </c>
      <c r="BE7" s="7" t="n">
        <f aca="false">IF(LARGE(AX$1:AX$238,ROW())&lt;1,"",LARGE(AX$1:AX$238,ROW()))</f>
        <v>69</v>
      </c>
    </row>
    <row r="8" customFormat="false" ht="13.8" hidden="false" customHeight="false" outlineLevel="0" collapsed="false">
      <c r="A8" s="9" t="n">
        <v>41836</v>
      </c>
      <c r="B8" s="0" t="n">
        <v>939557</v>
      </c>
      <c r="C8" s="9" t="n">
        <v>41836</v>
      </c>
      <c r="D8" s="0" t="s">
        <v>48</v>
      </c>
      <c r="F8" s="0" t="s">
        <v>48</v>
      </c>
      <c r="G8" s="0" t="n">
        <v>20</v>
      </c>
      <c r="H8" s="0" t="s">
        <v>49</v>
      </c>
      <c r="I8" s="0" t="n">
        <v>81</v>
      </c>
      <c r="K8" s="0" t="s">
        <v>50</v>
      </c>
      <c r="L8" s="10" t="n">
        <v>0.990972222222222</v>
      </c>
      <c r="M8" s="11" t="n">
        <v>43525</v>
      </c>
      <c r="N8" s="11" t="n">
        <v>43527</v>
      </c>
      <c r="O8" s="11" t="n">
        <v>43527</v>
      </c>
      <c r="P8" s="11" t="n">
        <v>43525</v>
      </c>
      <c r="Q8" s="11" t="n">
        <v>43525</v>
      </c>
      <c r="R8" s="11" t="n">
        <v>43525</v>
      </c>
      <c r="U8" s="0" t="n">
        <v>918288</v>
      </c>
      <c r="V8" s="0" t="n">
        <v>354697</v>
      </c>
      <c r="Y8" s="0" t="s">
        <v>48</v>
      </c>
      <c r="Z8" s="0" t="n">
        <v>0</v>
      </c>
      <c r="AA8" s="0" t="n">
        <v>0</v>
      </c>
      <c r="AB8" s="0" t="n">
        <v>1496</v>
      </c>
      <c r="AC8" s="0" t="n">
        <v>29</v>
      </c>
      <c r="AE8" s="0" t="s">
        <v>51</v>
      </c>
      <c r="AF8" s="0" t="s">
        <v>48</v>
      </c>
      <c r="AG8" s="9" t="s">
        <v>51</v>
      </c>
      <c r="AH8" s="0" t="s">
        <v>52</v>
      </c>
      <c r="AI8" s="0" t="s">
        <v>51</v>
      </c>
      <c r="AJ8" s="0" t="s">
        <v>53</v>
      </c>
      <c r="AL8" s="9" t="n">
        <v>42318</v>
      </c>
      <c r="AM8" s="0" t="n">
        <v>3315299</v>
      </c>
      <c r="AN8" s="0" t="s">
        <v>61</v>
      </c>
      <c r="AO8" s="0" t="n">
        <v>1</v>
      </c>
      <c r="AP8" s="0" t="s">
        <v>55</v>
      </c>
      <c r="AQ8" s="0" t="n">
        <v>7</v>
      </c>
      <c r="AR8" s="0" t="n">
        <v>0.41</v>
      </c>
      <c r="AS8" s="0" t="n">
        <v>0.37</v>
      </c>
      <c r="AT8" s="0" t="s">
        <v>56</v>
      </c>
      <c r="AU8" s="0" t="n">
        <v>0.0666666666666667</v>
      </c>
      <c r="AV8" s="0" t="n">
        <v>0.0246666666666667</v>
      </c>
      <c r="AW8" s="12" t="n">
        <v>0</v>
      </c>
      <c r="AX8" s="2" t="n">
        <f aca="false">IF(AND((AW8=1)*IF(AY$1="",1,(SUM(AY8:BA8)&gt;0))*IF(BB$1="",1,(SUM(BB8:BD8)&gt;0))),ROW(),IF((AY$1="")*(BB$1="")*(AW8=1)=1,ROW(), ))</f>
        <v>0</v>
      </c>
      <c r="AY8" s="13" t="n">
        <f aca="false">IFERROR(ISNUMBER(SEARCH(AY$1,$AN8)),"")</f>
        <v>0</v>
      </c>
      <c r="AZ8" s="13" t="n">
        <f aca="false">IFERROR(ISNUMBER(SEARCH(AZ$1,$AN8)),"")</f>
        <v>0</v>
      </c>
      <c r="BA8" s="13" t="n">
        <f aca="false">IFERROR(ISNUMBER(SEARCH(BA$1,$AN8)),"")</f>
        <v>0</v>
      </c>
      <c r="BB8" s="13" t="n">
        <f aca="false">IFERROR(ISNUMBER(SEARCH(BB$1,$V8)),"")</f>
        <v>0</v>
      </c>
      <c r="BC8" s="13" t="n">
        <f aca="false">IFERROR(ISNUMBER(SEARCH(BC$1,$V8)),"")</f>
        <v>0</v>
      </c>
      <c r="BD8" s="13" t="n">
        <f aca="false">IFERROR(ISNUMBER(SEARCH(BD$1,$V8)),"")</f>
        <v>0</v>
      </c>
      <c r="BE8" s="7" t="n">
        <f aca="false">IF(LARGE(AX$1:AX$238,ROW())&lt;1,"",LARGE(AX$1:AX$238,ROW()))</f>
        <v>68</v>
      </c>
    </row>
    <row r="9" customFormat="false" ht="13.8" hidden="false" customHeight="false" outlineLevel="0" collapsed="false">
      <c r="A9" s="9" t="n">
        <v>41836</v>
      </c>
      <c r="B9" s="0" t="n">
        <v>939557</v>
      </c>
      <c r="C9" s="9" t="n">
        <v>41836</v>
      </c>
      <c r="D9" s="0" t="s">
        <v>48</v>
      </c>
      <c r="F9" s="0" t="s">
        <v>48</v>
      </c>
      <c r="G9" s="0" t="n">
        <v>20</v>
      </c>
      <c r="H9" s="0" t="s">
        <v>49</v>
      </c>
      <c r="I9" s="0" t="n">
        <v>81</v>
      </c>
      <c r="K9" s="0" t="s">
        <v>50</v>
      </c>
      <c r="L9" s="10" t="n">
        <v>0.990972222222222</v>
      </c>
      <c r="M9" s="11" t="n">
        <v>43525</v>
      </c>
      <c r="N9" s="11" t="n">
        <v>43527</v>
      </c>
      <c r="O9" s="11" t="n">
        <v>43527</v>
      </c>
      <c r="P9" s="11" t="n">
        <v>43525</v>
      </c>
      <c r="Q9" s="11" t="n">
        <v>43525</v>
      </c>
      <c r="R9" s="11" t="n">
        <v>43525</v>
      </c>
      <c r="U9" s="0" t="n">
        <v>918447</v>
      </c>
      <c r="V9" s="0" t="n">
        <v>354697</v>
      </c>
      <c r="Y9" s="0" t="s">
        <v>48</v>
      </c>
      <c r="Z9" s="0" t="n">
        <v>0</v>
      </c>
      <c r="AA9" s="0" t="n">
        <v>0</v>
      </c>
      <c r="AB9" s="0" t="n">
        <v>1496</v>
      </c>
      <c r="AC9" s="0" t="n">
        <v>5</v>
      </c>
      <c r="AE9" s="0" t="s">
        <v>51</v>
      </c>
      <c r="AF9" s="0" t="s">
        <v>48</v>
      </c>
      <c r="AG9" s="9" t="s">
        <v>51</v>
      </c>
      <c r="AH9" s="0" t="s">
        <v>52</v>
      </c>
      <c r="AI9" s="0" t="s">
        <v>51</v>
      </c>
      <c r="AJ9" s="0" t="s">
        <v>53</v>
      </c>
      <c r="AL9" s="9" t="n">
        <v>42318</v>
      </c>
      <c r="AM9" s="0" t="n">
        <v>3314897</v>
      </c>
      <c r="AN9" s="0" t="s">
        <v>61</v>
      </c>
      <c r="AO9" s="0" t="n">
        <v>2</v>
      </c>
      <c r="AP9" s="0" t="s">
        <v>55</v>
      </c>
      <c r="AQ9" s="0" t="n">
        <v>7</v>
      </c>
      <c r="AR9" s="0" t="n">
        <v>0.41</v>
      </c>
      <c r="AS9" s="0" t="n">
        <v>0.37</v>
      </c>
      <c r="AT9" s="0" t="s">
        <v>56</v>
      </c>
      <c r="AU9" s="0" t="n">
        <v>0.133333333333333</v>
      </c>
      <c r="AV9" s="0" t="n">
        <v>0.0493333333333333</v>
      </c>
      <c r="AW9" s="12" t="n">
        <v>0</v>
      </c>
      <c r="AX9" s="2" t="n">
        <f aca="false">IF(AND((AW9=1)*IF(AY$1="",1,(SUM(AY9:BA9)&gt;0))*IF(BB$1="",1,(SUM(BB9:BD9)&gt;0))),ROW(),IF((AY$1="")*(BB$1="")*(AW9=1)=1,ROW(), ))</f>
        <v>0</v>
      </c>
      <c r="AY9" s="13" t="n">
        <f aca="false">IFERROR(ISNUMBER(SEARCH(AY$1,$AN9)),"")</f>
        <v>0</v>
      </c>
      <c r="AZ9" s="13" t="n">
        <f aca="false">IFERROR(ISNUMBER(SEARCH(AZ$1,$AN9)),"")</f>
        <v>0</v>
      </c>
      <c r="BA9" s="13" t="n">
        <f aca="false">IFERROR(ISNUMBER(SEARCH(BA$1,$AN9)),"")</f>
        <v>0</v>
      </c>
      <c r="BB9" s="13" t="n">
        <f aca="false">IFERROR(ISNUMBER(SEARCH(BB$1,$V9)),"")</f>
        <v>0</v>
      </c>
      <c r="BC9" s="13" t="n">
        <f aca="false">IFERROR(ISNUMBER(SEARCH(BC$1,$V9)),"")</f>
        <v>0</v>
      </c>
      <c r="BD9" s="13" t="n">
        <f aca="false">IFERROR(ISNUMBER(SEARCH(BD$1,$V9)),"")</f>
        <v>0</v>
      </c>
      <c r="BE9" s="7" t="n">
        <f aca="false">IF(LARGE(AX$1:AX$238,ROW())&lt;1,"",LARGE(AX$1:AX$238,ROW()))</f>
        <v>67</v>
      </c>
    </row>
    <row r="10" customFormat="false" ht="13.8" hidden="false" customHeight="false" outlineLevel="0" collapsed="false">
      <c r="A10" s="9" t="n">
        <v>41836</v>
      </c>
      <c r="B10" s="0" t="n">
        <v>939557</v>
      </c>
      <c r="C10" s="9" t="n">
        <v>41836</v>
      </c>
      <c r="D10" s="0" t="s">
        <v>48</v>
      </c>
      <c r="F10" s="0" t="s">
        <v>48</v>
      </c>
      <c r="G10" s="0" t="n">
        <v>20</v>
      </c>
      <c r="H10" s="0" t="s">
        <v>49</v>
      </c>
      <c r="I10" s="0" t="n">
        <v>81</v>
      </c>
      <c r="K10" s="0" t="s">
        <v>50</v>
      </c>
      <c r="L10" s="10" t="n">
        <v>0.990972222222222</v>
      </c>
      <c r="M10" s="11" t="n">
        <v>43525</v>
      </c>
      <c r="N10" s="11" t="n">
        <v>43527</v>
      </c>
      <c r="O10" s="11" t="n">
        <v>43527</v>
      </c>
      <c r="P10" s="11" t="n">
        <v>43525</v>
      </c>
      <c r="Q10" s="11" t="n">
        <v>43525</v>
      </c>
      <c r="R10" s="11" t="n">
        <v>43525</v>
      </c>
      <c r="U10" s="0" t="n">
        <v>918488</v>
      </c>
      <c r="V10" s="0" t="n">
        <v>354697</v>
      </c>
      <c r="Y10" s="0" t="s">
        <v>48</v>
      </c>
      <c r="Z10" s="0" t="n">
        <v>0</v>
      </c>
      <c r="AA10" s="0" t="n">
        <v>0</v>
      </c>
      <c r="AB10" s="0" t="n">
        <v>1496</v>
      </c>
      <c r="AC10" s="0" t="n">
        <v>13</v>
      </c>
      <c r="AE10" s="0" t="s">
        <v>51</v>
      </c>
      <c r="AF10" s="0" t="s">
        <v>48</v>
      </c>
      <c r="AG10" s="9" t="s">
        <v>51</v>
      </c>
      <c r="AH10" s="0" t="s">
        <v>52</v>
      </c>
      <c r="AI10" s="0" t="s">
        <v>51</v>
      </c>
      <c r="AJ10" s="0" t="s">
        <v>53</v>
      </c>
      <c r="AL10" s="9" t="n">
        <v>42318</v>
      </c>
      <c r="AM10" s="0" t="n">
        <v>3312966</v>
      </c>
      <c r="AN10" s="0" t="s">
        <v>62</v>
      </c>
      <c r="AO10" s="0" t="n">
        <v>1</v>
      </c>
      <c r="AP10" s="0" t="s">
        <v>55</v>
      </c>
      <c r="AQ10" s="0" t="n">
        <v>7</v>
      </c>
      <c r="AR10" s="0" t="n">
        <v>0.41</v>
      </c>
      <c r="AS10" s="0" t="n">
        <v>0.37</v>
      </c>
      <c r="AT10" s="0" t="s">
        <v>56</v>
      </c>
      <c r="AU10" s="0" t="n">
        <v>0.0666666666666667</v>
      </c>
      <c r="AV10" s="0" t="n">
        <v>0.0246666666666667</v>
      </c>
      <c r="AW10" s="12" t="n">
        <v>0</v>
      </c>
      <c r="AX10" s="2" t="n">
        <f aca="false">IF(AND((AW10=1)*IF(AY$1="",1,(SUM(AY10:BA10)&gt;0))*IF(BB$1="",1,(SUM(BB10:BD10)&gt;0))),ROW(),IF((AY$1="")*(BB$1="")*(AW10=1)=1,ROW(), ))</f>
        <v>0</v>
      </c>
      <c r="AY10" s="13" t="n">
        <f aca="false">IFERROR(ISNUMBER(SEARCH(AY$1,$AN10)),"")</f>
        <v>0</v>
      </c>
      <c r="AZ10" s="13" t="n">
        <f aca="false">IFERROR(ISNUMBER(SEARCH(AZ$1,$AN10)),"")</f>
        <v>0</v>
      </c>
      <c r="BA10" s="13" t="n">
        <f aca="false">IFERROR(ISNUMBER(SEARCH(BA$1,$AN10)),"")</f>
        <v>0</v>
      </c>
      <c r="BB10" s="13" t="n">
        <f aca="false">IFERROR(ISNUMBER(SEARCH(BB$1,$V10)),"")</f>
        <v>0</v>
      </c>
      <c r="BC10" s="13" t="n">
        <f aca="false">IFERROR(ISNUMBER(SEARCH(BC$1,$V10)),"")</f>
        <v>0</v>
      </c>
      <c r="BD10" s="13" t="n">
        <f aca="false">IFERROR(ISNUMBER(SEARCH(BD$1,$V10)),"")</f>
        <v>0</v>
      </c>
      <c r="BE10" s="7" t="str">
        <f aca="false">IF(LARGE(AX$1:AX$238,ROW())&lt;1,"",LARGE(AX$1:AX$238,ROW()))</f>
        <v/>
      </c>
    </row>
    <row r="11" customFormat="false" ht="13.8" hidden="false" customHeight="false" outlineLevel="0" collapsed="false">
      <c r="A11" s="9" t="n">
        <v>41836</v>
      </c>
      <c r="B11" s="0" t="n">
        <v>939557</v>
      </c>
      <c r="C11" s="9" t="n">
        <v>41836</v>
      </c>
      <c r="D11" s="0" t="s">
        <v>48</v>
      </c>
      <c r="F11" s="0" t="s">
        <v>48</v>
      </c>
      <c r="G11" s="0" t="n">
        <v>20</v>
      </c>
      <c r="H11" s="0" t="s">
        <v>49</v>
      </c>
      <c r="I11" s="0" t="n">
        <v>81</v>
      </c>
      <c r="K11" s="0" t="s">
        <v>50</v>
      </c>
      <c r="L11" s="10" t="n">
        <v>0.990972222222222</v>
      </c>
      <c r="M11" s="11" t="n">
        <v>43525</v>
      </c>
      <c r="N11" s="11" t="n">
        <v>43527</v>
      </c>
      <c r="O11" s="11" t="n">
        <v>43527</v>
      </c>
      <c r="P11" s="11" t="n">
        <v>43525</v>
      </c>
      <c r="Q11" s="11" t="n">
        <v>43525</v>
      </c>
      <c r="R11" s="11" t="n">
        <v>43525</v>
      </c>
      <c r="U11" s="0" t="n">
        <v>918972</v>
      </c>
      <c r="V11" s="0" t="n">
        <v>354697</v>
      </c>
      <c r="Y11" s="0" t="s">
        <v>48</v>
      </c>
      <c r="Z11" s="0" t="n">
        <v>0</v>
      </c>
      <c r="AA11" s="0" t="n">
        <v>0</v>
      </c>
      <c r="AB11" s="0" t="n">
        <v>1496</v>
      </c>
      <c r="AC11" s="0" t="n">
        <v>2</v>
      </c>
      <c r="AE11" s="0" t="s">
        <v>51</v>
      </c>
      <c r="AF11" s="0" t="s">
        <v>48</v>
      </c>
      <c r="AG11" s="9" t="s">
        <v>51</v>
      </c>
      <c r="AH11" s="0" t="s">
        <v>52</v>
      </c>
      <c r="AI11" s="0" t="s">
        <v>51</v>
      </c>
      <c r="AJ11" s="0" t="s">
        <v>53</v>
      </c>
      <c r="AL11" s="9" t="n">
        <v>42318</v>
      </c>
      <c r="AM11" s="0" t="n">
        <v>3312801</v>
      </c>
      <c r="AN11" s="0" t="s">
        <v>61</v>
      </c>
      <c r="AO11" s="0" t="n">
        <v>1</v>
      </c>
      <c r="AP11" s="0" t="s">
        <v>55</v>
      </c>
      <c r="AQ11" s="0" t="n">
        <v>7</v>
      </c>
      <c r="AR11" s="0" t="n">
        <v>0.41</v>
      </c>
      <c r="AS11" s="0" t="n">
        <v>0.37</v>
      </c>
      <c r="AT11" s="0" t="s">
        <v>56</v>
      </c>
      <c r="AU11" s="0" t="n">
        <v>0.0666666666666667</v>
      </c>
      <c r="AV11" s="0" t="n">
        <v>0.0246666666666667</v>
      </c>
      <c r="AW11" s="12" t="n">
        <v>0</v>
      </c>
      <c r="AX11" s="2" t="n">
        <f aca="false">IF(AND((AW11=1)*IF(AY$1="",1,(SUM(AY11:BA11)&gt;0))*IF(BB$1="",1,(SUM(BB11:BD11)&gt;0))),ROW(),IF((AY$1="")*(BB$1="")*(AW11=1)=1,ROW(), ))</f>
        <v>0</v>
      </c>
      <c r="AY11" s="13" t="n">
        <f aca="false">IFERROR(ISNUMBER(SEARCH(AY$1,$AN11)),"")</f>
        <v>0</v>
      </c>
      <c r="AZ11" s="13" t="n">
        <f aca="false">IFERROR(ISNUMBER(SEARCH(AZ$1,$AN11)),"")</f>
        <v>0</v>
      </c>
      <c r="BA11" s="13" t="n">
        <f aca="false">IFERROR(ISNUMBER(SEARCH(BA$1,$AN11)),"")</f>
        <v>0</v>
      </c>
      <c r="BB11" s="13" t="n">
        <f aca="false">IFERROR(ISNUMBER(SEARCH(BB$1,$V11)),"")</f>
        <v>0</v>
      </c>
      <c r="BC11" s="13" t="n">
        <f aca="false">IFERROR(ISNUMBER(SEARCH(BC$1,$V11)),"")</f>
        <v>0</v>
      </c>
      <c r="BD11" s="13" t="n">
        <f aca="false">IFERROR(ISNUMBER(SEARCH(BD$1,$V11)),"")</f>
        <v>0</v>
      </c>
      <c r="BE11" s="7" t="str">
        <f aca="false">IF(LARGE(AX$1:AX$238,ROW())&lt;1,"",LARGE(AX$1:AX$238,ROW()))</f>
        <v/>
      </c>
    </row>
    <row r="12" customFormat="false" ht="13.8" hidden="false" customHeight="false" outlineLevel="0" collapsed="false">
      <c r="A12" s="9" t="n">
        <v>41836</v>
      </c>
      <c r="B12" s="0" t="n">
        <v>939557</v>
      </c>
      <c r="C12" s="9" t="n">
        <v>41836</v>
      </c>
      <c r="D12" s="0" t="s">
        <v>48</v>
      </c>
      <c r="F12" s="0" t="s">
        <v>48</v>
      </c>
      <c r="G12" s="0" t="n">
        <v>20</v>
      </c>
      <c r="H12" s="0" t="s">
        <v>49</v>
      </c>
      <c r="I12" s="0" t="n">
        <v>81</v>
      </c>
      <c r="K12" s="0" t="s">
        <v>50</v>
      </c>
      <c r="L12" s="10" t="n">
        <v>0.990972222222222</v>
      </c>
      <c r="M12" s="11" t="n">
        <v>43525</v>
      </c>
      <c r="N12" s="11" t="n">
        <v>43527</v>
      </c>
      <c r="O12" s="11" t="n">
        <v>43527</v>
      </c>
      <c r="P12" s="11" t="n">
        <v>43525</v>
      </c>
      <c r="Q12" s="11" t="n">
        <v>43525</v>
      </c>
      <c r="R12" s="11" t="n">
        <v>43525</v>
      </c>
      <c r="U12" s="0" t="n">
        <v>919031</v>
      </c>
      <c r="V12" s="0" t="n">
        <v>354697</v>
      </c>
      <c r="Y12" s="0" t="s">
        <v>48</v>
      </c>
      <c r="Z12" s="0" t="n">
        <v>0</v>
      </c>
      <c r="AA12" s="0" t="n">
        <v>0</v>
      </c>
      <c r="AB12" s="0" t="n">
        <v>1496</v>
      </c>
      <c r="AC12" s="0" t="n">
        <v>18</v>
      </c>
      <c r="AE12" s="0" t="s">
        <v>51</v>
      </c>
      <c r="AF12" s="0" t="s">
        <v>48</v>
      </c>
      <c r="AG12" s="9" t="s">
        <v>51</v>
      </c>
      <c r="AH12" s="0" t="s">
        <v>52</v>
      </c>
      <c r="AI12" s="0" t="s">
        <v>51</v>
      </c>
      <c r="AJ12" s="0" t="s">
        <v>53</v>
      </c>
      <c r="AL12" s="9" t="n">
        <v>42318</v>
      </c>
      <c r="AM12" s="0" t="n">
        <v>3313948</v>
      </c>
      <c r="AN12" s="0" t="s">
        <v>61</v>
      </c>
      <c r="AO12" s="0" t="n">
        <v>1</v>
      </c>
      <c r="AP12" s="0" t="s">
        <v>55</v>
      </c>
      <c r="AQ12" s="0" t="n">
        <v>7</v>
      </c>
      <c r="AR12" s="0" t="n">
        <v>0.41</v>
      </c>
      <c r="AS12" s="0" t="n">
        <v>0.37</v>
      </c>
      <c r="AT12" s="0" t="s">
        <v>56</v>
      </c>
      <c r="AU12" s="0" t="n">
        <v>0.0666666666666667</v>
      </c>
      <c r="AV12" s="0" t="n">
        <v>0.0246666666666667</v>
      </c>
      <c r="AW12" s="12" t="n">
        <v>0</v>
      </c>
      <c r="AX12" s="2" t="n">
        <f aca="false">IF(AND((AW12=1)*IF(AY$1="",1,(SUM(AY12:BA12)&gt;0))*IF(BB$1="",1,(SUM(BB12:BD12)&gt;0))),ROW(),IF((AY$1="")*(BB$1="")*(AW12=1)=1,ROW(), ))</f>
        <v>0</v>
      </c>
      <c r="AY12" s="13" t="n">
        <f aca="false">IFERROR(ISNUMBER(SEARCH(AY$1,$AN12)),"")</f>
        <v>0</v>
      </c>
      <c r="AZ12" s="13" t="n">
        <f aca="false">IFERROR(ISNUMBER(SEARCH(AZ$1,$AN12)),"")</f>
        <v>0</v>
      </c>
      <c r="BA12" s="13" t="n">
        <f aca="false">IFERROR(ISNUMBER(SEARCH(BA$1,$AN12)),"")</f>
        <v>0</v>
      </c>
      <c r="BB12" s="13" t="n">
        <f aca="false">IFERROR(ISNUMBER(SEARCH(BB$1,$V12)),"")</f>
        <v>0</v>
      </c>
      <c r="BC12" s="13" t="n">
        <f aca="false">IFERROR(ISNUMBER(SEARCH(BC$1,$V12)),"")</f>
        <v>0</v>
      </c>
      <c r="BD12" s="13" t="n">
        <f aca="false">IFERROR(ISNUMBER(SEARCH(BD$1,$V12)),"")</f>
        <v>0</v>
      </c>
      <c r="BE12" s="7" t="str">
        <f aca="false">IF(LARGE(AX$1:AX$238,ROW())&lt;1,"",LARGE(AX$1:AX$238,ROW()))</f>
        <v/>
      </c>
    </row>
    <row r="13" customFormat="false" ht="13.8" hidden="false" customHeight="false" outlineLevel="0" collapsed="false">
      <c r="A13" s="9" t="n">
        <v>41836</v>
      </c>
      <c r="B13" s="0" t="n">
        <v>939557</v>
      </c>
      <c r="C13" s="9" t="n">
        <v>41836</v>
      </c>
      <c r="D13" s="0" t="s">
        <v>48</v>
      </c>
      <c r="F13" s="0" t="s">
        <v>48</v>
      </c>
      <c r="G13" s="0" t="n">
        <v>20</v>
      </c>
      <c r="H13" s="0" t="s">
        <v>49</v>
      </c>
      <c r="I13" s="0" t="n">
        <v>81</v>
      </c>
      <c r="K13" s="0" t="s">
        <v>50</v>
      </c>
      <c r="L13" s="10" t="n">
        <v>0.990972222222222</v>
      </c>
      <c r="M13" s="11" t="n">
        <v>43525</v>
      </c>
      <c r="N13" s="11" t="n">
        <v>43527</v>
      </c>
      <c r="O13" s="11" t="n">
        <v>43527</v>
      </c>
      <c r="P13" s="11" t="n">
        <v>43525</v>
      </c>
      <c r="Q13" s="11" t="n">
        <v>43525</v>
      </c>
      <c r="R13" s="11" t="n">
        <v>43525</v>
      </c>
      <c r="U13" s="0" t="n">
        <v>920043</v>
      </c>
      <c r="V13" s="0" t="n">
        <v>354697</v>
      </c>
      <c r="Y13" s="0" t="s">
        <v>48</v>
      </c>
      <c r="Z13" s="0" t="n">
        <v>0</v>
      </c>
      <c r="AA13" s="0" t="n">
        <v>0</v>
      </c>
      <c r="AB13" s="0" t="n">
        <v>1496</v>
      </c>
      <c r="AC13" s="0" t="n">
        <v>25</v>
      </c>
      <c r="AE13" s="0" t="s">
        <v>51</v>
      </c>
      <c r="AF13" s="0" t="s">
        <v>48</v>
      </c>
      <c r="AG13" s="9" t="s">
        <v>51</v>
      </c>
      <c r="AH13" s="0" t="s">
        <v>52</v>
      </c>
      <c r="AI13" s="0" t="s">
        <v>51</v>
      </c>
      <c r="AJ13" s="0" t="s">
        <v>53</v>
      </c>
      <c r="AL13" s="9" t="n">
        <v>42318</v>
      </c>
      <c r="AM13" s="0" t="n">
        <v>3312443</v>
      </c>
      <c r="AN13" s="0" t="s">
        <v>63</v>
      </c>
      <c r="AO13" s="0" t="n">
        <v>1</v>
      </c>
      <c r="AP13" s="0" t="s">
        <v>55</v>
      </c>
      <c r="AQ13" s="0" t="n">
        <v>7</v>
      </c>
      <c r="AR13" s="0" t="n">
        <v>2.38</v>
      </c>
      <c r="AS13" s="0" t="n">
        <v>1.87</v>
      </c>
      <c r="AT13" s="0" t="s">
        <v>56</v>
      </c>
      <c r="AU13" s="0" t="n">
        <v>0.0666666666666667</v>
      </c>
      <c r="AV13" s="0" t="n">
        <v>0.124666666666667</v>
      </c>
      <c r="AW13" s="12" t="n">
        <v>0</v>
      </c>
      <c r="AX13" s="2" t="n">
        <f aca="false">IF(AND((AW13=1)*IF(AY$1="",1,(SUM(AY13:BA13)&gt;0))*IF(BB$1="",1,(SUM(BB13:BD13)&gt;0))),ROW(),IF((AY$1="")*(BB$1="")*(AW13=1)=1,ROW(), ))</f>
        <v>0</v>
      </c>
      <c r="AY13" s="13" t="n">
        <f aca="false">IFERROR(ISNUMBER(SEARCH(AY$1,$AN13)),"")</f>
        <v>0</v>
      </c>
      <c r="AZ13" s="13" t="n">
        <f aca="false">IFERROR(ISNUMBER(SEARCH(AZ$1,$AN13)),"")</f>
        <v>0</v>
      </c>
      <c r="BA13" s="13" t="n">
        <f aca="false">IFERROR(ISNUMBER(SEARCH(BA$1,$AN13)),"")</f>
        <v>0</v>
      </c>
      <c r="BB13" s="13" t="n">
        <f aca="false">IFERROR(ISNUMBER(SEARCH(BB$1,$V13)),"")</f>
        <v>0</v>
      </c>
      <c r="BC13" s="13" t="n">
        <f aca="false">IFERROR(ISNUMBER(SEARCH(BC$1,$V13)),"")</f>
        <v>0</v>
      </c>
      <c r="BD13" s="13" t="n">
        <f aca="false">IFERROR(ISNUMBER(SEARCH(BD$1,$V13)),"")</f>
        <v>0</v>
      </c>
      <c r="BE13" s="7" t="str">
        <f aca="false">IF(LARGE(AX$1:AX$238,ROW())&lt;1,"",LARGE(AX$1:AX$238,ROW()))</f>
        <v/>
      </c>
    </row>
    <row r="14" customFormat="false" ht="13.8" hidden="false" customHeight="false" outlineLevel="0" collapsed="false">
      <c r="A14" s="9" t="n">
        <v>41869</v>
      </c>
      <c r="B14" s="0" t="n">
        <v>939558</v>
      </c>
      <c r="C14" s="9" t="n">
        <v>41869</v>
      </c>
      <c r="D14" s="0" t="s">
        <v>48</v>
      </c>
      <c r="F14" s="0" t="s">
        <v>48</v>
      </c>
      <c r="G14" s="0" t="n">
        <v>14.9</v>
      </c>
      <c r="H14" s="0" t="s">
        <v>64</v>
      </c>
      <c r="I14" s="0" t="n">
        <v>93</v>
      </c>
      <c r="K14" s="0" t="s">
        <v>50</v>
      </c>
      <c r="L14" s="10" t="n">
        <v>0.934027777777778</v>
      </c>
      <c r="M14" s="11" t="n">
        <v>43525</v>
      </c>
      <c r="N14" s="11" t="n">
        <v>43527</v>
      </c>
      <c r="O14" s="11" t="n">
        <v>43527</v>
      </c>
      <c r="P14" s="11" t="n">
        <v>43525</v>
      </c>
      <c r="Q14" s="11" t="n">
        <v>43526</v>
      </c>
      <c r="R14" s="11" t="n">
        <v>43526</v>
      </c>
      <c r="U14" s="0" t="n">
        <v>918394</v>
      </c>
      <c r="V14" s="0" t="n">
        <v>354697</v>
      </c>
      <c r="Y14" s="0" t="s">
        <v>48</v>
      </c>
      <c r="Z14" s="0" t="n">
        <v>0</v>
      </c>
      <c r="AA14" s="0" t="n">
        <v>0</v>
      </c>
      <c r="AB14" s="0" t="n">
        <v>1496</v>
      </c>
      <c r="AC14" s="0" t="n">
        <v>19</v>
      </c>
      <c r="AE14" s="0" t="s">
        <v>51</v>
      </c>
      <c r="AF14" s="0" t="s">
        <v>48</v>
      </c>
      <c r="AG14" s="9" t="s">
        <v>48</v>
      </c>
      <c r="AH14" s="0" t="s">
        <v>58</v>
      </c>
      <c r="AI14" s="0" t="s">
        <v>48</v>
      </c>
      <c r="AJ14" s="0" t="s">
        <v>53</v>
      </c>
      <c r="AL14" s="9" t="n">
        <v>42318</v>
      </c>
      <c r="AM14" s="0" t="n">
        <v>3314349</v>
      </c>
      <c r="AN14" s="0" t="n">
        <v>195005</v>
      </c>
      <c r="AO14" s="0" t="n">
        <v>1</v>
      </c>
      <c r="AP14" s="0" t="s">
        <v>65</v>
      </c>
      <c r="AQ14" s="0" t="n">
        <v>7</v>
      </c>
      <c r="AR14" s="0" t="n">
        <v>2.38</v>
      </c>
      <c r="AS14" s="0" t="n">
        <v>1.87</v>
      </c>
      <c r="AT14" s="0" t="s">
        <v>66</v>
      </c>
      <c r="AU14" s="0" t="n">
        <v>0.0666666666666667</v>
      </c>
      <c r="AV14" s="0" t="n">
        <v>0.158666666666667</v>
      </c>
      <c r="AW14" s="12" t="n">
        <v>0</v>
      </c>
      <c r="AX14" s="2" t="n">
        <f aca="false">IF(AND((AW14=1)*IF(AY$1="",1,(SUM(AY14:BA14)&gt;0))*IF(BB$1="",1,(SUM(BB14:BD14)&gt;0))),ROW(),IF((AY$1="")*(BB$1="")*(AW14=1)=1,ROW(), ))</f>
        <v>0</v>
      </c>
      <c r="AY14" s="13" t="n">
        <f aca="false">IFERROR(ISNUMBER(SEARCH(AY$1,$AN14)),"")</f>
        <v>0</v>
      </c>
      <c r="AZ14" s="13" t="n">
        <f aca="false">IFERROR(ISNUMBER(SEARCH(AZ$1,$AN14)),"")</f>
        <v>0</v>
      </c>
      <c r="BA14" s="13" t="n">
        <f aca="false">IFERROR(ISNUMBER(SEARCH(BA$1,$AN14)),"")</f>
        <v>0</v>
      </c>
      <c r="BB14" s="13" t="n">
        <f aca="false">IFERROR(ISNUMBER(SEARCH(BB$1,$V14)),"")</f>
        <v>0</v>
      </c>
      <c r="BC14" s="13" t="n">
        <f aca="false">IFERROR(ISNUMBER(SEARCH(BC$1,$V14)),"")</f>
        <v>0</v>
      </c>
      <c r="BD14" s="13" t="n">
        <f aca="false">IFERROR(ISNUMBER(SEARCH(BD$1,$V14)),"")</f>
        <v>0</v>
      </c>
      <c r="BE14" s="7" t="str">
        <f aca="false">IF(LARGE(AX$1:AX$238,ROW())&lt;1,"",LARGE(AX$1:AX$238,ROW()))</f>
        <v/>
      </c>
    </row>
    <row r="15" customFormat="false" ht="13.8" hidden="false" customHeight="false" outlineLevel="0" collapsed="false">
      <c r="A15" s="9" t="n">
        <v>41745</v>
      </c>
      <c r="B15" s="0" t="n">
        <v>939556</v>
      </c>
      <c r="C15" s="9" t="n">
        <v>41745</v>
      </c>
      <c r="D15" s="0" t="s">
        <v>48</v>
      </c>
      <c r="F15" s="0" t="s">
        <v>48</v>
      </c>
      <c r="G15" s="0" t="n">
        <v>5.9</v>
      </c>
      <c r="H15" s="0" t="s">
        <v>49</v>
      </c>
      <c r="I15" s="0" t="n">
        <v>78</v>
      </c>
      <c r="K15" s="0" t="s">
        <v>50</v>
      </c>
      <c r="L15" s="10" t="n">
        <v>0.9375</v>
      </c>
      <c r="M15" s="11" t="n">
        <v>43525</v>
      </c>
      <c r="N15" s="11" t="n">
        <v>43526</v>
      </c>
      <c r="O15" s="11" t="n">
        <v>43526</v>
      </c>
      <c r="P15" s="11" t="n">
        <v>43525</v>
      </c>
      <c r="Q15" s="11" t="n">
        <v>43525</v>
      </c>
      <c r="R15" s="11" t="n">
        <v>43525</v>
      </c>
      <c r="U15" s="0" t="n">
        <v>918001</v>
      </c>
      <c r="V15" s="0" t="n">
        <v>354697</v>
      </c>
      <c r="Y15" s="0" t="s">
        <v>48</v>
      </c>
      <c r="Z15" s="0" t="n">
        <v>0</v>
      </c>
      <c r="AA15" s="0" t="n">
        <v>0</v>
      </c>
      <c r="AB15" s="0" t="n">
        <v>1496</v>
      </c>
      <c r="AC15" s="0" t="n">
        <v>20</v>
      </c>
      <c r="AE15" s="0" t="s">
        <v>51</v>
      </c>
      <c r="AF15" s="0" t="s">
        <v>48</v>
      </c>
      <c r="AG15" s="9" t="s">
        <v>48</v>
      </c>
      <c r="AH15" s="0" t="s">
        <v>52</v>
      </c>
      <c r="AI15" s="0" t="s">
        <v>51</v>
      </c>
      <c r="AJ15" s="0" t="s">
        <v>53</v>
      </c>
      <c r="AL15" s="9" t="n">
        <v>42318</v>
      </c>
      <c r="AM15" s="0" t="n">
        <v>3313131</v>
      </c>
      <c r="AN15" s="0" t="n">
        <v>60408</v>
      </c>
      <c r="AO15" s="0" t="n">
        <v>1</v>
      </c>
      <c r="AP15" s="0" t="s">
        <v>55</v>
      </c>
      <c r="AQ15" s="0" t="n">
        <v>7</v>
      </c>
      <c r="AR15" s="0" t="n">
        <v>3.13</v>
      </c>
      <c r="AS15" s="0" t="n">
        <v>1.67</v>
      </c>
      <c r="AT15" s="0" t="s">
        <v>56</v>
      </c>
      <c r="AU15" s="0" t="n">
        <v>0.0666666666666667</v>
      </c>
      <c r="AV15" s="0" t="n">
        <v>0.111333333333333</v>
      </c>
      <c r="AW15" s="12" t="n">
        <v>1</v>
      </c>
      <c r="AX15" s="2" t="n">
        <f aca="false">IF(AND((AW15=1)*IF(AY$1="",1,(SUM(AY15:BA15)&gt;0))*IF(BB$1="",1,(SUM(BB15:BD15)&gt;0))),ROW(),IF((AY$1="")*(BB$1="")*(AW15=1)=1,ROW(), ))</f>
        <v>0</v>
      </c>
      <c r="AY15" s="13" t="n">
        <f aca="false">IFERROR(ISNUMBER(SEARCH(AY$1,$AN15)),"")</f>
        <v>0</v>
      </c>
      <c r="AZ15" s="13" t="n">
        <f aca="false">IFERROR(ISNUMBER(SEARCH(AZ$1,$AN15)),"")</f>
        <v>0</v>
      </c>
      <c r="BA15" s="13" t="n">
        <f aca="false">IFERROR(ISNUMBER(SEARCH(BA$1,$AN15)),"")</f>
        <v>0</v>
      </c>
      <c r="BB15" s="13" t="n">
        <f aca="false">IFERROR(ISNUMBER(SEARCH(BB$1,$V15)),"")</f>
        <v>0</v>
      </c>
      <c r="BC15" s="13" t="n">
        <f aca="false">IFERROR(ISNUMBER(SEARCH(BC$1,$V15)),"")</f>
        <v>0</v>
      </c>
      <c r="BD15" s="13" t="n">
        <f aca="false">IFERROR(ISNUMBER(SEARCH(BD$1,$V15)),"")</f>
        <v>0</v>
      </c>
      <c r="BE15" s="7" t="str">
        <f aca="false">IF(LARGE(AX$1:AX$238,ROW())&lt;1,"",LARGE(AX$1:AX$238,ROW()))</f>
        <v/>
      </c>
    </row>
    <row r="16" customFormat="false" ht="13.8" hidden="false" customHeight="false" outlineLevel="0" collapsed="false">
      <c r="A16" s="9" t="n">
        <v>41745</v>
      </c>
      <c r="B16" s="0" t="n">
        <v>939556</v>
      </c>
      <c r="C16" s="9" t="n">
        <v>41745</v>
      </c>
      <c r="D16" s="0" t="s">
        <v>48</v>
      </c>
      <c r="F16" s="0" t="s">
        <v>48</v>
      </c>
      <c r="G16" s="0" t="n">
        <v>5.9</v>
      </c>
      <c r="H16" s="0" t="s">
        <v>49</v>
      </c>
      <c r="I16" s="0" t="n">
        <v>78</v>
      </c>
      <c r="K16" s="0" t="s">
        <v>50</v>
      </c>
      <c r="L16" s="10" t="n">
        <v>0.9375</v>
      </c>
      <c r="M16" s="11" t="n">
        <v>43525</v>
      </c>
      <c r="N16" s="11" t="n">
        <v>43526</v>
      </c>
      <c r="O16" s="11" t="n">
        <v>43526</v>
      </c>
      <c r="P16" s="11" t="n">
        <v>43525</v>
      </c>
      <c r="Q16" s="11" t="n">
        <v>43525</v>
      </c>
      <c r="R16" s="11" t="n">
        <v>43525</v>
      </c>
      <c r="U16" s="0" t="n">
        <v>918692</v>
      </c>
      <c r="V16" s="0" t="n">
        <v>354697</v>
      </c>
      <c r="Y16" s="0" t="s">
        <v>48</v>
      </c>
      <c r="Z16" s="0" t="n">
        <v>0</v>
      </c>
      <c r="AA16" s="0" t="n">
        <v>0</v>
      </c>
      <c r="AB16" s="0" t="n">
        <v>1496</v>
      </c>
      <c r="AC16" s="0" t="n">
        <v>30</v>
      </c>
      <c r="AE16" s="0" t="s">
        <v>51</v>
      </c>
      <c r="AF16" s="0" t="s">
        <v>48</v>
      </c>
      <c r="AG16" s="9" t="s">
        <v>48</v>
      </c>
      <c r="AH16" s="0" t="s">
        <v>52</v>
      </c>
      <c r="AI16" s="0" t="s">
        <v>51</v>
      </c>
      <c r="AJ16" s="0" t="s">
        <v>53</v>
      </c>
      <c r="AL16" s="9" t="n">
        <v>42318</v>
      </c>
      <c r="AM16" s="0" t="n">
        <v>3314864</v>
      </c>
      <c r="AN16" s="0" t="n">
        <v>60408</v>
      </c>
      <c r="AO16" s="0" t="n">
        <v>1</v>
      </c>
      <c r="AP16" s="0" t="s">
        <v>55</v>
      </c>
      <c r="AQ16" s="0" t="n">
        <v>7</v>
      </c>
      <c r="AR16" s="0" t="n">
        <v>3.13</v>
      </c>
      <c r="AS16" s="0" t="n">
        <v>1.67</v>
      </c>
      <c r="AT16" s="0" t="s">
        <v>56</v>
      </c>
      <c r="AU16" s="0" t="n">
        <v>0.0666666666666667</v>
      </c>
      <c r="AV16" s="0" t="n">
        <v>0.111333333333333</v>
      </c>
      <c r="AW16" s="12" t="n">
        <v>1</v>
      </c>
      <c r="AX16" s="2" t="n">
        <f aca="false">IF(AND((AW16=1)*IF(AY$1="",1,(SUM(AY16:BA16)&gt;0))*IF(BB$1="",1,(SUM(BB16:BD16)&gt;0))),ROW(),IF((AY$1="")*(BB$1="")*(AW16=1)=1,ROW(), ))</f>
        <v>0</v>
      </c>
      <c r="AY16" s="13" t="n">
        <f aca="false">IFERROR(ISNUMBER(SEARCH(AY$1,$AN16)),"")</f>
        <v>0</v>
      </c>
      <c r="AZ16" s="13" t="n">
        <f aca="false">IFERROR(ISNUMBER(SEARCH(AZ$1,$AN16)),"")</f>
        <v>0</v>
      </c>
      <c r="BA16" s="13" t="n">
        <f aca="false">IFERROR(ISNUMBER(SEARCH(BA$1,$AN16)),"")</f>
        <v>0</v>
      </c>
      <c r="BB16" s="13" t="n">
        <f aca="false">IFERROR(ISNUMBER(SEARCH(BB$1,$V16)),"")</f>
        <v>0</v>
      </c>
      <c r="BC16" s="13" t="n">
        <f aca="false">IFERROR(ISNUMBER(SEARCH(BC$1,$V16)),"")</f>
        <v>0</v>
      </c>
      <c r="BD16" s="13" t="n">
        <f aca="false">IFERROR(ISNUMBER(SEARCH(BD$1,$V16)),"")</f>
        <v>0</v>
      </c>
      <c r="BE16" s="7" t="str">
        <f aca="false">IF(LARGE(AX$1:AX$238,ROW())&lt;1,"",LARGE(AX$1:AX$238,ROW()))</f>
        <v/>
      </c>
    </row>
    <row r="17" customFormat="false" ht="13.8" hidden="false" customHeight="false" outlineLevel="0" collapsed="false">
      <c r="A17" s="9" t="n">
        <v>41836</v>
      </c>
      <c r="B17" s="0" t="n">
        <v>939557</v>
      </c>
      <c r="C17" s="9" t="n">
        <v>41836</v>
      </c>
      <c r="D17" s="0" t="s">
        <v>48</v>
      </c>
      <c r="F17" s="0" t="s">
        <v>48</v>
      </c>
      <c r="G17" s="0" t="n">
        <v>20</v>
      </c>
      <c r="H17" s="0" t="s">
        <v>49</v>
      </c>
      <c r="I17" s="0" t="n">
        <v>81</v>
      </c>
      <c r="K17" s="0" t="s">
        <v>50</v>
      </c>
      <c r="L17" s="10" t="n">
        <v>0.990972222222222</v>
      </c>
      <c r="M17" s="11" t="n">
        <v>43525</v>
      </c>
      <c r="N17" s="11" t="n">
        <v>43527</v>
      </c>
      <c r="O17" s="11" t="n">
        <v>43527</v>
      </c>
      <c r="P17" s="11" t="n">
        <v>43525</v>
      </c>
      <c r="Q17" s="11" t="n">
        <v>43525</v>
      </c>
      <c r="R17" s="11" t="n">
        <v>43525</v>
      </c>
      <c r="U17" s="0" t="n">
        <v>917663</v>
      </c>
      <c r="V17" s="0" t="n">
        <v>354697</v>
      </c>
      <c r="Y17" s="0" t="s">
        <v>48</v>
      </c>
      <c r="Z17" s="0" t="n">
        <v>0</v>
      </c>
      <c r="AA17" s="0" t="n">
        <v>0</v>
      </c>
      <c r="AB17" s="0" t="n">
        <v>1496</v>
      </c>
      <c r="AC17" s="0" t="n">
        <v>24</v>
      </c>
      <c r="AE17" s="0" t="s">
        <v>51</v>
      </c>
      <c r="AF17" s="0" t="s">
        <v>48</v>
      </c>
      <c r="AG17" s="9" t="s">
        <v>51</v>
      </c>
      <c r="AH17" s="0" t="s">
        <v>52</v>
      </c>
      <c r="AI17" s="0" t="s">
        <v>51</v>
      </c>
      <c r="AJ17" s="0" t="s">
        <v>53</v>
      </c>
      <c r="AL17" s="9" t="n">
        <v>42318</v>
      </c>
      <c r="AM17" s="0" t="n">
        <v>3314229</v>
      </c>
      <c r="AN17" s="0" t="n">
        <v>60479</v>
      </c>
      <c r="AO17" s="0" t="n">
        <v>2</v>
      </c>
      <c r="AP17" s="0" t="s">
        <v>55</v>
      </c>
      <c r="AQ17" s="0" t="n">
        <v>7</v>
      </c>
      <c r="AR17" s="0" t="n">
        <v>1</v>
      </c>
      <c r="AS17" s="0" t="n">
        <v>1</v>
      </c>
      <c r="AT17" s="0" t="s">
        <v>56</v>
      </c>
      <c r="AU17" s="0" t="n">
        <v>0.133333333333333</v>
      </c>
      <c r="AV17" s="0" t="n">
        <v>0.133333333333333</v>
      </c>
      <c r="AW17" s="12" t="n">
        <v>1</v>
      </c>
      <c r="AX17" s="2" t="n">
        <f aca="false">IF(AND((AW17=1)*IF(AY$1="",1,(SUM(AY17:BA17)&gt;0))*IF(BB$1="",1,(SUM(BB17:BD17)&gt;0))),ROW(),IF((AY$1="")*(BB$1="")*(AW17=1)=1,ROW(), ))</f>
        <v>0</v>
      </c>
      <c r="AY17" s="13" t="n">
        <f aca="false">IFERROR(ISNUMBER(SEARCH(AY$1,$AN17)),"")</f>
        <v>0</v>
      </c>
      <c r="AZ17" s="13" t="n">
        <f aca="false">IFERROR(ISNUMBER(SEARCH(AZ$1,$AN17)),"")</f>
        <v>0</v>
      </c>
      <c r="BA17" s="13" t="n">
        <f aca="false">IFERROR(ISNUMBER(SEARCH(BA$1,$AN17)),"")</f>
        <v>0</v>
      </c>
      <c r="BB17" s="13" t="n">
        <f aca="false">IFERROR(ISNUMBER(SEARCH(BB$1,$V17)),"")</f>
        <v>0</v>
      </c>
      <c r="BC17" s="13" t="n">
        <f aca="false">IFERROR(ISNUMBER(SEARCH(BC$1,$V17)),"")</f>
        <v>0</v>
      </c>
      <c r="BD17" s="13" t="n">
        <f aca="false">IFERROR(ISNUMBER(SEARCH(BD$1,$V17)),"")</f>
        <v>0</v>
      </c>
      <c r="BE17" s="7" t="str">
        <f aca="false">IF(LARGE(AX$1:AX$238,ROW())&lt;1,"",LARGE(AX$1:AX$238,ROW()))</f>
        <v/>
      </c>
    </row>
    <row r="18" customFormat="false" ht="13.8" hidden="false" customHeight="false" outlineLevel="0" collapsed="false">
      <c r="A18" s="9" t="n">
        <v>41836</v>
      </c>
      <c r="B18" s="0" t="n">
        <v>939557</v>
      </c>
      <c r="C18" s="9" t="n">
        <v>41836</v>
      </c>
      <c r="D18" s="0" t="s">
        <v>48</v>
      </c>
      <c r="F18" s="0" t="s">
        <v>48</v>
      </c>
      <c r="G18" s="0" t="n">
        <v>20</v>
      </c>
      <c r="H18" s="0" t="s">
        <v>49</v>
      </c>
      <c r="I18" s="0" t="n">
        <v>81</v>
      </c>
      <c r="K18" s="0" t="s">
        <v>50</v>
      </c>
      <c r="L18" s="10" t="n">
        <v>0.990972222222222</v>
      </c>
      <c r="M18" s="11" t="n">
        <v>43525</v>
      </c>
      <c r="N18" s="11" t="n">
        <v>43527</v>
      </c>
      <c r="O18" s="11" t="n">
        <v>43527</v>
      </c>
      <c r="P18" s="11" t="n">
        <v>43525</v>
      </c>
      <c r="Q18" s="11" t="n">
        <v>43525</v>
      </c>
      <c r="R18" s="11" t="n">
        <v>43525</v>
      </c>
      <c r="U18" s="0" t="n">
        <v>917939</v>
      </c>
      <c r="V18" s="0" t="n">
        <v>354697</v>
      </c>
      <c r="Y18" s="0" t="s">
        <v>48</v>
      </c>
      <c r="Z18" s="0" t="n">
        <v>0</v>
      </c>
      <c r="AA18" s="0" t="n">
        <v>0</v>
      </c>
      <c r="AB18" s="0" t="n">
        <v>1496</v>
      </c>
      <c r="AC18" s="0" t="n">
        <v>23</v>
      </c>
      <c r="AE18" s="0" t="s">
        <v>51</v>
      </c>
      <c r="AF18" s="0" t="s">
        <v>48</v>
      </c>
      <c r="AG18" s="9" t="s">
        <v>51</v>
      </c>
      <c r="AH18" s="0" t="s">
        <v>52</v>
      </c>
      <c r="AI18" s="0" t="s">
        <v>51</v>
      </c>
      <c r="AJ18" s="0" t="s">
        <v>53</v>
      </c>
      <c r="AL18" s="9" t="n">
        <v>42318</v>
      </c>
      <c r="AM18" s="0" t="n">
        <v>3312589</v>
      </c>
      <c r="AN18" s="0" t="n">
        <v>60479</v>
      </c>
      <c r="AO18" s="0" t="n">
        <v>3</v>
      </c>
      <c r="AP18" s="0" t="s">
        <v>55</v>
      </c>
      <c r="AQ18" s="0" t="n">
        <v>7</v>
      </c>
      <c r="AR18" s="0" t="n">
        <v>1</v>
      </c>
      <c r="AS18" s="0" t="n">
        <v>1</v>
      </c>
      <c r="AT18" s="0" t="s">
        <v>56</v>
      </c>
      <c r="AU18" s="0" t="n">
        <v>0.2</v>
      </c>
      <c r="AV18" s="0" t="n">
        <v>0.2</v>
      </c>
      <c r="AW18" s="12" t="n">
        <v>1</v>
      </c>
      <c r="AX18" s="2" t="n">
        <f aca="false">IF(AND((AW18=1)*IF(AY$1="",1,(SUM(AY18:BA18)&gt;0))*IF(BB$1="",1,(SUM(BB18:BD18)&gt;0))),ROW(),IF((AY$1="")*(BB$1="")*(AW18=1)=1,ROW(), ))</f>
        <v>0</v>
      </c>
      <c r="AY18" s="13" t="n">
        <f aca="false">IFERROR(ISNUMBER(SEARCH(AY$1,$AN18)),"")</f>
        <v>0</v>
      </c>
      <c r="AZ18" s="13" t="n">
        <f aca="false">IFERROR(ISNUMBER(SEARCH(AZ$1,$AN18)),"")</f>
        <v>0</v>
      </c>
      <c r="BA18" s="13" t="n">
        <f aca="false">IFERROR(ISNUMBER(SEARCH(BA$1,$AN18)),"")</f>
        <v>0</v>
      </c>
      <c r="BB18" s="13" t="n">
        <f aca="false">IFERROR(ISNUMBER(SEARCH(BB$1,$V18)),"")</f>
        <v>0</v>
      </c>
      <c r="BC18" s="13" t="n">
        <f aca="false">IFERROR(ISNUMBER(SEARCH(BC$1,$V18)),"")</f>
        <v>0</v>
      </c>
      <c r="BD18" s="13" t="n">
        <f aca="false">IFERROR(ISNUMBER(SEARCH(BD$1,$V18)),"")</f>
        <v>0</v>
      </c>
      <c r="BE18" s="7" t="str">
        <f aca="false">IF(LARGE(AX$1:AX$238,ROW())&lt;1,"",LARGE(AX$1:AX$238,ROW()))</f>
        <v/>
      </c>
    </row>
    <row r="19" customFormat="false" ht="13.8" hidden="false" customHeight="false" outlineLevel="0" collapsed="false">
      <c r="A19" s="9" t="n">
        <v>41836</v>
      </c>
      <c r="B19" s="0" t="n">
        <v>939557</v>
      </c>
      <c r="C19" s="9" t="n">
        <v>41836</v>
      </c>
      <c r="D19" s="0" t="s">
        <v>48</v>
      </c>
      <c r="F19" s="0" t="s">
        <v>48</v>
      </c>
      <c r="G19" s="0" t="n">
        <v>20</v>
      </c>
      <c r="H19" s="0" t="s">
        <v>49</v>
      </c>
      <c r="I19" s="0" t="n">
        <v>81</v>
      </c>
      <c r="K19" s="0" t="s">
        <v>50</v>
      </c>
      <c r="L19" s="10" t="n">
        <v>0.990972222222222</v>
      </c>
      <c r="M19" s="11" t="n">
        <v>43525</v>
      </c>
      <c r="N19" s="11" t="n">
        <v>43527</v>
      </c>
      <c r="O19" s="11" t="n">
        <v>43527</v>
      </c>
      <c r="P19" s="11" t="n">
        <v>43525</v>
      </c>
      <c r="Q19" s="11" t="n">
        <v>43525</v>
      </c>
      <c r="R19" s="11" t="n">
        <v>43525</v>
      </c>
      <c r="U19" s="0" t="n">
        <v>917980</v>
      </c>
      <c r="V19" s="0" t="n">
        <v>354697</v>
      </c>
      <c r="Y19" s="0" t="s">
        <v>48</v>
      </c>
      <c r="Z19" s="0" t="n">
        <v>0</v>
      </c>
      <c r="AA19" s="0" t="n">
        <v>0</v>
      </c>
      <c r="AB19" s="0" t="n">
        <v>1496</v>
      </c>
      <c r="AC19" s="0" t="n">
        <v>7</v>
      </c>
      <c r="AE19" s="0" t="s">
        <v>51</v>
      </c>
      <c r="AF19" s="0" t="s">
        <v>48</v>
      </c>
      <c r="AG19" s="9" t="s">
        <v>51</v>
      </c>
      <c r="AH19" s="0" t="s">
        <v>52</v>
      </c>
      <c r="AI19" s="0" t="s">
        <v>51</v>
      </c>
      <c r="AJ19" s="0" t="s">
        <v>53</v>
      </c>
      <c r="AL19" s="9" t="n">
        <v>42318</v>
      </c>
      <c r="AM19" s="0" t="n">
        <v>3313988</v>
      </c>
      <c r="AN19" s="0" t="n">
        <v>60479</v>
      </c>
      <c r="AO19" s="0" t="n">
        <v>3</v>
      </c>
      <c r="AP19" s="0" t="s">
        <v>55</v>
      </c>
      <c r="AQ19" s="0" t="n">
        <v>7</v>
      </c>
      <c r="AR19" s="0" t="n">
        <v>1</v>
      </c>
      <c r="AS19" s="0" t="n">
        <v>1</v>
      </c>
      <c r="AT19" s="0" t="s">
        <v>56</v>
      </c>
      <c r="AU19" s="0" t="n">
        <v>0.2</v>
      </c>
      <c r="AV19" s="0" t="n">
        <v>0.2</v>
      </c>
      <c r="AW19" s="12" t="n">
        <v>1</v>
      </c>
      <c r="AX19" s="2" t="n">
        <f aca="false">IF(AND((AW19=1)*IF(AY$1="",1,(SUM(AY19:BA19)&gt;0))*IF(BB$1="",1,(SUM(BB19:BD19)&gt;0))),ROW(),IF((AY$1="")*(BB$1="")*(AW19=1)=1,ROW(), ))</f>
        <v>0</v>
      </c>
      <c r="AY19" s="13" t="n">
        <f aca="false">IFERROR(ISNUMBER(SEARCH(AY$1,$AN19)),"")</f>
        <v>0</v>
      </c>
      <c r="AZ19" s="13" t="n">
        <f aca="false">IFERROR(ISNUMBER(SEARCH(AZ$1,$AN19)),"")</f>
        <v>0</v>
      </c>
      <c r="BA19" s="13" t="n">
        <f aca="false">IFERROR(ISNUMBER(SEARCH(BA$1,$AN19)),"")</f>
        <v>0</v>
      </c>
      <c r="BB19" s="13" t="n">
        <f aca="false">IFERROR(ISNUMBER(SEARCH(BB$1,$V19)),"")</f>
        <v>0</v>
      </c>
      <c r="BC19" s="13" t="n">
        <f aca="false">IFERROR(ISNUMBER(SEARCH(BC$1,$V19)),"")</f>
        <v>0</v>
      </c>
      <c r="BD19" s="13" t="n">
        <f aca="false">IFERROR(ISNUMBER(SEARCH(BD$1,$V19)),"")</f>
        <v>0</v>
      </c>
      <c r="BE19" s="7" t="str">
        <f aca="false">IF(LARGE(AX$1:AX$238,ROW())&lt;1,"",LARGE(AX$1:AX$238,ROW()))</f>
        <v/>
      </c>
    </row>
    <row r="20" customFormat="false" ht="13.8" hidden="false" customHeight="false" outlineLevel="0" collapsed="false">
      <c r="A20" s="9" t="n">
        <v>41836</v>
      </c>
      <c r="B20" s="0" t="n">
        <v>939557</v>
      </c>
      <c r="C20" s="9" t="n">
        <v>41836</v>
      </c>
      <c r="D20" s="0" t="s">
        <v>48</v>
      </c>
      <c r="F20" s="0" t="s">
        <v>48</v>
      </c>
      <c r="G20" s="0" t="n">
        <v>20</v>
      </c>
      <c r="H20" s="0" t="s">
        <v>49</v>
      </c>
      <c r="I20" s="0" t="n">
        <v>81</v>
      </c>
      <c r="K20" s="0" t="s">
        <v>50</v>
      </c>
      <c r="L20" s="10" t="n">
        <v>0.990972222222222</v>
      </c>
      <c r="M20" s="11" t="n">
        <v>43525</v>
      </c>
      <c r="N20" s="11" t="n">
        <v>43527</v>
      </c>
      <c r="O20" s="11" t="n">
        <v>43527</v>
      </c>
      <c r="P20" s="11" t="n">
        <v>43525</v>
      </c>
      <c r="Q20" s="11" t="n">
        <v>43525</v>
      </c>
      <c r="R20" s="11" t="n">
        <v>43525</v>
      </c>
      <c r="U20" s="0" t="n">
        <v>918193</v>
      </c>
      <c r="V20" s="0" t="n">
        <v>354697</v>
      </c>
      <c r="Y20" s="0" t="s">
        <v>48</v>
      </c>
      <c r="Z20" s="0" t="n">
        <v>0</v>
      </c>
      <c r="AA20" s="0" t="n">
        <v>0</v>
      </c>
      <c r="AB20" s="0" t="n">
        <v>1496</v>
      </c>
      <c r="AC20" s="0" t="n">
        <v>30</v>
      </c>
      <c r="AE20" s="0" t="s">
        <v>51</v>
      </c>
      <c r="AF20" s="0" t="s">
        <v>48</v>
      </c>
      <c r="AG20" s="9" t="s">
        <v>51</v>
      </c>
      <c r="AH20" s="0" t="s">
        <v>52</v>
      </c>
      <c r="AI20" s="0" t="s">
        <v>51</v>
      </c>
      <c r="AJ20" s="0" t="s">
        <v>53</v>
      </c>
      <c r="AL20" s="9" t="n">
        <v>42318</v>
      </c>
      <c r="AM20" s="0" t="n">
        <v>3313957</v>
      </c>
      <c r="AN20" s="0" t="n">
        <v>60479</v>
      </c>
      <c r="AO20" s="0" t="n">
        <v>1</v>
      </c>
      <c r="AP20" s="0" t="s">
        <v>55</v>
      </c>
      <c r="AQ20" s="0" t="n">
        <v>7</v>
      </c>
      <c r="AR20" s="0" t="n">
        <v>1</v>
      </c>
      <c r="AS20" s="0" t="n">
        <v>1</v>
      </c>
      <c r="AT20" s="0" t="s">
        <v>56</v>
      </c>
      <c r="AU20" s="0" t="n">
        <v>0.0666666666666667</v>
      </c>
      <c r="AV20" s="0" t="n">
        <v>0.0666666666666667</v>
      </c>
      <c r="AW20" s="12" t="n">
        <v>1</v>
      </c>
      <c r="AX20" s="2" t="n">
        <f aca="false">IF(AND((AW20=1)*IF(AY$1="",1,(SUM(AY20:BA20)&gt;0))*IF(BB$1="",1,(SUM(BB20:BD20)&gt;0))),ROW(),IF((AY$1="")*(BB$1="")*(AW20=1)=1,ROW(), ))</f>
        <v>0</v>
      </c>
      <c r="AY20" s="13" t="n">
        <f aca="false">IFERROR(ISNUMBER(SEARCH(AY$1,$AN20)),"")</f>
        <v>0</v>
      </c>
      <c r="AZ20" s="13" t="n">
        <f aca="false">IFERROR(ISNUMBER(SEARCH(AZ$1,$AN20)),"")</f>
        <v>0</v>
      </c>
      <c r="BA20" s="13" t="n">
        <f aca="false">IFERROR(ISNUMBER(SEARCH(BA$1,$AN20)),"")</f>
        <v>0</v>
      </c>
      <c r="BB20" s="13" t="n">
        <f aca="false">IFERROR(ISNUMBER(SEARCH(BB$1,$V20)),"")</f>
        <v>0</v>
      </c>
      <c r="BC20" s="13" t="n">
        <f aca="false">IFERROR(ISNUMBER(SEARCH(BC$1,$V20)),"")</f>
        <v>0</v>
      </c>
      <c r="BD20" s="13" t="n">
        <f aca="false">IFERROR(ISNUMBER(SEARCH(BD$1,$V20)),"")</f>
        <v>0</v>
      </c>
      <c r="BE20" s="7" t="str">
        <f aca="false">IF(LARGE(AX$1:AX$238,ROW())&lt;1,"",LARGE(AX$1:AX$238,ROW()))</f>
        <v/>
      </c>
    </row>
    <row r="21" customFormat="false" ht="13.8" hidden="false" customHeight="false" outlineLevel="0" collapsed="false">
      <c r="A21" s="9" t="n">
        <v>41836</v>
      </c>
      <c r="B21" s="0" t="n">
        <v>939557</v>
      </c>
      <c r="C21" s="9" t="n">
        <v>41836</v>
      </c>
      <c r="D21" s="0" t="s">
        <v>48</v>
      </c>
      <c r="F21" s="0" t="s">
        <v>48</v>
      </c>
      <c r="G21" s="0" t="n">
        <v>20</v>
      </c>
      <c r="H21" s="0" t="s">
        <v>49</v>
      </c>
      <c r="I21" s="0" t="n">
        <v>81</v>
      </c>
      <c r="K21" s="0" t="s">
        <v>50</v>
      </c>
      <c r="L21" s="10" t="n">
        <v>0.990972222222222</v>
      </c>
      <c r="M21" s="11" t="n">
        <v>43525</v>
      </c>
      <c r="N21" s="11" t="n">
        <v>43527</v>
      </c>
      <c r="O21" s="11" t="n">
        <v>43527</v>
      </c>
      <c r="P21" s="11" t="n">
        <v>43525</v>
      </c>
      <c r="Q21" s="11" t="n">
        <v>43525</v>
      </c>
      <c r="R21" s="11" t="n">
        <v>43525</v>
      </c>
      <c r="U21" s="0" t="n">
        <v>918221</v>
      </c>
      <c r="V21" s="0" t="n">
        <v>354697</v>
      </c>
      <c r="Y21" s="0" t="s">
        <v>48</v>
      </c>
      <c r="Z21" s="0" t="n">
        <v>0</v>
      </c>
      <c r="AA21" s="0" t="n">
        <v>0</v>
      </c>
      <c r="AB21" s="0" t="n">
        <v>1496</v>
      </c>
      <c r="AC21" s="0" t="n">
        <v>28</v>
      </c>
      <c r="AE21" s="0" t="s">
        <v>51</v>
      </c>
      <c r="AF21" s="0" t="s">
        <v>48</v>
      </c>
      <c r="AG21" s="9" t="s">
        <v>51</v>
      </c>
      <c r="AH21" s="0" t="s">
        <v>52</v>
      </c>
      <c r="AI21" s="0" t="s">
        <v>51</v>
      </c>
      <c r="AJ21" s="0" t="s">
        <v>53</v>
      </c>
      <c r="AL21" s="9" t="n">
        <v>42318</v>
      </c>
      <c r="AM21" s="0" t="n">
        <v>3313387</v>
      </c>
      <c r="AN21" s="0" t="n">
        <v>60479</v>
      </c>
      <c r="AO21" s="0" t="n">
        <v>1</v>
      </c>
      <c r="AP21" s="0" t="s">
        <v>55</v>
      </c>
      <c r="AQ21" s="0" t="n">
        <v>7</v>
      </c>
      <c r="AR21" s="0" t="n">
        <v>1</v>
      </c>
      <c r="AS21" s="0" t="n">
        <v>1</v>
      </c>
      <c r="AT21" s="0" t="s">
        <v>56</v>
      </c>
      <c r="AU21" s="0" t="n">
        <v>0.0666666666666667</v>
      </c>
      <c r="AV21" s="0" t="n">
        <v>0.0666666666666667</v>
      </c>
      <c r="AW21" s="12" t="n">
        <v>1</v>
      </c>
      <c r="AX21" s="2" t="n">
        <f aca="false">IF(AND((AW21=1)*IF(AY$1="",1,(SUM(AY21:BA21)&gt;0))*IF(BB$1="",1,(SUM(BB21:BD21)&gt;0))),ROW(),IF((AY$1="")*(BB$1="")*(AW21=1)=1,ROW(), ))</f>
        <v>0</v>
      </c>
      <c r="AY21" s="13" t="n">
        <f aca="false">IFERROR(ISNUMBER(SEARCH(AY$1,$AN21)),"")</f>
        <v>0</v>
      </c>
      <c r="AZ21" s="13" t="n">
        <f aca="false">IFERROR(ISNUMBER(SEARCH(AZ$1,$AN21)),"")</f>
        <v>0</v>
      </c>
      <c r="BA21" s="13" t="n">
        <f aca="false">IFERROR(ISNUMBER(SEARCH(BA$1,$AN21)),"")</f>
        <v>0</v>
      </c>
      <c r="BB21" s="13" t="n">
        <f aca="false">IFERROR(ISNUMBER(SEARCH(BB$1,$V21)),"")</f>
        <v>0</v>
      </c>
      <c r="BC21" s="13" t="n">
        <f aca="false">IFERROR(ISNUMBER(SEARCH(BC$1,$V21)),"")</f>
        <v>0</v>
      </c>
      <c r="BD21" s="13" t="n">
        <f aca="false">IFERROR(ISNUMBER(SEARCH(BD$1,$V21)),"")</f>
        <v>0</v>
      </c>
      <c r="BE21" s="7" t="str">
        <f aca="false">IF(LARGE(AX$1:AX$238,ROW())&lt;1,"",LARGE(AX$1:AX$238,ROW()))</f>
        <v/>
      </c>
    </row>
    <row r="22" customFormat="false" ht="13.8" hidden="false" customHeight="false" outlineLevel="0" collapsed="false">
      <c r="A22" s="9" t="n">
        <v>41836</v>
      </c>
      <c r="B22" s="0" t="n">
        <v>939557</v>
      </c>
      <c r="C22" s="9" t="n">
        <v>41836</v>
      </c>
      <c r="D22" s="0" t="s">
        <v>48</v>
      </c>
      <c r="F22" s="0" t="s">
        <v>48</v>
      </c>
      <c r="G22" s="0" t="n">
        <v>20</v>
      </c>
      <c r="H22" s="0" t="s">
        <v>49</v>
      </c>
      <c r="I22" s="0" t="n">
        <v>81</v>
      </c>
      <c r="K22" s="0" t="s">
        <v>50</v>
      </c>
      <c r="L22" s="10" t="n">
        <v>0.990972222222222</v>
      </c>
      <c r="M22" s="11" t="n">
        <v>43525</v>
      </c>
      <c r="N22" s="11" t="n">
        <v>43527</v>
      </c>
      <c r="O22" s="11" t="n">
        <v>43527</v>
      </c>
      <c r="P22" s="11" t="n">
        <v>43525</v>
      </c>
      <c r="Q22" s="11" t="n">
        <v>43525</v>
      </c>
      <c r="R22" s="11" t="n">
        <v>43525</v>
      </c>
      <c r="U22" s="0" t="n">
        <v>918264</v>
      </c>
      <c r="V22" s="0" t="n">
        <v>354697</v>
      </c>
      <c r="Y22" s="0" t="s">
        <v>48</v>
      </c>
      <c r="Z22" s="0" t="n">
        <v>0</v>
      </c>
      <c r="AA22" s="0" t="n">
        <v>0</v>
      </c>
      <c r="AB22" s="0" t="n">
        <v>1496</v>
      </c>
      <c r="AC22" s="0" t="n">
        <v>8</v>
      </c>
      <c r="AE22" s="0" t="s">
        <v>51</v>
      </c>
      <c r="AF22" s="0" t="s">
        <v>48</v>
      </c>
      <c r="AG22" s="9" t="s">
        <v>51</v>
      </c>
      <c r="AH22" s="0" t="s">
        <v>52</v>
      </c>
      <c r="AI22" s="0" t="s">
        <v>51</v>
      </c>
      <c r="AJ22" s="0" t="s">
        <v>53</v>
      </c>
      <c r="AL22" s="9" t="n">
        <v>42318</v>
      </c>
      <c r="AM22" s="0" t="n">
        <v>3315152</v>
      </c>
      <c r="AN22" s="0" t="n">
        <v>60479</v>
      </c>
      <c r="AO22" s="0" t="n">
        <v>1</v>
      </c>
      <c r="AP22" s="0" t="s">
        <v>55</v>
      </c>
      <c r="AQ22" s="0" t="n">
        <v>7</v>
      </c>
      <c r="AR22" s="0" t="n">
        <v>1</v>
      </c>
      <c r="AS22" s="0" t="n">
        <v>1</v>
      </c>
      <c r="AT22" s="0" t="s">
        <v>56</v>
      </c>
      <c r="AU22" s="0" t="n">
        <v>0.0666666666666667</v>
      </c>
      <c r="AV22" s="0" t="n">
        <v>0.0666666666666667</v>
      </c>
      <c r="AW22" s="12" t="n">
        <v>1</v>
      </c>
      <c r="AX22" s="2" t="n">
        <f aca="false">IF(AND((AW22=1)*IF(AY$1="",1,(SUM(AY22:BA22)&gt;0))*IF(BB$1="",1,(SUM(BB22:BD22)&gt;0))),ROW(),IF((AY$1="")*(BB$1="")*(AW22=1)=1,ROW(), ))</f>
        <v>0</v>
      </c>
      <c r="AY22" s="13" t="n">
        <f aca="false">IFERROR(ISNUMBER(SEARCH(AY$1,$AN22)),"")</f>
        <v>0</v>
      </c>
      <c r="AZ22" s="13" t="n">
        <f aca="false">IFERROR(ISNUMBER(SEARCH(AZ$1,$AN22)),"")</f>
        <v>0</v>
      </c>
      <c r="BA22" s="13" t="n">
        <f aca="false">IFERROR(ISNUMBER(SEARCH(BA$1,$AN22)),"")</f>
        <v>0</v>
      </c>
      <c r="BB22" s="13" t="n">
        <f aca="false">IFERROR(ISNUMBER(SEARCH(BB$1,$V22)),"")</f>
        <v>0</v>
      </c>
      <c r="BC22" s="13" t="n">
        <f aca="false">IFERROR(ISNUMBER(SEARCH(BC$1,$V22)),"")</f>
        <v>0</v>
      </c>
      <c r="BD22" s="13" t="n">
        <f aca="false">IFERROR(ISNUMBER(SEARCH(BD$1,$V22)),"")</f>
        <v>0</v>
      </c>
      <c r="BE22" s="7" t="str">
        <f aca="false">IF(LARGE(AX$1:AX$238,ROW())&lt;1,"",LARGE(AX$1:AX$238,ROW()))</f>
        <v/>
      </c>
    </row>
    <row r="23" customFormat="false" ht="13.8" hidden="false" customHeight="false" outlineLevel="0" collapsed="false">
      <c r="A23" s="9" t="n">
        <v>41836</v>
      </c>
      <c r="B23" s="0" t="n">
        <v>939557</v>
      </c>
      <c r="C23" s="9" t="n">
        <v>41836</v>
      </c>
      <c r="D23" s="0" t="s">
        <v>48</v>
      </c>
      <c r="F23" s="0" t="s">
        <v>48</v>
      </c>
      <c r="G23" s="0" t="n">
        <v>20</v>
      </c>
      <c r="H23" s="0" t="s">
        <v>49</v>
      </c>
      <c r="I23" s="0" t="n">
        <v>81</v>
      </c>
      <c r="K23" s="0" t="s">
        <v>50</v>
      </c>
      <c r="L23" s="10" t="n">
        <v>0.990972222222222</v>
      </c>
      <c r="M23" s="11" t="n">
        <v>43525</v>
      </c>
      <c r="N23" s="11" t="n">
        <v>43527</v>
      </c>
      <c r="O23" s="11" t="n">
        <v>43527</v>
      </c>
      <c r="P23" s="11" t="n">
        <v>43525</v>
      </c>
      <c r="Q23" s="11" t="n">
        <v>43525</v>
      </c>
      <c r="R23" s="11" t="n">
        <v>43525</v>
      </c>
      <c r="U23" s="0" t="n">
        <v>918264</v>
      </c>
      <c r="V23" s="0" t="n">
        <v>354697</v>
      </c>
      <c r="Y23" s="0" t="s">
        <v>48</v>
      </c>
      <c r="Z23" s="0" t="n">
        <v>0</v>
      </c>
      <c r="AA23" s="0" t="n">
        <v>0</v>
      </c>
      <c r="AB23" s="0" t="n">
        <v>1496</v>
      </c>
      <c r="AC23" s="0" t="n">
        <v>8</v>
      </c>
      <c r="AE23" s="0" t="s">
        <v>51</v>
      </c>
      <c r="AF23" s="0" t="s">
        <v>48</v>
      </c>
      <c r="AG23" s="9" t="s">
        <v>51</v>
      </c>
      <c r="AH23" s="0" t="s">
        <v>52</v>
      </c>
      <c r="AI23" s="0" t="s">
        <v>51</v>
      </c>
      <c r="AJ23" s="0" t="s">
        <v>53</v>
      </c>
      <c r="AL23" s="9" t="n">
        <v>42318</v>
      </c>
      <c r="AM23" s="0" t="n">
        <v>3314884</v>
      </c>
      <c r="AN23" s="0" t="n">
        <v>60360</v>
      </c>
      <c r="AO23" s="0" t="n">
        <v>1</v>
      </c>
      <c r="AP23" s="0" t="s">
        <v>55</v>
      </c>
      <c r="AQ23" s="0" t="n">
        <v>7</v>
      </c>
      <c r="AR23" s="0" t="n">
        <v>0.83</v>
      </c>
      <c r="AS23" s="0" t="n">
        <v>0.63</v>
      </c>
      <c r="AT23" s="0" t="s">
        <v>56</v>
      </c>
      <c r="AU23" s="0" t="n">
        <v>0.0666666666666667</v>
      </c>
      <c r="AV23" s="0" t="n">
        <v>0.042</v>
      </c>
      <c r="AW23" s="12" t="n">
        <v>1</v>
      </c>
      <c r="AX23" s="2" t="n">
        <f aca="false">IF(AND((AW23=1)*IF(AY$1="",1,(SUM(AY23:BA23)&gt;0))*IF(BB$1="",1,(SUM(BB23:BD23)&gt;0))),ROW(),IF((AY$1="")*(BB$1="")*(AW23=1)=1,ROW(), ))</f>
        <v>0</v>
      </c>
      <c r="AY23" s="13" t="n">
        <f aca="false">IFERROR(ISNUMBER(SEARCH(AY$1,$AN23)),"")</f>
        <v>0</v>
      </c>
      <c r="AZ23" s="13" t="n">
        <f aca="false">IFERROR(ISNUMBER(SEARCH(AZ$1,$AN23)),"")</f>
        <v>0</v>
      </c>
      <c r="BA23" s="13" t="n">
        <f aca="false">IFERROR(ISNUMBER(SEARCH(BA$1,$AN23)),"")</f>
        <v>0</v>
      </c>
      <c r="BB23" s="13" t="n">
        <f aca="false">IFERROR(ISNUMBER(SEARCH(BB$1,$V23)),"")</f>
        <v>0</v>
      </c>
      <c r="BC23" s="13" t="n">
        <f aca="false">IFERROR(ISNUMBER(SEARCH(BC$1,$V23)),"")</f>
        <v>0</v>
      </c>
      <c r="BD23" s="13" t="n">
        <f aca="false">IFERROR(ISNUMBER(SEARCH(BD$1,$V23)),"")</f>
        <v>0</v>
      </c>
      <c r="BE23" s="7" t="str">
        <f aca="false">IF(LARGE(AX$1:AX$238,ROW())&lt;1,"",LARGE(AX$1:AX$238,ROW()))</f>
        <v/>
      </c>
    </row>
    <row r="24" customFormat="false" ht="13.8" hidden="false" customHeight="false" outlineLevel="0" collapsed="false">
      <c r="A24" s="9" t="n">
        <v>41836</v>
      </c>
      <c r="B24" s="0" t="n">
        <v>939557</v>
      </c>
      <c r="C24" s="9" t="n">
        <v>41836</v>
      </c>
      <c r="D24" s="0" t="s">
        <v>48</v>
      </c>
      <c r="F24" s="0" t="s">
        <v>48</v>
      </c>
      <c r="G24" s="0" t="n">
        <v>20</v>
      </c>
      <c r="H24" s="0" t="s">
        <v>49</v>
      </c>
      <c r="I24" s="0" t="n">
        <v>81</v>
      </c>
      <c r="K24" s="0" t="s">
        <v>50</v>
      </c>
      <c r="L24" s="10" t="n">
        <v>0.990972222222222</v>
      </c>
      <c r="M24" s="11" t="n">
        <v>43525</v>
      </c>
      <c r="N24" s="11" t="n">
        <v>43527</v>
      </c>
      <c r="O24" s="11" t="n">
        <v>43527</v>
      </c>
      <c r="P24" s="11" t="n">
        <v>43525</v>
      </c>
      <c r="Q24" s="11" t="n">
        <v>43525</v>
      </c>
      <c r="R24" s="11" t="n">
        <v>43525</v>
      </c>
      <c r="U24" s="0" t="n">
        <v>918281</v>
      </c>
      <c r="V24" s="0" t="n">
        <v>354697</v>
      </c>
      <c r="Y24" s="0" t="s">
        <v>48</v>
      </c>
      <c r="Z24" s="0" t="n">
        <v>0</v>
      </c>
      <c r="AA24" s="0" t="n">
        <v>0</v>
      </c>
      <c r="AB24" s="0" t="n">
        <v>1496</v>
      </c>
      <c r="AC24" s="0" t="n">
        <v>6</v>
      </c>
      <c r="AE24" s="0" t="s">
        <v>51</v>
      </c>
      <c r="AF24" s="0" t="s">
        <v>48</v>
      </c>
      <c r="AG24" s="9" t="s">
        <v>51</v>
      </c>
      <c r="AH24" s="0" t="s">
        <v>52</v>
      </c>
      <c r="AI24" s="0" t="s">
        <v>51</v>
      </c>
      <c r="AJ24" s="0" t="s">
        <v>53</v>
      </c>
      <c r="AL24" s="9" t="n">
        <v>42318</v>
      </c>
      <c r="AM24" s="0" t="n">
        <v>3314094</v>
      </c>
      <c r="AN24" s="0" t="n">
        <v>60479</v>
      </c>
      <c r="AO24" s="0" t="n">
        <v>1</v>
      </c>
      <c r="AP24" s="0" t="s">
        <v>55</v>
      </c>
      <c r="AQ24" s="0" t="n">
        <v>7</v>
      </c>
      <c r="AR24" s="0" t="n">
        <v>1</v>
      </c>
      <c r="AS24" s="0" t="n">
        <v>1</v>
      </c>
      <c r="AT24" s="0" t="s">
        <v>56</v>
      </c>
      <c r="AU24" s="0" t="n">
        <v>0.0666666666666667</v>
      </c>
      <c r="AV24" s="0" t="n">
        <v>0.0666666666666667</v>
      </c>
      <c r="AW24" s="12" t="n">
        <v>1</v>
      </c>
      <c r="AX24" s="2" t="n">
        <f aca="false">IF(AND((AW24=1)*IF(AY$1="",1,(SUM(AY24:BA24)&gt;0))*IF(BB$1="",1,(SUM(BB24:BD24)&gt;0))),ROW(),IF((AY$1="")*(BB$1="")*(AW24=1)=1,ROW(), ))</f>
        <v>0</v>
      </c>
      <c r="AY24" s="13" t="n">
        <f aca="false">IFERROR(ISNUMBER(SEARCH(AY$1,$AN24)),"")</f>
        <v>0</v>
      </c>
      <c r="AZ24" s="13" t="n">
        <f aca="false">IFERROR(ISNUMBER(SEARCH(AZ$1,$AN24)),"")</f>
        <v>0</v>
      </c>
      <c r="BA24" s="13" t="n">
        <f aca="false">IFERROR(ISNUMBER(SEARCH(BA$1,$AN24)),"")</f>
        <v>0</v>
      </c>
      <c r="BB24" s="13" t="n">
        <f aca="false">IFERROR(ISNUMBER(SEARCH(BB$1,$V24)),"")</f>
        <v>0</v>
      </c>
      <c r="BC24" s="13" t="n">
        <f aca="false">IFERROR(ISNUMBER(SEARCH(BC$1,$V24)),"")</f>
        <v>0</v>
      </c>
      <c r="BD24" s="13" t="n">
        <f aca="false">IFERROR(ISNUMBER(SEARCH(BD$1,$V24)),"")</f>
        <v>0</v>
      </c>
      <c r="BE24" s="7" t="str">
        <f aca="false">IF(LARGE(AX$1:AX$238,ROW())&lt;1,"",LARGE(AX$1:AX$238,ROW()))</f>
        <v/>
      </c>
    </row>
    <row r="25" customFormat="false" ht="13.8" hidden="false" customHeight="false" outlineLevel="0" collapsed="false">
      <c r="A25" s="9" t="n">
        <v>41836</v>
      </c>
      <c r="B25" s="0" t="n">
        <v>939557</v>
      </c>
      <c r="C25" s="9" t="n">
        <v>41836</v>
      </c>
      <c r="D25" s="0" t="s">
        <v>48</v>
      </c>
      <c r="F25" s="0" t="s">
        <v>48</v>
      </c>
      <c r="G25" s="0" t="n">
        <v>20</v>
      </c>
      <c r="H25" s="0" t="s">
        <v>49</v>
      </c>
      <c r="I25" s="0" t="n">
        <v>81</v>
      </c>
      <c r="K25" s="0" t="s">
        <v>50</v>
      </c>
      <c r="L25" s="10" t="n">
        <v>0.990972222222222</v>
      </c>
      <c r="M25" s="11" t="n">
        <v>43525</v>
      </c>
      <c r="N25" s="11" t="n">
        <v>43527</v>
      </c>
      <c r="O25" s="11" t="n">
        <v>43527</v>
      </c>
      <c r="P25" s="11" t="n">
        <v>43525</v>
      </c>
      <c r="Q25" s="11" t="n">
        <v>43525</v>
      </c>
      <c r="R25" s="11" t="n">
        <v>43525</v>
      </c>
      <c r="U25" s="0" t="n">
        <v>918288</v>
      </c>
      <c r="V25" s="0" t="n">
        <v>354697</v>
      </c>
      <c r="Y25" s="0" t="s">
        <v>48</v>
      </c>
      <c r="Z25" s="0" t="n">
        <v>0</v>
      </c>
      <c r="AA25" s="0" t="n">
        <v>0</v>
      </c>
      <c r="AB25" s="0" t="n">
        <v>1496</v>
      </c>
      <c r="AC25" s="0" t="n">
        <v>29</v>
      </c>
      <c r="AE25" s="0" t="s">
        <v>51</v>
      </c>
      <c r="AF25" s="0" t="s">
        <v>48</v>
      </c>
      <c r="AG25" s="9" t="s">
        <v>51</v>
      </c>
      <c r="AH25" s="0" t="s">
        <v>52</v>
      </c>
      <c r="AI25" s="0" t="s">
        <v>51</v>
      </c>
      <c r="AJ25" s="0" t="s">
        <v>53</v>
      </c>
      <c r="AL25" s="9" t="n">
        <v>42318</v>
      </c>
      <c r="AM25" s="0" t="n">
        <v>3313407</v>
      </c>
      <c r="AN25" s="0" t="n">
        <v>60479</v>
      </c>
      <c r="AO25" s="0" t="n">
        <v>1</v>
      </c>
      <c r="AP25" s="0" t="s">
        <v>55</v>
      </c>
      <c r="AQ25" s="0" t="n">
        <v>7</v>
      </c>
      <c r="AR25" s="0" t="n">
        <v>1</v>
      </c>
      <c r="AS25" s="0" t="n">
        <v>1</v>
      </c>
      <c r="AT25" s="0" t="s">
        <v>56</v>
      </c>
      <c r="AU25" s="0" t="n">
        <v>0.0666666666666667</v>
      </c>
      <c r="AV25" s="0" t="n">
        <v>0.0666666666666667</v>
      </c>
      <c r="AW25" s="12" t="n">
        <v>1</v>
      </c>
      <c r="AX25" s="2" t="n">
        <f aca="false">IF(AND((AW25=1)*IF(AY$1="",1,(SUM(AY25:BA25)&gt;0))*IF(BB$1="",1,(SUM(BB25:BD25)&gt;0))),ROW(),IF((AY$1="")*(BB$1="")*(AW25=1)=1,ROW(), ))</f>
        <v>0</v>
      </c>
      <c r="AY25" s="13" t="n">
        <f aca="false">IFERROR(ISNUMBER(SEARCH(AY$1,$AN25)),"")</f>
        <v>0</v>
      </c>
      <c r="AZ25" s="13" t="n">
        <f aca="false">IFERROR(ISNUMBER(SEARCH(AZ$1,$AN25)),"")</f>
        <v>0</v>
      </c>
      <c r="BA25" s="13" t="n">
        <f aca="false">IFERROR(ISNUMBER(SEARCH(BA$1,$AN25)),"")</f>
        <v>0</v>
      </c>
      <c r="BB25" s="13" t="n">
        <f aca="false">IFERROR(ISNUMBER(SEARCH(BB$1,$V25)),"")</f>
        <v>0</v>
      </c>
      <c r="BC25" s="13" t="n">
        <f aca="false">IFERROR(ISNUMBER(SEARCH(BC$1,$V25)),"")</f>
        <v>0</v>
      </c>
      <c r="BD25" s="13" t="n">
        <f aca="false">IFERROR(ISNUMBER(SEARCH(BD$1,$V25)),"")</f>
        <v>0</v>
      </c>
      <c r="BE25" s="7" t="str">
        <f aca="false">IF(LARGE(AX$1:AX$238,ROW())&lt;1,"",LARGE(AX$1:AX$238,ROW()))</f>
        <v/>
      </c>
    </row>
    <row r="26" customFormat="false" ht="13.8" hidden="false" customHeight="false" outlineLevel="0" collapsed="false">
      <c r="A26" s="9" t="n">
        <v>41836</v>
      </c>
      <c r="B26" s="0" t="n">
        <v>939557</v>
      </c>
      <c r="C26" s="9" t="n">
        <v>41836</v>
      </c>
      <c r="D26" s="0" t="s">
        <v>48</v>
      </c>
      <c r="F26" s="0" t="s">
        <v>48</v>
      </c>
      <c r="G26" s="0" t="n">
        <v>20</v>
      </c>
      <c r="H26" s="0" t="s">
        <v>49</v>
      </c>
      <c r="I26" s="0" t="n">
        <v>81</v>
      </c>
      <c r="K26" s="0" t="s">
        <v>50</v>
      </c>
      <c r="L26" s="10" t="n">
        <v>0.990972222222222</v>
      </c>
      <c r="M26" s="11" t="n">
        <v>43525</v>
      </c>
      <c r="N26" s="11" t="n">
        <v>43527</v>
      </c>
      <c r="O26" s="11" t="n">
        <v>43527</v>
      </c>
      <c r="P26" s="11" t="n">
        <v>43525</v>
      </c>
      <c r="Q26" s="11" t="n">
        <v>43525</v>
      </c>
      <c r="R26" s="11" t="n">
        <v>43525</v>
      </c>
      <c r="U26" s="0" t="n">
        <v>918724</v>
      </c>
      <c r="V26" s="0" t="n">
        <v>354697</v>
      </c>
      <c r="Y26" s="0" t="s">
        <v>48</v>
      </c>
      <c r="Z26" s="0" t="n">
        <v>0</v>
      </c>
      <c r="AA26" s="0" t="n">
        <v>0</v>
      </c>
      <c r="AB26" s="0" t="n">
        <v>1496</v>
      </c>
      <c r="AC26" s="0" t="n">
        <v>19</v>
      </c>
      <c r="AE26" s="0" t="s">
        <v>51</v>
      </c>
      <c r="AF26" s="0" t="s">
        <v>48</v>
      </c>
      <c r="AG26" s="9" t="s">
        <v>51</v>
      </c>
      <c r="AH26" s="0" t="s">
        <v>52</v>
      </c>
      <c r="AI26" s="0" t="s">
        <v>51</v>
      </c>
      <c r="AJ26" s="0" t="s">
        <v>53</v>
      </c>
      <c r="AL26" s="9" t="n">
        <v>42318</v>
      </c>
      <c r="AM26" s="0" t="n">
        <v>3312361</v>
      </c>
      <c r="AN26" s="0" t="n">
        <v>60479</v>
      </c>
      <c r="AO26" s="0" t="n">
        <v>1</v>
      </c>
      <c r="AP26" s="0" t="s">
        <v>55</v>
      </c>
      <c r="AQ26" s="0" t="n">
        <v>7</v>
      </c>
      <c r="AR26" s="0" t="n">
        <v>1</v>
      </c>
      <c r="AS26" s="0" t="n">
        <v>1</v>
      </c>
      <c r="AT26" s="0" t="s">
        <v>56</v>
      </c>
      <c r="AU26" s="0" t="n">
        <v>0.0666666666666667</v>
      </c>
      <c r="AV26" s="0" t="n">
        <v>0.0666666666666667</v>
      </c>
      <c r="AW26" s="12" t="n">
        <v>1</v>
      </c>
      <c r="AX26" s="2" t="n">
        <f aca="false">IF(AND((AW26=1)*IF(AY$1="",1,(SUM(AY26:BA26)&gt;0))*IF(BB$1="",1,(SUM(BB26:BD26)&gt;0))),ROW(),IF((AY$1="")*(BB$1="")*(AW26=1)=1,ROW(), ))</f>
        <v>0</v>
      </c>
      <c r="AY26" s="13" t="n">
        <f aca="false">IFERROR(ISNUMBER(SEARCH(AY$1,$AN26)),"")</f>
        <v>0</v>
      </c>
      <c r="AZ26" s="13" t="n">
        <f aca="false">IFERROR(ISNUMBER(SEARCH(AZ$1,$AN26)),"")</f>
        <v>0</v>
      </c>
      <c r="BA26" s="13" t="n">
        <f aca="false">IFERROR(ISNUMBER(SEARCH(BA$1,$AN26)),"")</f>
        <v>0</v>
      </c>
      <c r="BB26" s="13" t="n">
        <f aca="false">IFERROR(ISNUMBER(SEARCH(BB$1,$V26)),"")</f>
        <v>0</v>
      </c>
      <c r="BC26" s="13" t="n">
        <f aca="false">IFERROR(ISNUMBER(SEARCH(BC$1,$V26)),"")</f>
        <v>0</v>
      </c>
      <c r="BD26" s="13" t="n">
        <f aca="false">IFERROR(ISNUMBER(SEARCH(BD$1,$V26)),"")</f>
        <v>0</v>
      </c>
      <c r="BE26" s="7" t="str">
        <f aca="false">IF(LARGE(AX$1:AX$238,ROW())&lt;1,"",LARGE(AX$1:AX$238,ROW()))</f>
        <v/>
      </c>
    </row>
    <row r="27" customFormat="false" ht="13.8" hidden="false" customHeight="false" outlineLevel="0" collapsed="false">
      <c r="A27" s="9" t="n">
        <v>41836</v>
      </c>
      <c r="B27" s="0" t="n">
        <v>939557</v>
      </c>
      <c r="C27" s="9" t="n">
        <v>41836</v>
      </c>
      <c r="D27" s="0" t="s">
        <v>48</v>
      </c>
      <c r="F27" s="0" t="s">
        <v>48</v>
      </c>
      <c r="G27" s="0" t="n">
        <v>20</v>
      </c>
      <c r="H27" s="0" t="s">
        <v>49</v>
      </c>
      <c r="I27" s="0" t="n">
        <v>81</v>
      </c>
      <c r="K27" s="0" t="s">
        <v>50</v>
      </c>
      <c r="L27" s="10" t="n">
        <v>0.990972222222222</v>
      </c>
      <c r="M27" s="11" t="n">
        <v>43525</v>
      </c>
      <c r="N27" s="11" t="n">
        <v>43527</v>
      </c>
      <c r="O27" s="11" t="n">
        <v>43527</v>
      </c>
      <c r="P27" s="11" t="n">
        <v>43525</v>
      </c>
      <c r="Q27" s="11" t="n">
        <v>43525</v>
      </c>
      <c r="R27" s="11" t="n">
        <v>43525</v>
      </c>
      <c r="U27" s="0" t="n">
        <v>918838</v>
      </c>
      <c r="V27" s="0" t="n">
        <v>354697</v>
      </c>
      <c r="Y27" s="0" t="s">
        <v>48</v>
      </c>
      <c r="Z27" s="0" t="n">
        <v>0</v>
      </c>
      <c r="AA27" s="0" t="n">
        <v>0</v>
      </c>
      <c r="AB27" s="0" t="n">
        <v>1496</v>
      </c>
      <c r="AC27" s="0" t="n">
        <v>27</v>
      </c>
      <c r="AE27" s="0" t="s">
        <v>51</v>
      </c>
      <c r="AF27" s="0" t="s">
        <v>48</v>
      </c>
      <c r="AG27" s="9" t="s">
        <v>51</v>
      </c>
      <c r="AH27" s="0" t="s">
        <v>52</v>
      </c>
      <c r="AI27" s="0" t="s">
        <v>51</v>
      </c>
      <c r="AJ27" s="0" t="s">
        <v>53</v>
      </c>
      <c r="AL27" s="9" t="n">
        <v>42318</v>
      </c>
      <c r="AM27" s="0" t="n">
        <v>3314046</v>
      </c>
      <c r="AN27" s="0" t="n">
        <v>60479</v>
      </c>
      <c r="AO27" s="0" t="n">
        <v>2</v>
      </c>
      <c r="AP27" s="0" t="s">
        <v>55</v>
      </c>
      <c r="AQ27" s="0" t="n">
        <v>7</v>
      </c>
      <c r="AR27" s="0" t="n">
        <v>1</v>
      </c>
      <c r="AS27" s="0" t="n">
        <v>1</v>
      </c>
      <c r="AT27" s="0" t="s">
        <v>56</v>
      </c>
      <c r="AU27" s="0" t="n">
        <v>0.133333333333333</v>
      </c>
      <c r="AV27" s="0" t="n">
        <v>0.133333333333333</v>
      </c>
      <c r="AW27" s="12" t="n">
        <v>1</v>
      </c>
      <c r="AX27" s="2" t="n">
        <f aca="false">IF(AND((AW27=1)*IF(AY$1="",1,(SUM(AY27:BA27)&gt;0))*IF(BB$1="",1,(SUM(BB27:BD27)&gt;0))),ROW(),IF((AY$1="")*(BB$1="")*(AW27=1)=1,ROW(), ))</f>
        <v>0</v>
      </c>
      <c r="AY27" s="13" t="n">
        <f aca="false">IFERROR(ISNUMBER(SEARCH(AY$1,$AN27)),"")</f>
        <v>0</v>
      </c>
      <c r="AZ27" s="13" t="n">
        <f aca="false">IFERROR(ISNUMBER(SEARCH(AZ$1,$AN27)),"")</f>
        <v>0</v>
      </c>
      <c r="BA27" s="13" t="n">
        <f aca="false">IFERROR(ISNUMBER(SEARCH(BA$1,$AN27)),"")</f>
        <v>0</v>
      </c>
      <c r="BB27" s="13" t="n">
        <f aca="false">IFERROR(ISNUMBER(SEARCH(BB$1,$V27)),"")</f>
        <v>0</v>
      </c>
      <c r="BC27" s="13" t="n">
        <f aca="false">IFERROR(ISNUMBER(SEARCH(BC$1,$V27)),"")</f>
        <v>0</v>
      </c>
      <c r="BD27" s="13" t="n">
        <f aca="false">IFERROR(ISNUMBER(SEARCH(BD$1,$V27)),"")</f>
        <v>0</v>
      </c>
      <c r="BE27" s="7" t="str">
        <f aca="false">IF(LARGE(AX$1:AX$238,ROW())&lt;1,"",LARGE(AX$1:AX$238,ROW()))</f>
        <v/>
      </c>
    </row>
    <row r="28" customFormat="false" ht="13.8" hidden="false" customHeight="false" outlineLevel="0" collapsed="false">
      <c r="A28" s="9" t="n">
        <v>41836</v>
      </c>
      <c r="B28" s="0" t="n">
        <v>939557</v>
      </c>
      <c r="C28" s="9" t="n">
        <v>41836</v>
      </c>
      <c r="D28" s="0" t="s">
        <v>48</v>
      </c>
      <c r="F28" s="0" t="s">
        <v>48</v>
      </c>
      <c r="G28" s="0" t="n">
        <v>20</v>
      </c>
      <c r="H28" s="0" t="s">
        <v>49</v>
      </c>
      <c r="I28" s="0" t="n">
        <v>81</v>
      </c>
      <c r="K28" s="0" t="s">
        <v>50</v>
      </c>
      <c r="L28" s="10" t="n">
        <v>0.990972222222222</v>
      </c>
      <c r="M28" s="11" t="n">
        <v>43525</v>
      </c>
      <c r="N28" s="11" t="n">
        <v>43527</v>
      </c>
      <c r="O28" s="11" t="n">
        <v>43527</v>
      </c>
      <c r="P28" s="11" t="n">
        <v>43525</v>
      </c>
      <c r="Q28" s="11" t="n">
        <v>43525</v>
      </c>
      <c r="R28" s="11" t="n">
        <v>43525</v>
      </c>
      <c r="U28" s="0" t="n">
        <v>918884</v>
      </c>
      <c r="V28" s="0" t="n">
        <v>354697</v>
      </c>
      <c r="Y28" s="0" t="s">
        <v>48</v>
      </c>
      <c r="Z28" s="0" t="n">
        <v>0</v>
      </c>
      <c r="AA28" s="0" t="n">
        <v>0</v>
      </c>
      <c r="AB28" s="0" t="n">
        <v>1496</v>
      </c>
      <c r="AC28" s="0" t="n">
        <v>20</v>
      </c>
      <c r="AE28" s="0" t="s">
        <v>51</v>
      </c>
      <c r="AF28" s="0" t="s">
        <v>48</v>
      </c>
      <c r="AG28" s="9" t="s">
        <v>51</v>
      </c>
      <c r="AH28" s="0" t="s">
        <v>52</v>
      </c>
      <c r="AI28" s="0" t="s">
        <v>51</v>
      </c>
      <c r="AJ28" s="0" t="s">
        <v>53</v>
      </c>
      <c r="AL28" s="9" t="n">
        <v>42318</v>
      </c>
      <c r="AM28" s="0" t="n">
        <v>3312354</v>
      </c>
      <c r="AN28" s="0" t="n">
        <v>60479</v>
      </c>
      <c r="AO28" s="0" t="n">
        <v>4</v>
      </c>
      <c r="AP28" s="0" t="s">
        <v>55</v>
      </c>
      <c r="AQ28" s="0" t="n">
        <v>7</v>
      </c>
      <c r="AR28" s="0" t="n">
        <v>1</v>
      </c>
      <c r="AS28" s="0" t="n">
        <v>1</v>
      </c>
      <c r="AT28" s="0" t="s">
        <v>56</v>
      </c>
      <c r="AU28" s="0" t="n">
        <v>0.266666666666667</v>
      </c>
      <c r="AV28" s="0" t="n">
        <v>0.266666666666667</v>
      </c>
      <c r="AW28" s="12" t="n">
        <v>1</v>
      </c>
      <c r="AX28" s="2" t="n">
        <f aca="false">IF(AND((AW28=1)*IF(AY$1="",1,(SUM(AY28:BA28)&gt;0))*IF(BB$1="",1,(SUM(BB28:BD28)&gt;0))),ROW(),IF((AY$1="")*(BB$1="")*(AW28=1)=1,ROW(), ))</f>
        <v>0</v>
      </c>
      <c r="AY28" s="13" t="n">
        <f aca="false">IFERROR(ISNUMBER(SEARCH(AY$1,$AN28)),"")</f>
        <v>0</v>
      </c>
      <c r="AZ28" s="13" t="n">
        <f aca="false">IFERROR(ISNUMBER(SEARCH(AZ$1,$AN28)),"")</f>
        <v>0</v>
      </c>
      <c r="BA28" s="13" t="n">
        <f aca="false">IFERROR(ISNUMBER(SEARCH(BA$1,$AN28)),"")</f>
        <v>0</v>
      </c>
      <c r="BB28" s="13" t="n">
        <f aca="false">IFERROR(ISNUMBER(SEARCH(BB$1,$V28)),"")</f>
        <v>0</v>
      </c>
      <c r="BC28" s="13" t="n">
        <f aca="false">IFERROR(ISNUMBER(SEARCH(BC$1,$V28)),"")</f>
        <v>0</v>
      </c>
      <c r="BD28" s="13" t="n">
        <f aca="false">IFERROR(ISNUMBER(SEARCH(BD$1,$V28)),"")</f>
        <v>0</v>
      </c>
      <c r="BE28" s="7" t="str">
        <f aca="false">IF(LARGE(AX$1:AX$238,ROW())&lt;1,"",LARGE(AX$1:AX$238,ROW()))</f>
        <v/>
      </c>
    </row>
    <row r="29" customFormat="false" ht="13.8" hidden="false" customHeight="false" outlineLevel="0" collapsed="false">
      <c r="A29" s="9" t="n">
        <v>41836</v>
      </c>
      <c r="B29" s="0" t="n">
        <v>939557</v>
      </c>
      <c r="C29" s="9" t="n">
        <v>41836</v>
      </c>
      <c r="D29" s="0" t="s">
        <v>48</v>
      </c>
      <c r="F29" s="0" t="s">
        <v>48</v>
      </c>
      <c r="G29" s="0" t="n">
        <v>20</v>
      </c>
      <c r="H29" s="0" t="s">
        <v>49</v>
      </c>
      <c r="I29" s="0" t="n">
        <v>81</v>
      </c>
      <c r="K29" s="0" t="s">
        <v>50</v>
      </c>
      <c r="L29" s="10" t="n">
        <v>0.990972222222222</v>
      </c>
      <c r="M29" s="11" t="n">
        <v>43525</v>
      </c>
      <c r="N29" s="11" t="n">
        <v>43527</v>
      </c>
      <c r="O29" s="11" t="n">
        <v>43527</v>
      </c>
      <c r="P29" s="11" t="n">
        <v>43525</v>
      </c>
      <c r="Q29" s="11" t="n">
        <v>43525</v>
      </c>
      <c r="R29" s="11" t="n">
        <v>43525</v>
      </c>
      <c r="U29" s="0" t="n">
        <v>919031</v>
      </c>
      <c r="V29" s="0" t="n">
        <v>354697</v>
      </c>
      <c r="Y29" s="0" t="s">
        <v>48</v>
      </c>
      <c r="Z29" s="0" t="n">
        <v>0</v>
      </c>
      <c r="AA29" s="0" t="n">
        <v>0</v>
      </c>
      <c r="AB29" s="0" t="n">
        <v>1496</v>
      </c>
      <c r="AC29" s="0" t="n">
        <v>18</v>
      </c>
      <c r="AE29" s="0" t="s">
        <v>51</v>
      </c>
      <c r="AF29" s="0" t="s">
        <v>48</v>
      </c>
      <c r="AG29" s="9" t="s">
        <v>51</v>
      </c>
      <c r="AH29" s="0" t="s">
        <v>52</v>
      </c>
      <c r="AI29" s="0" t="s">
        <v>51</v>
      </c>
      <c r="AJ29" s="0" t="s">
        <v>53</v>
      </c>
      <c r="AL29" s="9" t="n">
        <v>42318</v>
      </c>
      <c r="AM29" s="0" t="n">
        <v>3314050</v>
      </c>
      <c r="AN29" s="0" t="n">
        <v>60479</v>
      </c>
      <c r="AO29" s="0" t="n">
        <v>1</v>
      </c>
      <c r="AP29" s="0" t="s">
        <v>55</v>
      </c>
      <c r="AQ29" s="0" t="n">
        <v>7</v>
      </c>
      <c r="AR29" s="0" t="n">
        <v>1</v>
      </c>
      <c r="AS29" s="0" t="n">
        <v>1</v>
      </c>
      <c r="AT29" s="0" t="s">
        <v>56</v>
      </c>
      <c r="AU29" s="0" t="n">
        <v>0.0666666666666667</v>
      </c>
      <c r="AV29" s="0" t="n">
        <v>0.0666666666666667</v>
      </c>
      <c r="AW29" s="12" t="n">
        <v>1</v>
      </c>
      <c r="AX29" s="2" t="n">
        <f aca="false">IF(AND((AW29=1)*IF(AY$1="",1,(SUM(AY29:BA29)&gt;0))*IF(BB$1="",1,(SUM(BB29:BD29)&gt;0))),ROW(),IF((AY$1="")*(BB$1="")*(AW29=1)=1,ROW(), ))</f>
        <v>0</v>
      </c>
      <c r="AY29" s="13" t="n">
        <f aca="false">IFERROR(ISNUMBER(SEARCH(AY$1,$AN29)),"")</f>
        <v>0</v>
      </c>
      <c r="AZ29" s="13" t="n">
        <f aca="false">IFERROR(ISNUMBER(SEARCH(AZ$1,$AN29)),"")</f>
        <v>0</v>
      </c>
      <c r="BA29" s="13" t="n">
        <f aca="false">IFERROR(ISNUMBER(SEARCH(BA$1,$AN29)),"")</f>
        <v>0</v>
      </c>
      <c r="BB29" s="13" t="n">
        <f aca="false">IFERROR(ISNUMBER(SEARCH(BB$1,$V29)),"")</f>
        <v>0</v>
      </c>
      <c r="BC29" s="13" t="n">
        <f aca="false">IFERROR(ISNUMBER(SEARCH(BC$1,$V29)),"")</f>
        <v>0</v>
      </c>
      <c r="BD29" s="13" t="n">
        <f aca="false">IFERROR(ISNUMBER(SEARCH(BD$1,$V29)),"")</f>
        <v>0</v>
      </c>
      <c r="BE29" s="7" t="str">
        <f aca="false">IF(LARGE(AX$1:AX$238,ROW())&lt;1,"",LARGE(AX$1:AX$238,ROW()))</f>
        <v/>
      </c>
    </row>
    <row r="30" customFormat="false" ht="13.8" hidden="false" customHeight="false" outlineLevel="0" collapsed="false">
      <c r="A30" s="9" t="n">
        <v>41836</v>
      </c>
      <c r="B30" s="0" t="n">
        <v>939557</v>
      </c>
      <c r="C30" s="9" t="n">
        <v>41836</v>
      </c>
      <c r="D30" s="0" t="s">
        <v>48</v>
      </c>
      <c r="F30" s="0" t="s">
        <v>48</v>
      </c>
      <c r="G30" s="0" t="n">
        <v>20</v>
      </c>
      <c r="H30" s="0" t="s">
        <v>49</v>
      </c>
      <c r="I30" s="0" t="n">
        <v>81</v>
      </c>
      <c r="K30" s="0" t="s">
        <v>50</v>
      </c>
      <c r="L30" s="10" t="n">
        <v>0.990972222222222</v>
      </c>
      <c r="M30" s="11" t="n">
        <v>43525</v>
      </c>
      <c r="N30" s="11" t="n">
        <v>43527</v>
      </c>
      <c r="O30" s="11" t="n">
        <v>43527</v>
      </c>
      <c r="P30" s="11" t="n">
        <v>43525</v>
      </c>
      <c r="Q30" s="11" t="n">
        <v>43525</v>
      </c>
      <c r="R30" s="11" t="n">
        <v>43525</v>
      </c>
      <c r="U30" s="0" t="n">
        <v>919050</v>
      </c>
      <c r="V30" s="0" t="n">
        <v>354697</v>
      </c>
      <c r="Y30" s="0" t="s">
        <v>48</v>
      </c>
      <c r="Z30" s="0" t="n">
        <v>0</v>
      </c>
      <c r="AA30" s="0" t="n">
        <v>0</v>
      </c>
      <c r="AB30" s="0" t="n">
        <v>1496</v>
      </c>
      <c r="AC30" s="0" t="n">
        <v>12</v>
      </c>
      <c r="AE30" s="0" t="s">
        <v>51</v>
      </c>
      <c r="AF30" s="0" t="s">
        <v>48</v>
      </c>
      <c r="AG30" s="9" t="s">
        <v>51</v>
      </c>
      <c r="AH30" s="0" t="s">
        <v>52</v>
      </c>
      <c r="AI30" s="0" t="s">
        <v>51</v>
      </c>
      <c r="AJ30" s="0" t="s">
        <v>53</v>
      </c>
      <c r="AL30" s="9" t="n">
        <v>42318</v>
      </c>
      <c r="AM30" s="0" t="n">
        <v>3313635</v>
      </c>
      <c r="AN30" s="0" t="n">
        <v>60479</v>
      </c>
      <c r="AO30" s="0" t="n">
        <v>3</v>
      </c>
      <c r="AP30" s="0" t="s">
        <v>55</v>
      </c>
      <c r="AQ30" s="0" t="n">
        <v>7</v>
      </c>
      <c r="AR30" s="0" t="n">
        <v>1</v>
      </c>
      <c r="AS30" s="0" t="n">
        <v>1</v>
      </c>
      <c r="AT30" s="0" t="s">
        <v>56</v>
      </c>
      <c r="AU30" s="0" t="n">
        <v>0.2</v>
      </c>
      <c r="AV30" s="0" t="n">
        <v>0.2</v>
      </c>
      <c r="AW30" s="12" t="n">
        <v>1</v>
      </c>
      <c r="AX30" s="2" t="n">
        <f aca="false">IF(AND((AW30=1)*IF(AY$1="",1,(SUM(AY30:BA30)&gt;0))*IF(BB$1="",1,(SUM(BB30:BD30)&gt;0))),ROW(),IF((AY$1="")*(BB$1="")*(AW30=1)=1,ROW(), ))</f>
        <v>0</v>
      </c>
      <c r="AY30" s="13" t="n">
        <f aca="false">IFERROR(ISNUMBER(SEARCH(AY$1,$AN30)),"")</f>
        <v>0</v>
      </c>
      <c r="AZ30" s="13" t="n">
        <f aca="false">IFERROR(ISNUMBER(SEARCH(AZ$1,$AN30)),"")</f>
        <v>0</v>
      </c>
      <c r="BA30" s="13" t="n">
        <f aca="false">IFERROR(ISNUMBER(SEARCH(BA$1,$AN30)),"")</f>
        <v>0</v>
      </c>
      <c r="BB30" s="13" t="n">
        <f aca="false">IFERROR(ISNUMBER(SEARCH(BB$1,$V30)),"")</f>
        <v>0</v>
      </c>
      <c r="BC30" s="13" t="n">
        <f aca="false">IFERROR(ISNUMBER(SEARCH(BC$1,$V30)),"")</f>
        <v>0</v>
      </c>
      <c r="BD30" s="13" t="n">
        <f aca="false">IFERROR(ISNUMBER(SEARCH(BD$1,$V30)),"")</f>
        <v>0</v>
      </c>
      <c r="BE30" s="7" t="str">
        <f aca="false">IF(LARGE(AX$1:AX$238,ROW())&lt;1,"",LARGE(AX$1:AX$238,ROW()))</f>
        <v/>
      </c>
    </row>
    <row r="31" customFormat="false" ht="13.8" hidden="false" customHeight="false" outlineLevel="0" collapsed="false">
      <c r="A31" s="9" t="n">
        <v>41836</v>
      </c>
      <c r="B31" s="0" t="n">
        <v>939557</v>
      </c>
      <c r="C31" s="9" t="n">
        <v>41836</v>
      </c>
      <c r="D31" s="0" t="s">
        <v>48</v>
      </c>
      <c r="F31" s="0" t="s">
        <v>48</v>
      </c>
      <c r="G31" s="0" t="n">
        <v>20</v>
      </c>
      <c r="H31" s="0" t="s">
        <v>49</v>
      </c>
      <c r="I31" s="0" t="n">
        <v>81</v>
      </c>
      <c r="K31" s="0" t="s">
        <v>50</v>
      </c>
      <c r="L31" s="10" t="n">
        <v>0.990972222222222</v>
      </c>
      <c r="M31" s="11" t="n">
        <v>43525</v>
      </c>
      <c r="N31" s="11" t="n">
        <v>43527</v>
      </c>
      <c r="O31" s="11" t="n">
        <v>43527</v>
      </c>
      <c r="P31" s="11" t="n">
        <v>43525</v>
      </c>
      <c r="Q31" s="11" t="n">
        <v>43525</v>
      </c>
      <c r="R31" s="11" t="n">
        <v>43525</v>
      </c>
      <c r="U31" s="0" t="n">
        <v>919127</v>
      </c>
      <c r="V31" s="0" t="n">
        <v>354697</v>
      </c>
      <c r="Y31" s="0" t="s">
        <v>48</v>
      </c>
      <c r="Z31" s="0" t="n">
        <v>0</v>
      </c>
      <c r="AA31" s="0" t="n">
        <v>0</v>
      </c>
      <c r="AB31" s="0" t="n">
        <v>1496</v>
      </c>
      <c r="AC31" s="0" t="n">
        <v>11</v>
      </c>
      <c r="AE31" s="0" t="s">
        <v>51</v>
      </c>
      <c r="AF31" s="0" t="s">
        <v>48</v>
      </c>
      <c r="AG31" s="9" t="s">
        <v>51</v>
      </c>
      <c r="AH31" s="0" t="s">
        <v>52</v>
      </c>
      <c r="AI31" s="0" t="s">
        <v>51</v>
      </c>
      <c r="AJ31" s="0" t="s">
        <v>53</v>
      </c>
      <c r="AL31" s="9" t="n">
        <v>42318</v>
      </c>
      <c r="AM31" s="0" t="n">
        <v>3312905</v>
      </c>
      <c r="AN31" s="0" t="n">
        <v>60479</v>
      </c>
      <c r="AO31" s="0" t="n">
        <v>2</v>
      </c>
      <c r="AP31" s="0" t="s">
        <v>55</v>
      </c>
      <c r="AQ31" s="0" t="n">
        <v>7</v>
      </c>
      <c r="AR31" s="0" t="n">
        <v>1</v>
      </c>
      <c r="AS31" s="0" t="n">
        <v>1</v>
      </c>
      <c r="AT31" s="0" t="s">
        <v>56</v>
      </c>
      <c r="AU31" s="0" t="n">
        <v>0.133333333333333</v>
      </c>
      <c r="AV31" s="0" t="n">
        <v>0.133333333333333</v>
      </c>
      <c r="AW31" s="12" t="n">
        <v>1</v>
      </c>
      <c r="AX31" s="2" t="n">
        <f aca="false">IF(AND((AW31=1)*IF(AY$1="",1,(SUM(AY31:BA31)&gt;0))*IF(BB$1="",1,(SUM(BB31:BD31)&gt;0))),ROW(),IF((AY$1="")*(BB$1="")*(AW31=1)=1,ROW(), ))</f>
        <v>0</v>
      </c>
      <c r="AY31" s="13" t="n">
        <f aca="false">IFERROR(ISNUMBER(SEARCH(AY$1,$AN31)),"")</f>
        <v>0</v>
      </c>
      <c r="AZ31" s="13" t="n">
        <f aca="false">IFERROR(ISNUMBER(SEARCH(AZ$1,$AN31)),"")</f>
        <v>0</v>
      </c>
      <c r="BA31" s="13" t="n">
        <f aca="false">IFERROR(ISNUMBER(SEARCH(BA$1,$AN31)),"")</f>
        <v>0</v>
      </c>
      <c r="BB31" s="13" t="n">
        <f aca="false">IFERROR(ISNUMBER(SEARCH(BB$1,$V31)),"")</f>
        <v>0</v>
      </c>
      <c r="BC31" s="13" t="n">
        <f aca="false">IFERROR(ISNUMBER(SEARCH(BC$1,$V31)),"")</f>
        <v>0</v>
      </c>
      <c r="BD31" s="13" t="n">
        <f aca="false">IFERROR(ISNUMBER(SEARCH(BD$1,$V31)),"")</f>
        <v>0</v>
      </c>
      <c r="BE31" s="7" t="str">
        <f aca="false">IF(LARGE(AX$1:AX$238,ROW())&lt;1,"",LARGE(AX$1:AX$238,ROW()))</f>
        <v/>
      </c>
    </row>
    <row r="32" customFormat="false" ht="13.8" hidden="false" customHeight="false" outlineLevel="0" collapsed="false">
      <c r="A32" s="9" t="n">
        <v>41836</v>
      </c>
      <c r="B32" s="0" t="n">
        <v>939557</v>
      </c>
      <c r="C32" s="9" t="n">
        <v>41836</v>
      </c>
      <c r="D32" s="0" t="s">
        <v>48</v>
      </c>
      <c r="F32" s="0" t="s">
        <v>48</v>
      </c>
      <c r="G32" s="0" t="n">
        <v>20</v>
      </c>
      <c r="H32" s="0" t="s">
        <v>49</v>
      </c>
      <c r="I32" s="0" t="n">
        <v>81</v>
      </c>
      <c r="K32" s="0" t="s">
        <v>50</v>
      </c>
      <c r="L32" s="10" t="n">
        <v>0.990972222222222</v>
      </c>
      <c r="M32" s="11" t="n">
        <v>43525</v>
      </c>
      <c r="N32" s="11" t="n">
        <v>43527</v>
      </c>
      <c r="O32" s="11" t="n">
        <v>43527</v>
      </c>
      <c r="P32" s="11" t="n">
        <v>43525</v>
      </c>
      <c r="Q32" s="11" t="n">
        <v>43525</v>
      </c>
      <c r="R32" s="11" t="n">
        <v>43525</v>
      </c>
      <c r="U32" s="0" t="n">
        <v>919196</v>
      </c>
      <c r="V32" s="0" t="n">
        <v>354697</v>
      </c>
      <c r="Y32" s="0" t="s">
        <v>48</v>
      </c>
      <c r="Z32" s="0" t="n">
        <v>0</v>
      </c>
      <c r="AA32" s="0" t="n">
        <v>0</v>
      </c>
      <c r="AB32" s="0" t="n">
        <v>1496</v>
      </c>
      <c r="AC32" s="0" t="n">
        <v>22</v>
      </c>
      <c r="AE32" s="0" t="s">
        <v>51</v>
      </c>
      <c r="AF32" s="0" t="s">
        <v>48</v>
      </c>
      <c r="AG32" s="9" t="s">
        <v>51</v>
      </c>
      <c r="AH32" s="0" t="s">
        <v>52</v>
      </c>
      <c r="AI32" s="0" t="s">
        <v>51</v>
      </c>
      <c r="AJ32" s="0" t="s">
        <v>53</v>
      </c>
      <c r="AL32" s="9" t="n">
        <v>42318</v>
      </c>
      <c r="AM32" s="0" t="n">
        <v>3312938</v>
      </c>
      <c r="AN32" s="0" t="n">
        <v>60479</v>
      </c>
      <c r="AO32" s="0" t="n">
        <v>1</v>
      </c>
      <c r="AP32" s="0" t="s">
        <v>55</v>
      </c>
      <c r="AQ32" s="0" t="n">
        <v>7</v>
      </c>
      <c r="AR32" s="0" t="n">
        <v>1</v>
      </c>
      <c r="AS32" s="0" t="n">
        <v>1</v>
      </c>
      <c r="AT32" s="0" t="s">
        <v>56</v>
      </c>
      <c r="AU32" s="0" t="n">
        <v>0.0666666666666667</v>
      </c>
      <c r="AV32" s="0" t="n">
        <v>0.0666666666666667</v>
      </c>
      <c r="AW32" s="12" t="n">
        <v>1</v>
      </c>
      <c r="AX32" s="2" t="n">
        <f aca="false">IF(AND((AW32=1)*IF(AY$1="",1,(SUM(AY32:BA32)&gt;0))*IF(BB$1="",1,(SUM(BB32:BD32)&gt;0))),ROW(),IF((AY$1="")*(BB$1="")*(AW32=1)=1,ROW(), ))</f>
        <v>0</v>
      </c>
      <c r="AY32" s="13" t="n">
        <f aca="false">IFERROR(ISNUMBER(SEARCH(AY$1,$AN32)),"")</f>
        <v>0</v>
      </c>
      <c r="AZ32" s="13" t="n">
        <f aca="false">IFERROR(ISNUMBER(SEARCH(AZ$1,$AN32)),"")</f>
        <v>0</v>
      </c>
      <c r="BA32" s="13" t="n">
        <f aca="false">IFERROR(ISNUMBER(SEARCH(BA$1,$AN32)),"")</f>
        <v>0</v>
      </c>
      <c r="BB32" s="13" t="n">
        <f aca="false">IFERROR(ISNUMBER(SEARCH(BB$1,$V32)),"")</f>
        <v>0</v>
      </c>
      <c r="BC32" s="13" t="n">
        <f aca="false">IFERROR(ISNUMBER(SEARCH(BC$1,$V32)),"")</f>
        <v>0</v>
      </c>
      <c r="BD32" s="13" t="n">
        <f aca="false">IFERROR(ISNUMBER(SEARCH(BD$1,$V32)),"")</f>
        <v>0</v>
      </c>
      <c r="BE32" s="7" t="str">
        <f aca="false">IF(LARGE(AX$1:AX$238,ROW())&lt;1,"",LARGE(AX$1:AX$238,ROW()))</f>
        <v/>
      </c>
    </row>
    <row r="33" customFormat="false" ht="13.8" hidden="false" customHeight="false" outlineLevel="0" collapsed="false">
      <c r="A33" s="9" t="n">
        <v>41836</v>
      </c>
      <c r="B33" s="0" t="n">
        <v>939557</v>
      </c>
      <c r="C33" s="9" t="n">
        <v>41836</v>
      </c>
      <c r="D33" s="0" t="s">
        <v>48</v>
      </c>
      <c r="F33" s="0" t="s">
        <v>48</v>
      </c>
      <c r="G33" s="0" t="n">
        <v>20</v>
      </c>
      <c r="H33" s="0" t="s">
        <v>49</v>
      </c>
      <c r="I33" s="0" t="n">
        <v>81</v>
      </c>
      <c r="K33" s="0" t="s">
        <v>50</v>
      </c>
      <c r="L33" s="10" t="n">
        <v>0.990972222222222</v>
      </c>
      <c r="M33" s="11" t="n">
        <v>43525</v>
      </c>
      <c r="N33" s="11" t="n">
        <v>43527</v>
      </c>
      <c r="O33" s="11" t="n">
        <v>43527</v>
      </c>
      <c r="P33" s="11" t="n">
        <v>43525</v>
      </c>
      <c r="Q33" s="11" t="n">
        <v>43525</v>
      </c>
      <c r="R33" s="11" t="n">
        <v>43525</v>
      </c>
      <c r="U33" s="0" t="n">
        <v>919255</v>
      </c>
      <c r="V33" s="0" t="n">
        <v>354697</v>
      </c>
      <c r="Y33" s="0" t="s">
        <v>48</v>
      </c>
      <c r="Z33" s="0" t="n">
        <v>0</v>
      </c>
      <c r="AA33" s="0" t="n">
        <v>0</v>
      </c>
      <c r="AB33" s="0" t="n">
        <v>1496</v>
      </c>
      <c r="AC33" s="0" t="n">
        <v>4</v>
      </c>
      <c r="AE33" s="0" t="s">
        <v>51</v>
      </c>
      <c r="AF33" s="0" t="s">
        <v>48</v>
      </c>
      <c r="AG33" s="9" t="s">
        <v>51</v>
      </c>
      <c r="AH33" s="0" t="s">
        <v>52</v>
      </c>
      <c r="AI33" s="0" t="s">
        <v>51</v>
      </c>
      <c r="AJ33" s="0" t="s">
        <v>53</v>
      </c>
      <c r="AL33" s="9" t="n">
        <v>42318</v>
      </c>
      <c r="AM33" s="0" t="n">
        <v>3314367</v>
      </c>
      <c r="AN33" s="0" t="n">
        <v>60479</v>
      </c>
      <c r="AO33" s="0" t="n">
        <v>3</v>
      </c>
      <c r="AP33" s="0" t="s">
        <v>55</v>
      </c>
      <c r="AQ33" s="0" t="n">
        <v>7</v>
      </c>
      <c r="AR33" s="0" t="n">
        <v>1</v>
      </c>
      <c r="AS33" s="0" t="n">
        <v>1</v>
      </c>
      <c r="AT33" s="0" t="s">
        <v>56</v>
      </c>
      <c r="AU33" s="0" t="n">
        <v>0.2</v>
      </c>
      <c r="AV33" s="0" t="n">
        <v>0.2</v>
      </c>
      <c r="AW33" s="12" t="n">
        <v>1</v>
      </c>
      <c r="AX33" s="2" t="n">
        <f aca="false">IF(AND((AW33=1)*IF(AY$1="",1,(SUM(AY33:BA33)&gt;0))*IF(BB$1="",1,(SUM(BB33:BD33)&gt;0))),ROW(),IF((AY$1="")*(BB$1="")*(AW33=1)=1,ROW(), ))</f>
        <v>0</v>
      </c>
      <c r="AY33" s="13" t="n">
        <f aca="false">IFERROR(ISNUMBER(SEARCH(AY$1,$AN33)),"")</f>
        <v>0</v>
      </c>
      <c r="AZ33" s="13" t="n">
        <f aca="false">IFERROR(ISNUMBER(SEARCH(AZ$1,$AN33)),"")</f>
        <v>0</v>
      </c>
      <c r="BA33" s="13" t="n">
        <f aca="false">IFERROR(ISNUMBER(SEARCH(BA$1,$AN33)),"")</f>
        <v>0</v>
      </c>
      <c r="BB33" s="13" t="n">
        <f aca="false">IFERROR(ISNUMBER(SEARCH(BB$1,$V33)),"")</f>
        <v>0</v>
      </c>
      <c r="BC33" s="13" t="n">
        <f aca="false">IFERROR(ISNUMBER(SEARCH(BC$1,$V33)),"")</f>
        <v>0</v>
      </c>
      <c r="BD33" s="13" t="n">
        <f aca="false">IFERROR(ISNUMBER(SEARCH(BD$1,$V33)),"")</f>
        <v>0</v>
      </c>
      <c r="BE33" s="7" t="str">
        <f aca="false">IF(LARGE(AX$1:AX$238,ROW())&lt;1,"",LARGE(AX$1:AX$238,ROW()))</f>
        <v/>
      </c>
    </row>
    <row r="34" customFormat="false" ht="13.8" hidden="false" customHeight="false" outlineLevel="0" collapsed="false">
      <c r="A34" s="9" t="n">
        <v>41836</v>
      </c>
      <c r="B34" s="0" t="n">
        <v>939557</v>
      </c>
      <c r="C34" s="9" t="n">
        <v>41836</v>
      </c>
      <c r="D34" s="0" t="s">
        <v>48</v>
      </c>
      <c r="F34" s="0" t="s">
        <v>48</v>
      </c>
      <c r="G34" s="0" t="n">
        <v>20</v>
      </c>
      <c r="H34" s="0" t="s">
        <v>49</v>
      </c>
      <c r="I34" s="0" t="n">
        <v>81</v>
      </c>
      <c r="K34" s="0" t="s">
        <v>50</v>
      </c>
      <c r="L34" s="10" t="n">
        <v>0.990972222222222</v>
      </c>
      <c r="M34" s="11" t="n">
        <v>43525</v>
      </c>
      <c r="N34" s="11" t="n">
        <v>43527</v>
      </c>
      <c r="O34" s="11" t="n">
        <v>43527</v>
      </c>
      <c r="P34" s="11" t="n">
        <v>43525</v>
      </c>
      <c r="Q34" s="11" t="n">
        <v>43525</v>
      </c>
      <c r="R34" s="11" t="n">
        <v>43525</v>
      </c>
      <c r="U34" s="0" t="n">
        <v>919304</v>
      </c>
      <c r="V34" s="0" t="n">
        <v>354697</v>
      </c>
      <c r="Y34" s="0" t="s">
        <v>48</v>
      </c>
      <c r="Z34" s="0" t="n">
        <v>0</v>
      </c>
      <c r="AA34" s="0" t="n">
        <v>0</v>
      </c>
      <c r="AB34" s="0" t="n">
        <v>1496</v>
      </c>
      <c r="AC34" s="0" t="n">
        <v>16</v>
      </c>
      <c r="AE34" s="0" t="s">
        <v>51</v>
      </c>
      <c r="AF34" s="0" t="s">
        <v>48</v>
      </c>
      <c r="AG34" s="9" t="s">
        <v>51</v>
      </c>
      <c r="AH34" s="0" t="s">
        <v>52</v>
      </c>
      <c r="AI34" s="0" t="s">
        <v>51</v>
      </c>
      <c r="AJ34" s="0" t="s">
        <v>53</v>
      </c>
      <c r="AL34" s="9" t="n">
        <v>42318</v>
      </c>
      <c r="AM34" s="0" t="n">
        <v>3315073</v>
      </c>
      <c r="AN34" s="0" t="n">
        <v>60479</v>
      </c>
      <c r="AO34" s="0" t="n">
        <v>1</v>
      </c>
      <c r="AP34" s="0" t="s">
        <v>55</v>
      </c>
      <c r="AQ34" s="0" t="n">
        <v>7</v>
      </c>
      <c r="AR34" s="0" t="n">
        <v>1</v>
      </c>
      <c r="AS34" s="0" t="n">
        <v>1</v>
      </c>
      <c r="AT34" s="0" t="s">
        <v>56</v>
      </c>
      <c r="AU34" s="0" t="n">
        <v>0.0666666666666667</v>
      </c>
      <c r="AV34" s="0" t="n">
        <v>0.0666666666666667</v>
      </c>
      <c r="AW34" s="12" t="n">
        <v>1</v>
      </c>
      <c r="AX34" s="2" t="n">
        <f aca="false">IF(AND((AW34=1)*IF(AY$1="",1,(SUM(AY34:BA34)&gt;0))*IF(BB$1="",1,(SUM(BB34:BD34)&gt;0))),ROW(),IF((AY$1="")*(BB$1="")*(AW34=1)=1,ROW(), ))</f>
        <v>0</v>
      </c>
      <c r="AY34" s="13" t="n">
        <f aca="false">IFERROR(ISNUMBER(SEARCH(AY$1,$AN34)),"")</f>
        <v>0</v>
      </c>
      <c r="AZ34" s="13" t="n">
        <f aca="false">IFERROR(ISNUMBER(SEARCH(AZ$1,$AN34)),"")</f>
        <v>0</v>
      </c>
      <c r="BA34" s="13" t="n">
        <f aca="false">IFERROR(ISNUMBER(SEARCH(BA$1,$AN34)),"")</f>
        <v>0</v>
      </c>
      <c r="BB34" s="13" t="n">
        <f aca="false">IFERROR(ISNUMBER(SEARCH(BB$1,$V34)),"")</f>
        <v>0</v>
      </c>
      <c r="BC34" s="13" t="n">
        <f aca="false">IFERROR(ISNUMBER(SEARCH(BC$1,$V34)),"")</f>
        <v>0</v>
      </c>
      <c r="BD34" s="13" t="n">
        <f aca="false">IFERROR(ISNUMBER(SEARCH(BD$1,$V34)),"")</f>
        <v>0</v>
      </c>
      <c r="BE34" s="7" t="str">
        <f aca="false">IF(LARGE(AX$1:AX$238,ROW())&lt;1,"",LARGE(AX$1:AX$238,ROW()))</f>
        <v/>
      </c>
    </row>
    <row r="35" customFormat="false" ht="13.8" hidden="false" customHeight="false" outlineLevel="0" collapsed="false">
      <c r="A35" s="9" t="n">
        <v>41836</v>
      </c>
      <c r="B35" s="0" t="n">
        <v>939557</v>
      </c>
      <c r="C35" s="9" t="n">
        <v>41836</v>
      </c>
      <c r="D35" s="0" t="s">
        <v>48</v>
      </c>
      <c r="F35" s="0" t="s">
        <v>48</v>
      </c>
      <c r="G35" s="0" t="n">
        <v>20</v>
      </c>
      <c r="H35" s="0" t="s">
        <v>49</v>
      </c>
      <c r="I35" s="0" t="n">
        <v>81</v>
      </c>
      <c r="K35" s="0" t="s">
        <v>50</v>
      </c>
      <c r="L35" s="10" t="n">
        <v>0.990972222222222</v>
      </c>
      <c r="M35" s="11" t="n">
        <v>43525</v>
      </c>
      <c r="N35" s="11" t="n">
        <v>43527</v>
      </c>
      <c r="O35" s="11" t="n">
        <v>43527</v>
      </c>
      <c r="P35" s="11" t="n">
        <v>43525</v>
      </c>
      <c r="Q35" s="11" t="n">
        <v>43525</v>
      </c>
      <c r="R35" s="11" t="n">
        <v>43525</v>
      </c>
      <c r="U35" s="0" t="n">
        <v>919365</v>
      </c>
      <c r="V35" s="0" t="n">
        <v>354697</v>
      </c>
      <c r="Y35" s="0" t="s">
        <v>48</v>
      </c>
      <c r="Z35" s="0" t="n">
        <v>0</v>
      </c>
      <c r="AA35" s="0" t="n">
        <v>0</v>
      </c>
      <c r="AB35" s="0" t="n">
        <v>1496</v>
      </c>
      <c r="AC35" s="0" t="n">
        <v>9</v>
      </c>
      <c r="AE35" s="0" t="s">
        <v>51</v>
      </c>
      <c r="AF35" s="0" t="s">
        <v>48</v>
      </c>
      <c r="AG35" s="9" t="s">
        <v>51</v>
      </c>
      <c r="AH35" s="0" t="s">
        <v>52</v>
      </c>
      <c r="AI35" s="0" t="s">
        <v>51</v>
      </c>
      <c r="AJ35" s="0" t="s">
        <v>53</v>
      </c>
      <c r="AL35" s="9" t="n">
        <v>42318</v>
      </c>
      <c r="AM35" s="0" t="n">
        <v>3312701</v>
      </c>
      <c r="AN35" s="0" t="n">
        <v>60479</v>
      </c>
      <c r="AO35" s="0" t="n">
        <v>2</v>
      </c>
      <c r="AP35" s="0" t="s">
        <v>55</v>
      </c>
      <c r="AQ35" s="0" t="n">
        <v>7</v>
      </c>
      <c r="AR35" s="0" t="n">
        <v>1</v>
      </c>
      <c r="AS35" s="0" t="n">
        <v>1</v>
      </c>
      <c r="AT35" s="0" t="s">
        <v>56</v>
      </c>
      <c r="AU35" s="0" t="n">
        <v>0.133333333333333</v>
      </c>
      <c r="AV35" s="0" t="n">
        <v>0.133333333333333</v>
      </c>
      <c r="AW35" s="12" t="n">
        <v>1</v>
      </c>
      <c r="AX35" s="2" t="n">
        <f aca="false">IF(AND((AW35=1)*IF(AY$1="",1,(SUM(AY35:BA35)&gt;0))*IF(BB$1="",1,(SUM(BB35:BD35)&gt;0))),ROW(),IF((AY$1="")*(BB$1="")*(AW35=1)=1,ROW(), ))</f>
        <v>0</v>
      </c>
      <c r="AY35" s="13" t="n">
        <f aca="false">IFERROR(ISNUMBER(SEARCH(AY$1,$AN35)),"")</f>
        <v>0</v>
      </c>
      <c r="AZ35" s="13" t="n">
        <f aca="false">IFERROR(ISNUMBER(SEARCH(AZ$1,$AN35)),"")</f>
        <v>0</v>
      </c>
      <c r="BA35" s="13" t="n">
        <f aca="false">IFERROR(ISNUMBER(SEARCH(BA$1,$AN35)),"")</f>
        <v>0</v>
      </c>
      <c r="BB35" s="13" t="n">
        <f aca="false">IFERROR(ISNUMBER(SEARCH(BB$1,$V35)),"")</f>
        <v>0</v>
      </c>
      <c r="BC35" s="13" t="n">
        <f aca="false">IFERROR(ISNUMBER(SEARCH(BC$1,$V35)),"")</f>
        <v>0</v>
      </c>
      <c r="BD35" s="13" t="n">
        <f aca="false">IFERROR(ISNUMBER(SEARCH(BD$1,$V35)),"")</f>
        <v>0</v>
      </c>
      <c r="BE35" s="7" t="str">
        <f aca="false">IF(LARGE(AX$1:AX$238,ROW())&lt;1,"",LARGE(AX$1:AX$238,ROW()))</f>
        <v/>
      </c>
    </row>
    <row r="36" customFormat="false" ht="13.8" hidden="false" customHeight="false" outlineLevel="0" collapsed="false">
      <c r="A36" s="9" t="n">
        <v>41836</v>
      </c>
      <c r="B36" s="0" t="n">
        <v>939557</v>
      </c>
      <c r="C36" s="9" t="n">
        <v>41836</v>
      </c>
      <c r="D36" s="0" t="s">
        <v>48</v>
      </c>
      <c r="F36" s="0" t="s">
        <v>48</v>
      </c>
      <c r="G36" s="0" t="n">
        <v>20</v>
      </c>
      <c r="H36" s="0" t="s">
        <v>49</v>
      </c>
      <c r="I36" s="0" t="n">
        <v>81</v>
      </c>
      <c r="K36" s="0" t="s">
        <v>50</v>
      </c>
      <c r="L36" s="10" t="n">
        <v>0.990972222222222</v>
      </c>
      <c r="M36" s="11" t="n">
        <v>43525</v>
      </c>
      <c r="N36" s="11" t="n">
        <v>43527</v>
      </c>
      <c r="O36" s="11" t="n">
        <v>43527</v>
      </c>
      <c r="P36" s="11" t="n">
        <v>43525</v>
      </c>
      <c r="Q36" s="11" t="n">
        <v>43525</v>
      </c>
      <c r="R36" s="11" t="n">
        <v>43525</v>
      </c>
      <c r="U36" s="0" t="n">
        <v>919475</v>
      </c>
      <c r="V36" s="0" t="n">
        <v>354697</v>
      </c>
      <c r="Y36" s="0" t="s">
        <v>48</v>
      </c>
      <c r="Z36" s="0" t="n">
        <v>0</v>
      </c>
      <c r="AA36" s="0" t="n">
        <v>0</v>
      </c>
      <c r="AB36" s="0" t="n">
        <v>1496</v>
      </c>
      <c r="AC36" s="0" t="n">
        <v>3</v>
      </c>
      <c r="AE36" s="0" t="s">
        <v>51</v>
      </c>
      <c r="AF36" s="0" t="s">
        <v>48</v>
      </c>
      <c r="AG36" s="9" t="s">
        <v>51</v>
      </c>
      <c r="AH36" s="0" t="s">
        <v>52</v>
      </c>
      <c r="AI36" s="0" t="s">
        <v>51</v>
      </c>
      <c r="AJ36" s="0" t="s">
        <v>53</v>
      </c>
      <c r="AL36" s="9" t="n">
        <v>42318</v>
      </c>
      <c r="AM36" s="0" t="n">
        <v>3313415</v>
      </c>
      <c r="AN36" s="0" t="n">
        <v>60479</v>
      </c>
      <c r="AO36" s="0" t="n">
        <v>3</v>
      </c>
      <c r="AP36" s="0" t="s">
        <v>55</v>
      </c>
      <c r="AQ36" s="0" t="n">
        <v>7</v>
      </c>
      <c r="AR36" s="0" t="n">
        <v>1</v>
      </c>
      <c r="AS36" s="0" t="n">
        <v>1</v>
      </c>
      <c r="AT36" s="0" t="s">
        <v>56</v>
      </c>
      <c r="AU36" s="0" t="n">
        <v>0.2</v>
      </c>
      <c r="AV36" s="0" t="n">
        <v>0.2</v>
      </c>
      <c r="AW36" s="12" t="n">
        <v>1</v>
      </c>
      <c r="AX36" s="2" t="n">
        <f aca="false">IF(AND((AW36=1)*IF(AY$1="",1,(SUM(AY36:BA36)&gt;0))*IF(BB$1="",1,(SUM(BB36:BD36)&gt;0))),ROW(),IF((AY$1="")*(BB$1="")*(AW36=1)=1,ROW(), ))</f>
        <v>0</v>
      </c>
      <c r="AY36" s="13" t="n">
        <f aca="false">IFERROR(ISNUMBER(SEARCH(AY$1,$AN36)),"")</f>
        <v>0</v>
      </c>
      <c r="AZ36" s="13" t="n">
        <f aca="false">IFERROR(ISNUMBER(SEARCH(AZ$1,$AN36)),"")</f>
        <v>0</v>
      </c>
      <c r="BA36" s="13" t="n">
        <f aca="false">IFERROR(ISNUMBER(SEARCH(BA$1,$AN36)),"")</f>
        <v>0</v>
      </c>
      <c r="BB36" s="13" t="n">
        <f aca="false">IFERROR(ISNUMBER(SEARCH(BB$1,$V36)),"")</f>
        <v>0</v>
      </c>
      <c r="BC36" s="13" t="n">
        <f aca="false">IFERROR(ISNUMBER(SEARCH(BC$1,$V36)),"")</f>
        <v>0</v>
      </c>
      <c r="BD36" s="13" t="n">
        <f aca="false">IFERROR(ISNUMBER(SEARCH(BD$1,$V36)),"")</f>
        <v>0</v>
      </c>
      <c r="BE36" s="7" t="str">
        <f aca="false">IF(LARGE(AX$1:AX$238,ROW())&lt;1,"",LARGE(AX$1:AX$238,ROW()))</f>
        <v/>
      </c>
    </row>
    <row r="37" customFormat="false" ht="13.8" hidden="false" customHeight="false" outlineLevel="0" collapsed="false">
      <c r="A37" s="9" t="n">
        <v>41836</v>
      </c>
      <c r="B37" s="0" t="n">
        <v>939557</v>
      </c>
      <c r="C37" s="9" t="n">
        <v>41836</v>
      </c>
      <c r="D37" s="0" t="s">
        <v>48</v>
      </c>
      <c r="F37" s="0" t="s">
        <v>48</v>
      </c>
      <c r="G37" s="0" t="n">
        <v>20</v>
      </c>
      <c r="H37" s="0" t="s">
        <v>49</v>
      </c>
      <c r="I37" s="0" t="n">
        <v>81</v>
      </c>
      <c r="K37" s="0" t="s">
        <v>50</v>
      </c>
      <c r="L37" s="10" t="n">
        <v>0.990972222222222</v>
      </c>
      <c r="M37" s="11" t="n">
        <v>43525</v>
      </c>
      <c r="N37" s="11" t="n">
        <v>43527</v>
      </c>
      <c r="O37" s="11" t="n">
        <v>43527</v>
      </c>
      <c r="P37" s="11" t="n">
        <v>43525</v>
      </c>
      <c r="Q37" s="11" t="n">
        <v>43525</v>
      </c>
      <c r="R37" s="11" t="n">
        <v>43525</v>
      </c>
      <c r="U37" s="0" t="n">
        <v>919908</v>
      </c>
      <c r="V37" s="0" t="n">
        <v>354697</v>
      </c>
      <c r="Y37" s="0" t="s">
        <v>48</v>
      </c>
      <c r="Z37" s="0" t="n">
        <v>0</v>
      </c>
      <c r="AA37" s="0" t="n">
        <v>0</v>
      </c>
      <c r="AB37" s="0" t="n">
        <v>1496</v>
      </c>
      <c r="AC37" s="0" t="n">
        <v>15</v>
      </c>
      <c r="AE37" s="0" t="s">
        <v>51</v>
      </c>
      <c r="AF37" s="0" t="s">
        <v>48</v>
      </c>
      <c r="AG37" s="9" t="s">
        <v>51</v>
      </c>
      <c r="AH37" s="0" t="s">
        <v>52</v>
      </c>
      <c r="AI37" s="0" t="s">
        <v>51</v>
      </c>
      <c r="AJ37" s="0" t="s">
        <v>53</v>
      </c>
      <c r="AL37" s="9" t="n">
        <v>42318</v>
      </c>
      <c r="AM37" s="0" t="n">
        <v>3312605</v>
      </c>
      <c r="AN37" s="0" t="n">
        <v>60479</v>
      </c>
      <c r="AO37" s="0" t="n">
        <v>2</v>
      </c>
      <c r="AP37" s="0" t="s">
        <v>55</v>
      </c>
      <c r="AQ37" s="0" t="n">
        <v>7</v>
      </c>
      <c r="AR37" s="0" t="n">
        <v>1</v>
      </c>
      <c r="AS37" s="0" t="n">
        <v>1</v>
      </c>
      <c r="AT37" s="0" t="s">
        <v>56</v>
      </c>
      <c r="AU37" s="0" t="n">
        <v>0.133333333333333</v>
      </c>
      <c r="AV37" s="0" t="n">
        <v>0.133333333333333</v>
      </c>
      <c r="AW37" s="12" t="n">
        <v>1</v>
      </c>
      <c r="AX37" s="2" t="n">
        <f aca="false">IF(AND((AW37=1)*IF(AY$1="",1,(SUM(AY37:BA37)&gt;0))*IF(BB$1="",1,(SUM(BB37:BD37)&gt;0))),ROW(),IF((AY$1="")*(BB$1="")*(AW37=1)=1,ROW(), ))</f>
        <v>0</v>
      </c>
      <c r="AY37" s="13" t="n">
        <f aca="false">IFERROR(ISNUMBER(SEARCH(AY$1,$AN37)),"")</f>
        <v>0</v>
      </c>
      <c r="AZ37" s="13" t="n">
        <f aca="false">IFERROR(ISNUMBER(SEARCH(AZ$1,$AN37)),"")</f>
        <v>0</v>
      </c>
      <c r="BA37" s="13" t="n">
        <f aca="false">IFERROR(ISNUMBER(SEARCH(BA$1,$AN37)),"")</f>
        <v>0</v>
      </c>
      <c r="BB37" s="13" t="n">
        <f aca="false">IFERROR(ISNUMBER(SEARCH(BB$1,$V37)),"")</f>
        <v>0</v>
      </c>
      <c r="BC37" s="13" t="n">
        <f aca="false">IFERROR(ISNUMBER(SEARCH(BC$1,$V37)),"")</f>
        <v>0</v>
      </c>
      <c r="BD37" s="13" t="n">
        <f aca="false">IFERROR(ISNUMBER(SEARCH(BD$1,$V37)),"")</f>
        <v>0</v>
      </c>
      <c r="BE37" s="7" t="str">
        <f aca="false">IF(LARGE(AX$1:AX$238,ROW())&lt;1,"",LARGE(AX$1:AX$238,ROW()))</f>
        <v/>
      </c>
    </row>
    <row r="38" customFormat="false" ht="13.8" hidden="false" customHeight="false" outlineLevel="0" collapsed="false">
      <c r="A38" s="9" t="n">
        <v>41836</v>
      </c>
      <c r="B38" s="0" t="n">
        <v>939557</v>
      </c>
      <c r="C38" s="9" t="n">
        <v>41836</v>
      </c>
      <c r="D38" s="0" t="s">
        <v>48</v>
      </c>
      <c r="F38" s="0" t="s">
        <v>48</v>
      </c>
      <c r="G38" s="0" t="n">
        <v>20</v>
      </c>
      <c r="H38" s="0" t="s">
        <v>49</v>
      </c>
      <c r="I38" s="0" t="n">
        <v>81</v>
      </c>
      <c r="K38" s="0" t="s">
        <v>50</v>
      </c>
      <c r="L38" s="10" t="n">
        <v>0.990972222222222</v>
      </c>
      <c r="M38" s="11" t="n">
        <v>43525</v>
      </c>
      <c r="N38" s="11" t="n">
        <v>43527</v>
      </c>
      <c r="O38" s="11" t="n">
        <v>43527</v>
      </c>
      <c r="P38" s="11" t="n">
        <v>43525</v>
      </c>
      <c r="Q38" s="11" t="n">
        <v>43525</v>
      </c>
      <c r="R38" s="11" t="n">
        <v>43525</v>
      </c>
      <c r="U38" s="0" t="n">
        <v>920043</v>
      </c>
      <c r="V38" s="0" t="n">
        <v>354697</v>
      </c>
      <c r="Y38" s="0" t="s">
        <v>48</v>
      </c>
      <c r="Z38" s="0" t="n">
        <v>0</v>
      </c>
      <c r="AA38" s="0" t="n">
        <v>0</v>
      </c>
      <c r="AB38" s="0" t="n">
        <v>1496</v>
      </c>
      <c r="AC38" s="0" t="n">
        <v>25</v>
      </c>
      <c r="AE38" s="0" t="s">
        <v>51</v>
      </c>
      <c r="AF38" s="0" t="s">
        <v>48</v>
      </c>
      <c r="AG38" s="9" t="s">
        <v>51</v>
      </c>
      <c r="AH38" s="0" t="s">
        <v>52</v>
      </c>
      <c r="AI38" s="0" t="s">
        <v>51</v>
      </c>
      <c r="AJ38" s="0" t="s">
        <v>53</v>
      </c>
      <c r="AL38" s="9" t="n">
        <v>42318</v>
      </c>
      <c r="AM38" s="0" t="n">
        <v>3314269</v>
      </c>
      <c r="AN38" s="0" t="n">
        <v>60479</v>
      </c>
      <c r="AO38" s="0" t="n">
        <v>1</v>
      </c>
      <c r="AP38" s="0" t="s">
        <v>55</v>
      </c>
      <c r="AQ38" s="0" t="n">
        <v>7</v>
      </c>
      <c r="AR38" s="0" t="n">
        <v>1</v>
      </c>
      <c r="AS38" s="0" t="n">
        <v>1</v>
      </c>
      <c r="AT38" s="0" t="s">
        <v>56</v>
      </c>
      <c r="AU38" s="0" t="n">
        <v>0.0666666666666667</v>
      </c>
      <c r="AV38" s="0" t="n">
        <v>0.0666666666666667</v>
      </c>
      <c r="AW38" s="12" t="n">
        <v>1</v>
      </c>
      <c r="AX38" s="2" t="n">
        <f aca="false">IF(AND((AW38=1)*IF(AY$1="",1,(SUM(AY38:BA38)&gt;0))*IF(BB$1="",1,(SUM(BB38:BD38)&gt;0))),ROW(),IF((AY$1="")*(BB$1="")*(AW38=1)=1,ROW(), ))</f>
        <v>0</v>
      </c>
      <c r="AY38" s="13" t="n">
        <f aca="false">IFERROR(ISNUMBER(SEARCH(AY$1,$AN38)),"")</f>
        <v>0</v>
      </c>
      <c r="AZ38" s="13" t="n">
        <f aca="false">IFERROR(ISNUMBER(SEARCH(AZ$1,$AN38)),"")</f>
        <v>0</v>
      </c>
      <c r="BA38" s="13" t="n">
        <f aca="false">IFERROR(ISNUMBER(SEARCH(BA$1,$AN38)),"")</f>
        <v>0</v>
      </c>
      <c r="BB38" s="13" t="n">
        <f aca="false">IFERROR(ISNUMBER(SEARCH(BB$1,$V38)),"")</f>
        <v>0</v>
      </c>
      <c r="BC38" s="13" t="n">
        <f aca="false">IFERROR(ISNUMBER(SEARCH(BC$1,$V38)),"")</f>
        <v>0</v>
      </c>
      <c r="BD38" s="13" t="n">
        <f aca="false">IFERROR(ISNUMBER(SEARCH(BD$1,$V38)),"")</f>
        <v>0</v>
      </c>
      <c r="BE38" s="7" t="str">
        <f aca="false">IF(LARGE(AX$1:AX$238,ROW())&lt;1,"",LARGE(AX$1:AX$238,ROW()))</f>
        <v/>
      </c>
    </row>
    <row r="39" customFormat="false" ht="13.8" hidden="false" customHeight="false" outlineLevel="0" collapsed="false">
      <c r="A39" s="9" t="n">
        <v>41836</v>
      </c>
      <c r="B39" s="0" t="n">
        <v>939557</v>
      </c>
      <c r="C39" s="9" t="n">
        <v>41836</v>
      </c>
      <c r="D39" s="0" t="s">
        <v>48</v>
      </c>
      <c r="F39" s="0" t="s">
        <v>48</v>
      </c>
      <c r="G39" s="0" t="n">
        <v>20</v>
      </c>
      <c r="H39" s="0" t="s">
        <v>49</v>
      </c>
      <c r="I39" s="0" t="n">
        <v>81</v>
      </c>
      <c r="K39" s="0" t="s">
        <v>50</v>
      </c>
      <c r="L39" s="10" t="n">
        <v>0.990972222222222</v>
      </c>
      <c r="M39" s="11" t="n">
        <v>43525</v>
      </c>
      <c r="N39" s="11" t="n">
        <v>43527</v>
      </c>
      <c r="O39" s="11" t="n">
        <v>43527</v>
      </c>
      <c r="P39" s="11" t="n">
        <v>43525</v>
      </c>
      <c r="Q39" s="11" t="n">
        <v>43525</v>
      </c>
      <c r="R39" s="11" t="n">
        <v>43525</v>
      </c>
      <c r="U39" s="0" t="n">
        <v>920159</v>
      </c>
      <c r="V39" s="0" t="n">
        <v>354697</v>
      </c>
      <c r="Y39" s="0" t="s">
        <v>48</v>
      </c>
      <c r="Z39" s="0" t="n">
        <v>0</v>
      </c>
      <c r="AA39" s="0" t="n">
        <v>0</v>
      </c>
      <c r="AB39" s="0" t="n">
        <v>1496</v>
      </c>
      <c r="AC39" s="0" t="n">
        <v>17</v>
      </c>
      <c r="AE39" s="0" t="s">
        <v>51</v>
      </c>
      <c r="AF39" s="0" t="s">
        <v>48</v>
      </c>
      <c r="AG39" s="9" t="s">
        <v>51</v>
      </c>
      <c r="AH39" s="0" t="s">
        <v>52</v>
      </c>
      <c r="AI39" s="0" t="s">
        <v>51</v>
      </c>
      <c r="AJ39" s="0" t="s">
        <v>53</v>
      </c>
      <c r="AL39" s="9" t="n">
        <v>42318</v>
      </c>
      <c r="AM39" s="0" t="n">
        <v>3312838</v>
      </c>
      <c r="AN39" s="0" t="n">
        <v>60479</v>
      </c>
      <c r="AO39" s="0" t="n">
        <v>1</v>
      </c>
      <c r="AP39" s="0" t="s">
        <v>55</v>
      </c>
      <c r="AQ39" s="0" t="n">
        <v>7</v>
      </c>
      <c r="AR39" s="0" t="n">
        <v>1</v>
      </c>
      <c r="AS39" s="0" t="n">
        <v>1</v>
      </c>
      <c r="AT39" s="0" t="s">
        <v>56</v>
      </c>
      <c r="AU39" s="0" t="n">
        <v>0.0666666666666667</v>
      </c>
      <c r="AV39" s="0" t="n">
        <v>0.0666666666666667</v>
      </c>
      <c r="AW39" s="12" t="n">
        <v>1</v>
      </c>
      <c r="AX39" s="2" t="n">
        <f aca="false">IF(AND((AW39=1)*IF(AY$1="",1,(SUM(AY39:BA39)&gt;0))*IF(BB$1="",1,(SUM(BB39:BD39)&gt;0))),ROW(),IF((AY$1="")*(BB$1="")*(AW39=1)=1,ROW(), ))</f>
        <v>0</v>
      </c>
      <c r="AY39" s="13" t="n">
        <f aca="false">IFERROR(ISNUMBER(SEARCH(AY$1,$AN39)),"")</f>
        <v>0</v>
      </c>
      <c r="AZ39" s="13" t="n">
        <f aca="false">IFERROR(ISNUMBER(SEARCH(AZ$1,$AN39)),"")</f>
        <v>0</v>
      </c>
      <c r="BA39" s="13" t="n">
        <f aca="false">IFERROR(ISNUMBER(SEARCH(BA$1,$AN39)),"")</f>
        <v>0</v>
      </c>
      <c r="BB39" s="13" t="n">
        <f aca="false">IFERROR(ISNUMBER(SEARCH(BB$1,$V39)),"")</f>
        <v>0</v>
      </c>
      <c r="BC39" s="13" t="n">
        <f aca="false">IFERROR(ISNUMBER(SEARCH(BC$1,$V39)),"")</f>
        <v>0</v>
      </c>
      <c r="BD39" s="13" t="n">
        <f aca="false">IFERROR(ISNUMBER(SEARCH(BD$1,$V39)),"")</f>
        <v>0</v>
      </c>
      <c r="BE39" s="7" t="str">
        <f aca="false">IF(LARGE(AX$1:AX$238,ROW())&lt;1,"",LARGE(AX$1:AX$238,ROW()))</f>
        <v/>
      </c>
    </row>
    <row r="40" customFormat="false" ht="13.8" hidden="false" customHeight="false" outlineLevel="0" collapsed="false">
      <c r="A40" s="9" t="n">
        <v>41869</v>
      </c>
      <c r="B40" s="0" t="n">
        <v>939558</v>
      </c>
      <c r="C40" s="9" t="n">
        <v>41869</v>
      </c>
      <c r="D40" s="0" t="s">
        <v>48</v>
      </c>
      <c r="F40" s="0" t="s">
        <v>48</v>
      </c>
      <c r="G40" s="0" t="n">
        <v>14.9</v>
      </c>
      <c r="H40" s="0" t="s">
        <v>64</v>
      </c>
      <c r="I40" s="0" t="n">
        <v>93</v>
      </c>
      <c r="K40" s="0" t="s">
        <v>50</v>
      </c>
      <c r="L40" s="10" t="n">
        <v>0.934027777777778</v>
      </c>
      <c r="M40" s="11" t="n">
        <v>43525</v>
      </c>
      <c r="N40" s="11" t="n">
        <v>43527</v>
      </c>
      <c r="O40" s="11" t="n">
        <v>43527</v>
      </c>
      <c r="P40" s="11" t="n">
        <v>43525</v>
      </c>
      <c r="Q40" s="11" t="n">
        <v>43526</v>
      </c>
      <c r="R40" s="11" t="n">
        <v>43526</v>
      </c>
      <c r="U40" s="0" t="n">
        <v>917748</v>
      </c>
      <c r="V40" s="0" t="n">
        <v>354697</v>
      </c>
      <c r="Y40" s="0" t="s">
        <v>48</v>
      </c>
      <c r="Z40" s="0" t="n">
        <v>0</v>
      </c>
      <c r="AA40" s="0" t="n">
        <v>0</v>
      </c>
      <c r="AB40" s="0" t="n">
        <v>1496</v>
      </c>
      <c r="AC40" s="0" t="n">
        <v>1</v>
      </c>
      <c r="AE40" s="0" t="s">
        <v>51</v>
      </c>
      <c r="AF40" s="0" t="s">
        <v>48</v>
      </c>
      <c r="AG40" s="9" t="s">
        <v>51</v>
      </c>
      <c r="AH40" s="0" t="s">
        <v>52</v>
      </c>
      <c r="AI40" s="0" t="s">
        <v>51</v>
      </c>
      <c r="AJ40" s="0" t="s">
        <v>53</v>
      </c>
      <c r="AL40" s="9" t="n">
        <v>42318</v>
      </c>
      <c r="AM40" s="0" t="n">
        <v>3312571</v>
      </c>
      <c r="AN40" s="0" t="n">
        <v>60479</v>
      </c>
      <c r="AO40" s="0" t="n">
        <v>2</v>
      </c>
      <c r="AP40" s="0" t="s">
        <v>65</v>
      </c>
      <c r="AQ40" s="0" t="n">
        <v>7</v>
      </c>
      <c r="AR40" s="0" t="n">
        <v>1</v>
      </c>
      <c r="AS40" s="0" t="n">
        <v>1</v>
      </c>
      <c r="AT40" s="0" t="s">
        <v>66</v>
      </c>
      <c r="AU40" s="0" t="n">
        <v>0.133333333333333</v>
      </c>
      <c r="AV40" s="0" t="n">
        <v>0.133333333333333</v>
      </c>
      <c r="AW40" s="12" t="n">
        <v>1</v>
      </c>
      <c r="AX40" s="2" t="n">
        <f aca="false">IF(AND((AW40=1)*IF(AY$1="",1,(SUM(AY40:BA40)&gt;0))*IF(BB$1="",1,(SUM(BB40:BD40)&gt;0))),ROW(),IF((AY$1="")*(BB$1="")*(AW40=1)=1,ROW(), ))</f>
        <v>0</v>
      </c>
      <c r="AY40" s="13" t="n">
        <f aca="false">IFERROR(ISNUMBER(SEARCH(AY$1,$AN40)),"")</f>
        <v>0</v>
      </c>
      <c r="AZ40" s="13" t="n">
        <f aca="false">IFERROR(ISNUMBER(SEARCH(AZ$1,$AN40)),"")</f>
        <v>0</v>
      </c>
      <c r="BA40" s="13" t="n">
        <f aca="false">IFERROR(ISNUMBER(SEARCH(BA$1,$AN40)),"")</f>
        <v>0</v>
      </c>
      <c r="BB40" s="13" t="n">
        <f aca="false">IFERROR(ISNUMBER(SEARCH(BB$1,$V40)),"")</f>
        <v>0</v>
      </c>
      <c r="BC40" s="13" t="n">
        <f aca="false">IFERROR(ISNUMBER(SEARCH(BC$1,$V40)),"")</f>
        <v>0</v>
      </c>
      <c r="BD40" s="13" t="n">
        <f aca="false">IFERROR(ISNUMBER(SEARCH(BD$1,$V40)),"")</f>
        <v>0</v>
      </c>
      <c r="BE40" s="7" t="str">
        <f aca="false">IF(LARGE(AX$1:AX$238,ROW())&lt;1,"",LARGE(AX$1:AX$238,ROW()))</f>
        <v/>
      </c>
    </row>
    <row r="41" customFormat="false" ht="13.8" hidden="false" customHeight="false" outlineLevel="0" collapsed="false">
      <c r="A41" s="9" t="n">
        <v>41869</v>
      </c>
      <c r="B41" s="0" t="n">
        <v>939558</v>
      </c>
      <c r="C41" s="9" t="n">
        <v>41869</v>
      </c>
      <c r="D41" s="0" t="s">
        <v>48</v>
      </c>
      <c r="F41" s="0" t="s">
        <v>48</v>
      </c>
      <c r="G41" s="0" t="n">
        <v>14.9</v>
      </c>
      <c r="H41" s="0" t="s">
        <v>64</v>
      </c>
      <c r="I41" s="0" t="n">
        <v>93</v>
      </c>
      <c r="K41" s="0" t="s">
        <v>50</v>
      </c>
      <c r="L41" s="10" t="n">
        <v>0.934027777777778</v>
      </c>
      <c r="M41" s="11" t="n">
        <v>43525</v>
      </c>
      <c r="N41" s="11" t="n">
        <v>43527</v>
      </c>
      <c r="O41" s="11" t="n">
        <v>43527</v>
      </c>
      <c r="P41" s="11" t="n">
        <v>43525</v>
      </c>
      <c r="Q41" s="11" t="n">
        <v>43526</v>
      </c>
      <c r="R41" s="11" t="n">
        <v>43526</v>
      </c>
      <c r="U41" s="0" t="n">
        <v>917755</v>
      </c>
      <c r="V41" s="0" t="n">
        <v>354697</v>
      </c>
      <c r="Y41" s="0" t="s">
        <v>48</v>
      </c>
      <c r="Z41" s="0" t="n">
        <v>0</v>
      </c>
      <c r="AA41" s="0" t="n">
        <v>0</v>
      </c>
      <c r="AB41" s="0" t="n">
        <v>1496</v>
      </c>
      <c r="AC41" s="0" t="n">
        <v>22</v>
      </c>
      <c r="AE41" s="0" t="s">
        <v>51</v>
      </c>
      <c r="AF41" s="0" t="s">
        <v>48</v>
      </c>
      <c r="AG41" s="9" t="s">
        <v>51</v>
      </c>
      <c r="AH41" s="0" t="s">
        <v>52</v>
      </c>
      <c r="AI41" s="0" t="s">
        <v>51</v>
      </c>
      <c r="AJ41" s="0" t="s">
        <v>53</v>
      </c>
      <c r="AL41" s="9" t="n">
        <v>42318</v>
      </c>
      <c r="AM41" s="0" t="n">
        <v>3315285</v>
      </c>
      <c r="AN41" s="0" t="n">
        <v>60479</v>
      </c>
      <c r="AO41" s="0" t="n">
        <v>2</v>
      </c>
      <c r="AP41" s="0" t="s">
        <v>65</v>
      </c>
      <c r="AQ41" s="0" t="n">
        <v>7</v>
      </c>
      <c r="AR41" s="0" t="n">
        <v>1</v>
      </c>
      <c r="AS41" s="0" t="n">
        <v>1</v>
      </c>
      <c r="AT41" s="0" t="s">
        <v>66</v>
      </c>
      <c r="AU41" s="0" t="n">
        <v>0.133333333333333</v>
      </c>
      <c r="AV41" s="0" t="n">
        <v>0.133333333333333</v>
      </c>
      <c r="AW41" s="12" t="n">
        <v>1</v>
      </c>
      <c r="AX41" s="2" t="n">
        <f aca="false">IF(AND((AW41=1)*IF(AY$1="",1,(SUM(AY41:BA41)&gt;0))*IF(BB$1="",1,(SUM(BB41:BD41)&gt;0))),ROW(),IF((AY$1="")*(BB$1="")*(AW41=1)=1,ROW(), ))</f>
        <v>0</v>
      </c>
      <c r="AY41" s="13" t="n">
        <f aca="false">IFERROR(ISNUMBER(SEARCH(AY$1,$AN41)),"")</f>
        <v>0</v>
      </c>
      <c r="AZ41" s="13" t="n">
        <f aca="false">IFERROR(ISNUMBER(SEARCH(AZ$1,$AN41)),"")</f>
        <v>0</v>
      </c>
      <c r="BA41" s="13" t="n">
        <f aca="false">IFERROR(ISNUMBER(SEARCH(BA$1,$AN41)),"")</f>
        <v>0</v>
      </c>
      <c r="BB41" s="13" t="n">
        <f aca="false">IFERROR(ISNUMBER(SEARCH(BB$1,$V41)),"")</f>
        <v>0</v>
      </c>
      <c r="BC41" s="13" t="n">
        <f aca="false">IFERROR(ISNUMBER(SEARCH(BC$1,$V41)),"")</f>
        <v>0</v>
      </c>
      <c r="BD41" s="13" t="n">
        <f aca="false">IFERROR(ISNUMBER(SEARCH(BD$1,$V41)),"")</f>
        <v>0</v>
      </c>
      <c r="BE41" s="7" t="str">
        <f aca="false">IF(LARGE(AX$1:AX$238,ROW())&lt;1,"",LARGE(AX$1:AX$238,ROW()))</f>
        <v/>
      </c>
    </row>
    <row r="42" customFormat="false" ht="13.8" hidden="false" customHeight="false" outlineLevel="0" collapsed="false">
      <c r="A42" s="9" t="n">
        <v>41869</v>
      </c>
      <c r="B42" s="0" t="n">
        <v>939558</v>
      </c>
      <c r="C42" s="9" t="n">
        <v>41869</v>
      </c>
      <c r="D42" s="0" t="s">
        <v>48</v>
      </c>
      <c r="F42" s="0" t="s">
        <v>48</v>
      </c>
      <c r="G42" s="0" t="n">
        <v>14.9</v>
      </c>
      <c r="H42" s="0" t="s">
        <v>64</v>
      </c>
      <c r="I42" s="0" t="n">
        <v>93</v>
      </c>
      <c r="K42" s="0" t="s">
        <v>50</v>
      </c>
      <c r="L42" s="10" t="n">
        <v>0.934027777777778</v>
      </c>
      <c r="M42" s="11" t="n">
        <v>43525</v>
      </c>
      <c r="N42" s="11" t="n">
        <v>43527</v>
      </c>
      <c r="O42" s="11" t="n">
        <v>43527</v>
      </c>
      <c r="P42" s="11" t="n">
        <v>43525</v>
      </c>
      <c r="Q42" s="11" t="n">
        <v>43526</v>
      </c>
      <c r="R42" s="11" t="n">
        <v>43526</v>
      </c>
      <c r="U42" s="0" t="n">
        <v>917843</v>
      </c>
      <c r="V42" s="0" t="n">
        <v>354697</v>
      </c>
      <c r="Y42" s="0" t="s">
        <v>48</v>
      </c>
      <c r="Z42" s="0" t="n">
        <v>0</v>
      </c>
      <c r="AA42" s="0" t="n">
        <v>0</v>
      </c>
      <c r="AB42" s="0" t="n">
        <v>1496</v>
      </c>
      <c r="AC42" s="0" t="n">
        <v>9</v>
      </c>
      <c r="AE42" s="0" t="s">
        <v>51</v>
      </c>
      <c r="AF42" s="0" t="s">
        <v>48</v>
      </c>
      <c r="AG42" s="9" t="s">
        <v>51</v>
      </c>
      <c r="AH42" s="0" t="s">
        <v>52</v>
      </c>
      <c r="AI42" s="0" t="s">
        <v>51</v>
      </c>
      <c r="AJ42" s="0" t="s">
        <v>53</v>
      </c>
      <c r="AL42" s="9" t="n">
        <v>42318</v>
      </c>
      <c r="AM42" s="0" t="n">
        <v>3314580</v>
      </c>
      <c r="AN42" s="0" t="n">
        <v>60479</v>
      </c>
      <c r="AO42" s="0" t="n">
        <v>3</v>
      </c>
      <c r="AP42" s="0" t="s">
        <v>65</v>
      </c>
      <c r="AQ42" s="0" t="n">
        <v>7</v>
      </c>
      <c r="AR42" s="0" t="n">
        <v>1</v>
      </c>
      <c r="AS42" s="0" t="n">
        <v>1</v>
      </c>
      <c r="AT42" s="0" t="s">
        <v>66</v>
      </c>
      <c r="AU42" s="0" t="n">
        <v>0.2</v>
      </c>
      <c r="AV42" s="0" t="n">
        <v>0.2</v>
      </c>
      <c r="AW42" s="12" t="n">
        <v>1</v>
      </c>
      <c r="AX42" s="2" t="n">
        <f aca="false">IF(AND((AW42=1)*IF(AY$1="",1,(SUM(AY42:BA42)&gt;0))*IF(BB$1="",1,(SUM(BB42:BD42)&gt;0))),ROW(),IF((AY$1="")*(BB$1="")*(AW42=1)=1,ROW(), ))</f>
        <v>0</v>
      </c>
      <c r="AY42" s="13" t="n">
        <f aca="false">IFERROR(ISNUMBER(SEARCH(AY$1,$AN42)),"")</f>
        <v>0</v>
      </c>
      <c r="AZ42" s="13" t="n">
        <f aca="false">IFERROR(ISNUMBER(SEARCH(AZ$1,$AN42)),"")</f>
        <v>0</v>
      </c>
      <c r="BA42" s="13" t="n">
        <f aca="false">IFERROR(ISNUMBER(SEARCH(BA$1,$AN42)),"")</f>
        <v>0</v>
      </c>
      <c r="BB42" s="13" t="n">
        <f aca="false">IFERROR(ISNUMBER(SEARCH(BB$1,$V42)),"")</f>
        <v>0</v>
      </c>
      <c r="BC42" s="13" t="n">
        <f aca="false">IFERROR(ISNUMBER(SEARCH(BC$1,$V42)),"")</f>
        <v>0</v>
      </c>
      <c r="BD42" s="13" t="n">
        <f aca="false">IFERROR(ISNUMBER(SEARCH(BD$1,$V42)),"")</f>
        <v>0</v>
      </c>
      <c r="BE42" s="7" t="str">
        <f aca="false">IF(LARGE(AX$1:AX$238,ROW())&lt;1,"",LARGE(AX$1:AX$238,ROW()))</f>
        <v/>
      </c>
    </row>
    <row r="43" customFormat="false" ht="13.8" hidden="false" customHeight="false" outlineLevel="0" collapsed="false">
      <c r="A43" s="9" t="n">
        <v>41869</v>
      </c>
      <c r="B43" s="0" t="n">
        <v>939558</v>
      </c>
      <c r="C43" s="9" t="n">
        <v>41869</v>
      </c>
      <c r="D43" s="0" t="s">
        <v>48</v>
      </c>
      <c r="F43" s="0" t="s">
        <v>48</v>
      </c>
      <c r="G43" s="0" t="n">
        <v>14.9</v>
      </c>
      <c r="H43" s="0" t="s">
        <v>64</v>
      </c>
      <c r="I43" s="0" t="n">
        <v>93</v>
      </c>
      <c r="K43" s="0" t="s">
        <v>50</v>
      </c>
      <c r="L43" s="10" t="n">
        <v>0.934027777777778</v>
      </c>
      <c r="M43" s="11" t="n">
        <v>43525</v>
      </c>
      <c r="N43" s="11" t="n">
        <v>43527</v>
      </c>
      <c r="O43" s="11" t="n">
        <v>43527</v>
      </c>
      <c r="P43" s="11" t="n">
        <v>43525</v>
      </c>
      <c r="Q43" s="11" t="n">
        <v>43526</v>
      </c>
      <c r="R43" s="11" t="n">
        <v>43526</v>
      </c>
      <c r="U43" s="0" t="n">
        <v>917901</v>
      </c>
      <c r="V43" s="0" t="n">
        <v>354697</v>
      </c>
      <c r="Y43" s="0" t="s">
        <v>48</v>
      </c>
      <c r="Z43" s="0" t="n">
        <v>0</v>
      </c>
      <c r="AA43" s="0" t="n">
        <v>0</v>
      </c>
      <c r="AB43" s="0" t="n">
        <v>1496</v>
      </c>
      <c r="AC43" s="0" t="n">
        <v>27</v>
      </c>
      <c r="AE43" s="0" t="s">
        <v>51</v>
      </c>
      <c r="AF43" s="0" t="s">
        <v>48</v>
      </c>
      <c r="AG43" s="9" t="s">
        <v>51</v>
      </c>
      <c r="AH43" s="0" t="s">
        <v>52</v>
      </c>
      <c r="AI43" s="0" t="s">
        <v>51</v>
      </c>
      <c r="AJ43" s="0" t="s">
        <v>53</v>
      </c>
      <c r="AL43" s="9" t="n">
        <v>42318</v>
      </c>
      <c r="AM43" s="0" t="n">
        <v>3315212</v>
      </c>
      <c r="AN43" s="0" t="n">
        <v>60479</v>
      </c>
      <c r="AO43" s="0" t="n">
        <v>1</v>
      </c>
      <c r="AP43" s="0" t="s">
        <v>65</v>
      </c>
      <c r="AQ43" s="0" t="n">
        <v>7</v>
      </c>
      <c r="AR43" s="0" t="n">
        <v>1</v>
      </c>
      <c r="AS43" s="0" t="n">
        <v>1</v>
      </c>
      <c r="AT43" s="0" t="s">
        <v>66</v>
      </c>
      <c r="AU43" s="0" t="n">
        <v>0.0666666666666667</v>
      </c>
      <c r="AV43" s="0" t="n">
        <v>0.0666666666666667</v>
      </c>
      <c r="AW43" s="12" t="n">
        <v>1</v>
      </c>
      <c r="AX43" s="2" t="n">
        <f aca="false">IF(AND((AW43=1)*IF(AY$1="",1,(SUM(AY43:BA43)&gt;0))*IF(BB$1="",1,(SUM(BB43:BD43)&gt;0))),ROW(),IF((AY$1="")*(BB$1="")*(AW43=1)=1,ROW(), ))</f>
        <v>0</v>
      </c>
      <c r="AY43" s="13" t="n">
        <f aca="false">IFERROR(ISNUMBER(SEARCH(AY$1,$AN43)),"")</f>
        <v>0</v>
      </c>
      <c r="AZ43" s="13" t="n">
        <f aca="false">IFERROR(ISNUMBER(SEARCH(AZ$1,$AN43)),"")</f>
        <v>0</v>
      </c>
      <c r="BA43" s="13" t="n">
        <f aca="false">IFERROR(ISNUMBER(SEARCH(BA$1,$AN43)),"")</f>
        <v>0</v>
      </c>
      <c r="BB43" s="13" t="n">
        <f aca="false">IFERROR(ISNUMBER(SEARCH(BB$1,$V43)),"")</f>
        <v>0</v>
      </c>
      <c r="BC43" s="13" t="n">
        <f aca="false">IFERROR(ISNUMBER(SEARCH(BC$1,$V43)),"")</f>
        <v>0</v>
      </c>
      <c r="BD43" s="13" t="n">
        <f aca="false">IFERROR(ISNUMBER(SEARCH(BD$1,$V43)),"")</f>
        <v>0</v>
      </c>
      <c r="BE43" s="7" t="str">
        <f aca="false">IF(LARGE(AX$1:AX$238,ROW())&lt;1,"",LARGE(AX$1:AX$238,ROW()))</f>
        <v/>
      </c>
    </row>
    <row r="44" customFormat="false" ht="13.8" hidden="false" customHeight="false" outlineLevel="0" collapsed="false">
      <c r="A44" s="9" t="n">
        <v>41869</v>
      </c>
      <c r="B44" s="0" t="n">
        <v>939558</v>
      </c>
      <c r="C44" s="9" t="n">
        <v>41869</v>
      </c>
      <c r="D44" s="0" t="s">
        <v>48</v>
      </c>
      <c r="F44" s="0" t="s">
        <v>48</v>
      </c>
      <c r="G44" s="0" t="n">
        <v>14.9</v>
      </c>
      <c r="H44" s="0" t="s">
        <v>64</v>
      </c>
      <c r="I44" s="0" t="n">
        <v>93</v>
      </c>
      <c r="K44" s="0" t="s">
        <v>50</v>
      </c>
      <c r="L44" s="10" t="n">
        <v>0.934027777777778</v>
      </c>
      <c r="M44" s="11" t="n">
        <v>43525</v>
      </c>
      <c r="N44" s="11" t="n">
        <v>43527</v>
      </c>
      <c r="O44" s="11" t="n">
        <v>43527</v>
      </c>
      <c r="P44" s="11" t="n">
        <v>43525</v>
      </c>
      <c r="Q44" s="11" t="n">
        <v>43526</v>
      </c>
      <c r="R44" s="11" t="n">
        <v>43526</v>
      </c>
      <c r="U44" s="0" t="n">
        <v>917949</v>
      </c>
      <c r="V44" s="0" t="n">
        <v>354697</v>
      </c>
      <c r="Y44" s="0" t="s">
        <v>48</v>
      </c>
      <c r="Z44" s="0" t="n">
        <v>0</v>
      </c>
      <c r="AA44" s="0" t="n">
        <v>0</v>
      </c>
      <c r="AB44" s="0" t="n">
        <v>1496</v>
      </c>
      <c r="AC44" s="0" t="n">
        <v>20</v>
      </c>
      <c r="AE44" s="0" t="s">
        <v>51</v>
      </c>
      <c r="AF44" s="0" t="s">
        <v>48</v>
      </c>
      <c r="AG44" s="9" t="s">
        <v>51</v>
      </c>
      <c r="AH44" s="0" t="s">
        <v>52</v>
      </c>
      <c r="AI44" s="0" t="s">
        <v>51</v>
      </c>
      <c r="AJ44" s="0" t="s">
        <v>53</v>
      </c>
      <c r="AL44" s="9" t="n">
        <v>42318</v>
      </c>
      <c r="AM44" s="0" t="n">
        <v>3313503</v>
      </c>
      <c r="AN44" s="0" t="n">
        <v>60479</v>
      </c>
      <c r="AO44" s="0" t="n">
        <v>4</v>
      </c>
      <c r="AP44" s="0" t="s">
        <v>65</v>
      </c>
      <c r="AQ44" s="0" t="n">
        <v>7</v>
      </c>
      <c r="AR44" s="0" t="n">
        <v>1</v>
      </c>
      <c r="AS44" s="0" t="n">
        <v>1</v>
      </c>
      <c r="AT44" s="0" t="s">
        <v>66</v>
      </c>
      <c r="AU44" s="0" t="n">
        <v>0.266666666666667</v>
      </c>
      <c r="AV44" s="0" t="n">
        <v>0.266666666666667</v>
      </c>
      <c r="AW44" s="12" t="n">
        <v>1</v>
      </c>
      <c r="AX44" s="2" t="n">
        <f aca="false">IF(AND((AW44=1)*IF(AY$1="",1,(SUM(AY44:BA44)&gt;0))*IF(BB$1="",1,(SUM(BB44:BD44)&gt;0))),ROW(),IF((AY$1="")*(BB$1="")*(AW44=1)=1,ROW(), ))</f>
        <v>0</v>
      </c>
      <c r="AY44" s="13" t="n">
        <f aca="false">IFERROR(ISNUMBER(SEARCH(AY$1,$AN44)),"")</f>
        <v>0</v>
      </c>
      <c r="AZ44" s="13" t="n">
        <f aca="false">IFERROR(ISNUMBER(SEARCH(AZ$1,$AN44)),"")</f>
        <v>0</v>
      </c>
      <c r="BA44" s="13" t="n">
        <f aca="false">IFERROR(ISNUMBER(SEARCH(BA$1,$AN44)),"")</f>
        <v>0</v>
      </c>
      <c r="BB44" s="13" t="n">
        <f aca="false">IFERROR(ISNUMBER(SEARCH(BB$1,$V44)),"")</f>
        <v>0</v>
      </c>
      <c r="BC44" s="13" t="n">
        <f aca="false">IFERROR(ISNUMBER(SEARCH(BC$1,$V44)),"")</f>
        <v>0</v>
      </c>
      <c r="BD44" s="13" t="n">
        <f aca="false">IFERROR(ISNUMBER(SEARCH(BD$1,$V44)),"")</f>
        <v>0</v>
      </c>
      <c r="BE44" s="7" t="str">
        <f aca="false">IF(LARGE(AX$1:AX$238,ROW())&lt;1,"",LARGE(AX$1:AX$238,ROW()))</f>
        <v/>
      </c>
    </row>
    <row r="45" customFormat="false" ht="13.8" hidden="false" customHeight="false" outlineLevel="0" collapsed="false">
      <c r="A45" s="9" t="n">
        <v>41869</v>
      </c>
      <c r="B45" s="0" t="n">
        <v>939558</v>
      </c>
      <c r="C45" s="9" t="n">
        <v>41869</v>
      </c>
      <c r="D45" s="0" t="s">
        <v>48</v>
      </c>
      <c r="F45" s="0" t="s">
        <v>48</v>
      </c>
      <c r="G45" s="0" t="n">
        <v>14.9</v>
      </c>
      <c r="H45" s="0" t="s">
        <v>64</v>
      </c>
      <c r="I45" s="0" t="n">
        <v>93</v>
      </c>
      <c r="K45" s="0" t="s">
        <v>50</v>
      </c>
      <c r="L45" s="10" t="n">
        <v>0.934027777777778</v>
      </c>
      <c r="M45" s="11" t="n">
        <v>43525</v>
      </c>
      <c r="N45" s="11" t="n">
        <v>43527</v>
      </c>
      <c r="O45" s="11" t="n">
        <v>43527</v>
      </c>
      <c r="P45" s="11" t="n">
        <v>43525</v>
      </c>
      <c r="Q45" s="11" t="n">
        <v>43526</v>
      </c>
      <c r="R45" s="11" t="n">
        <v>43526</v>
      </c>
      <c r="U45" s="0" t="n">
        <v>918093</v>
      </c>
      <c r="V45" s="0" t="n">
        <v>354697</v>
      </c>
      <c r="Y45" s="0" t="s">
        <v>48</v>
      </c>
      <c r="Z45" s="0" t="n">
        <v>0</v>
      </c>
      <c r="AA45" s="0" t="n">
        <v>0</v>
      </c>
      <c r="AB45" s="0" t="n">
        <v>1496</v>
      </c>
      <c r="AC45" s="0" t="n">
        <v>5</v>
      </c>
      <c r="AE45" s="0" t="s">
        <v>51</v>
      </c>
      <c r="AF45" s="0" t="s">
        <v>48</v>
      </c>
      <c r="AG45" s="9" t="s">
        <v>51</v>
      </c>
      <c r="AH45" s="0" t="s">
        <v>52</v>
      </c>
      <c r="AI45" s="0" t="s">
        <v>51</v>
      </c>
      <c r="AJ45" s="0" t="s">
        <v>53</v>
      </c>
      <c r="AL45" s="9" t="n">
        <v>42318</v>
      </c>
      <c r="AM45" s="0" t="n">
        <v>3315030</v>
      </c>
      <c r="AN45" s="0" t="n">
        <v>60479</v>
      </c>
      <c r="AO45" s="0" t="n">
        <v>6</v>
      </c>
      <c r="AP45" s="0" t="s">
        <v>65</v>
      </c>
      <c r="AQ45" s="0" t="n">
        <v>7</v>
      </c>
      <c r="AR45" s="0" t="n">
        <v>1</v>
      </c>
      <c r="AS45" s="0" t="n">
        <v>1</v>
      </c>
      <c r="AT45" s="0" t="s">
        <v>66</v>
      </c>
      <c r="AU45" s="0" t="n">
        <v>0.4</v>
      </c>
      <c r="AV45" s="0" t="n">
        <v>0.4</v>
      </c>
      <c r="AW45" s="12" t="n">
        <v>1</v>
      </c>
      <c r="AX45" s="2" t="n">
        <f aca="false">IF(AND((AW45=1)*IF(AY$1="",1,(SUM(AY45:BA45)&gt;0))*IF(BB$1="",1,(SUM(BB45:BD45)&gt;0))),ROW(),IF((AY$1="")*(BB$1="")*(AW45=1)=1,ROW(), ))</f>
        <v>0</v>
      </c>
      <c r="AY45" s="13" t="n">
        <f aca="false">IFERROR(ISNUMBER(SEARCH(AY$1,$AN45)),"")</f>
        <v>0</v>
      </c>
      <c r="AZ45" s="13" t="n">
        <f aca="false">IFERROR(ISNUMBER(SEARCH(AZ$1,$AN45)),"")</f>
        <v>0</v>
      </c>
      <c r="BA45" s="13" t="n">
        <f aca="false">IFERROR(ISNUMBER(SEARCH(BA$1,$AN45)),"")</f>
        <v>0</v>
      </c>
      <c r="BB45" s="13" t="n">
        <f aca="false">IFERROR(ISNUMBER(SEARCH(BB$1,$V45)),"")</f>
        <v>0</v>
      </c>
      <c r="BC45" s="13" t="n">
        <f aca="false">IFERROR(ISNUMBER(SEARCH(BC$1,$V45)),"")</f>
        <v>0</v>
      </c>
      <c r="BD45" s="13" t="n">
        <f aca="false">IFERROR(ISNUMBER(SEARCH(BD$1,$V45)),"")</f>
        <v>0</v>
      </c>
      <c r="BE45" s="7" t="str">
        <f aca="false">IF(LARGE(AX$1:AX$238,ROW())&lt;1,"",LARGE(AX$1:AX$238,ROW()))</f>
        <v/>
      </c>
    </row>
    <row r="46" customFormat="false" ht="13.8" hidden="false" customHeight="false" outlineLevel="0" collapsed="false">
      <c r="A46" s="9" t="n">
        <v>41869</v>
      </c>
      <c r="B46" s="0" t="n">
        <v>939558</v>
      </c>
      <c r="C46" s="9" t="n">
        <v>41869</v>
      </c>
      <c r="D46" s="0" t="s">
        <v>48</v>
      </c>
      <c r="F46" s="0" t="s">
        <v>48</v>
      </c>
      <c r="G46" s="0" t="n">
        <v>14.9</v>
      </c>
      <c r="H46" s="0" t="s">
        <v>64</v>
      </c>
      <c r="I46" s="0" t="n">
        <v>93</v>
      </c>
      <c r="K46" s="0" t="s">
        <v>50</v>
      </c>
      <c r="L46" s="10" t="n">
        <v>0.934027777777778</v>
      </c>
      <c r="M46" s="11" t="n">
        <v>43525</v>
      </c>
      <c r="N46" s="11" t="n">
        <v>43527</v>
      </c>
      <c r="O46" s="11" t="n">
        <v>43527</v>
      </c>
      <c r="P46" s="11" t="n">
        <v>43525</v>
      </c>
      <c r="Q46" s="11" t="n">
        <v>43526</v>
      </c>
      <c r="R46" s="11" t="n">
        <v>43526</v>
      </c>
      <c r="U46" s="0" t="n">
        <v>918149</v>
      </c>
      <c r="V46" s="0" t="n">
        <v>354697</v>
      </c>
      <c r="Y46" s="0" t="s">
        <v>48</v>
      </c>
      <c r="Z46" s="0" t="n">
        <v>0</v>
      </c>
      <c r="AA46" s="0" t="n">
        <v>0</v>
      </c>
      <c r="AB46" s="0" t="n">
        <v>1496</v>
      </c>
      <c r="AC46" s="0" t="n">
        <v>13</v>
      </c>
      <c r="AE46" s="0" t="s">
        <v>51</v>
      </c>
      <c r="AF46" s="0" t="s">
        <v>48</v>
      </c>
      <c r="AG46" s="9" t="s">
        <v>51</v>
      </c>
      <c r="AH46" s="0" t="s">
        <v>52</v>
      </c>
      <c r="AI46" s="0" t="s">
        <v>51</v>
      </c>
      <c r="AJ46" s="0" t="s">
        <v>53</v>
      </c>
      <c r="AL46" s="9" t="n">
        <v>42318</v>
      </c>
      <c r="AM46" s="0" t="n">
        <v>3312464</v>
      </c>
      <c r="AN46" s="0" t="n">
        <v>60479</v>
      </c>
      <c r="AO46" s="0" t="n">
        <v>1</v>
      </c>
      <c r="AP46" s="0" t="s">
        <v>65</v>
      </c>
      <c r="AQ46" s="0" t="n">
        <v>7</v>
      </c>
      <c r="AR46" s="0" t="n">
        <v>1</v>
      </c>
      <c r="AS46" s="0" t="n">
        <v>1</v>
      </c>
      <c r="AT46" s="0" t="s">
        <v>66</v>
      </c>
      <c r="AU46" s="0" t="n">
        <v>0.0666666666666667</v>
      </c>
      <c r="AV46" s="0" t="n">
        <v>0.0666666666666667</v>
      </c>
      <c r="AW46" s="12" t="n">
        <v>1</v>
      </c>
      <c r="AX46" s="2" t="n">
        <f aca="false">IF(AND((AW46=1)*IF(AY$1="",1,(SUM(AY46:BA46)&gt;0))*IF(BB$1="",1,(SUM(BB46:BD46)&gt;0))),ROW(),IF((AY$1="")*(BB$1="")*(AW46=1)=1,ROW(), ))</f>
        <v>0</v>
      </c>
      <c r="AY46" s="13" t="n">
        <f aca="false">IFERROR(ISNUMBER(SEARCH(AY$1,$AN46)),"")</f>
        <v>0</v>
      </c>
      <c r="AZ46" s="13" t="n">
        <f aca="false">IFERROR(ISNUMBER(SEARCH(AZ$1,$AN46)),"")</f>
        <v>0</v>
      </c>
      <c r="BA46" s="13" t="n">
        <f aca="false">IFERROR(ISNUMBER(SEARCH(BA$1,$AN46)),"")</f>
        <v>0</v>
      </c>
      <c r="BB46" s="13" t="n">
        <f aca="false">IFERROR(ISNUMBER(SEARCH(BB$1,$V46)),"")</f>
        <v>0</v>
      </c>
      <c r="BC46" s="13" t="n">
        <f aca="false">IFERROR(ISNUMBER(SEARCH(BC$1,$V46)),"")</f>
        <v>0</v>
      </c>
      <c r="BD46" s="13" t="n">
        <f aca="false">IFERROR(ISNUMBER(SEARCH(BD$1,$V46)),"")</f>
        <v>0</v>
      </c>
      <c r="BE46" s="7" t="str">
        <f aca="false">IF(LARGE(AX$1:AX$238,ROW())&lt;1,"",LARGE(AX$1:AX$238,ROW()))</f>
        <v/>
      </c>
    </row>
    <row r="47" customFormat="false" ht="13.8" hidden="false" customHeight="false" outlineLevel="0" collapsed="false">
      <c r="A47" s="9" t="n">
        <v>41869</v>
      </c>
      <c r="B47" s="0" t="n">
        <v>939558</v>
      </c>
      <c r="C47" s="9" t="n">
        <v>41869</v>
      </c>
      <c r="D47" s="0" t="s">
        <v>48</v>
      </c>
      <c r="F47" s="0" t="s">
        <v>48</v>
      </c>
      <c r="G47" s="0" t="n">
        <v>14.9</v>
      </c>
      <c r="H47" s="0" t="s">
        <v>64</v>
      </c>
      <c r="I47" s="0" t="n">
        <v>93</v>
      </c>
      <c r="K47" s="0" t="s">
        <v>50</v>
      </c>
      <c r="L47" s="10" t="n">
        <v>0.934027777777778</v>
      </c>
      <c r="M47" s="11" t="n">
        <v>43525</v>
      </c>
      <c r="N47" s="11" t="n">
        <v>43527</v>
      </c>
      <c r="O47" s="11" t="n">
        <v>43527</v>
      </c>
      <c r="P47" s="11" t="n">
        <v>43525</v>
      </c>
      <c r="Q47" s="11" t="n">
        <v>43526</v>
      </c>
      <c r="R47" s="11" t="n">
        <v>43526</v>
      </c>
      <c r="U47" s="0" t="n">
        <v>918394</v>
      </c>
      <c r="V47" s="0" t="n">
        <v>354697</v>
      </c>
      <c r="Y47" s="0" t="s">
        <v>48</v>
      </c>
      <c r="Z47" s="0" t="n">
        <v>0</v>
      </c>
      <c r="AA47" s="0" t="n">
        <v>0</v>
      </c>
      <c r="AB47" s="0" t="n">
        <v>1496</v>
      </c>
      <c r="AC47" s="0" t="n">
        <v>19</v>
      </c>
      <c r="AE47" s="0" t="s">
        <v>51</v>
      </c>
      <c r="AF47" s="0" t="s">
        <v>48</v>
      </c>
      <c r="AG47" s="9" t="s">
        <v>51</v>
      </c>
      <c r="AH47" s="0" t="s">
        <v>52</v>
      </c>
      <c r="AI47" s="0" t="s">
        <v>51</v>
      </c>
      <c r="AJ47" s="0" t="s">
        <v>53</v>
      </c>
      <c r="AL47" s="9" t="n">
        <v>42318</v>
      </c>
      <c r="AM47" s="0" t="n">
        <v>3313272</v>
      </c>
      <c r="AN47" s="0" t="n">
        <v>60479</v>
      </c>
      <c r="AO47" s="0" t="n">
        <v>2</v>
      </c>
      <c r="AP47" s="0" t="s">
        <v>65</v>
      </c>
      <c r="AQ47" s="0" t="n">
        <v>7</v>
      </c>
      <c r="AR47" s="0" t="n">
        <v>1</v>
      </c>
      <c r="AS47" s="0" t="n">
        <v>1</v>
      </c>
      <c r="AT47" s="0" t="s">
        <v>66</v>
      </c>
      <c r="AU47" s="0" t="n">
        <v>0.133333333333333</v>
      </c>
      <c r="AV47" s="0" t="n">
        <v>0.133333333333333</v>
      </c>
      <c r="AW47" s="12" t="n">
        <v>1</v>
      </c>
      <c r="AX47" s="2" t="n">
        <f aca="false">IF(AND((AW47=1)*IF(AY$1="",1,(SUM(AY47:BA47)&gt;0))*IF(BB$1="",1,(SUM(BB47:BD47)&gt;0))),ROW(),IF((AY$1="")*(BB$1="")*(AW47=1)=1,ROW(), ))</f>
        <v>0</v>
      </c>
      <c r="AY47" s="13" t="n">
        <f aca="false">IFERROR(ISNUMBER(SEARCH(AY$1,$AN47)),"")</f>
        <v>0</v>
      </c>
      <c r="AZ47" s="13" t="n">
        <f aca="false">IFERROR(ISNUMBER(SEARCH(AZ$1,$AN47)),"")</f>
        <v>0</v>
      </c>
      <c r="BA47" s="13" t="n">
        <f aca="false">IFERROR(ISNUMBER(SEARCH(BA$1,$AN47)),"")</f>
        <v>0</v>
      </c>
      <c r="BB47" s="13" t="n">
        <f aca="false">IFERROR(ISNUMBER(SEARCH(BB$1,$V47)),"")</f>
        <v>0</v>
      </c>
      <c r="BC47" s="13" t="n">
        <f aca="false">IFERROR(ISNUMBER(SEARCH(BC$1,$V47)),"")</f>
        <v>0</v>
      </c>
      <c r="BD47" s="13" t="n">
        <f aca="false">IFERROR(ISNUMBER(SEARCH(BD$1,$V47)),"")</f>
        <v>0</v>
      </c>
      <c r="BE47" s="7" t="str">
        <f aca="false">IF(LARGE(AX$1:AX$238,ROW())&lt;1,"",LARGE(AX$1:AX$238,ROW()))</f>
        <v/>
      </c>
    </row>
    <row r="48" customFormat="false" ht="13.8" hidden="false" customHeight="false" outlineLevel="0" collapsed="false">
      <c r="A48" s="9" t="n">
        <v>41869</v>
      </c>
      <c r="B48" s="0" t="n">
        <v>939558</v>
      </c>
      <c r="C48" s="9" t="n">
        <v>41869</v>
      </c>
      <c r="D48" s="0" t="s">
        <v>48</v>
      </c>
      <c r="F48" s="0" t="s">
        <v>48</v>
      </c>
      <c r="G48" s="0" t="n">
        <v>14.9</v>
      </c>
      <c r="H48" s="0" t="s">
        <v>64</v>
      </c>
      <c r="I48" s="0" t="n">
        <v>93</v>
      </c>
      <c r="K48" s="0" t="s">
        <v>50</v>
      </c>
      <c r="L48" s="10" t="n">
        <v>0.934027777777778</v>
      </c>
      <c r="M48" s="11" t="n">
        <v>43525</v>
      </c>
      <c r="N48" s="11" t="n">
        <v>43527</v>
      </c>
      <c r="O48" s="11" t="n">
        <v>43527</v>
      </c>
      <c r="P48" s="11" t="n">
        <v>43525</v>
      </c>
      <c r="Q48" s="11" t="n">
        <v>43526</v>
      </c>
      <c r="R48" s="11" t="n">
        <v>43526</v>
      </c>
      <c r="U48" s="0" t="n">
        <v>918535</v>
      </c>
      <c r="V48" s="0" t="n">
        <v>354697</v>
      </c>
      <c r="Y48" s="0" t="s">
        <v>48</v>
      </c>
      <c r="Z48" s="0" t="n">
        <v>0</v>
      </c>
      <c r="AA48" s="0" t="n">
        <v>0</v>
      </c>
      <c r="AB48" s="0" t="n">
        <v>1496</v>
      </c>
      <c r="AC48" s="0" t="n">
        <v>30</v>
      </c>
      <c r="AE48" s="0" t="s">
        <v>51</v>
      </c>
      <c r="AF48" s="0" t="s">
        <v>48</v>
      </c>
      <c r="AG48" s="9" t="s">
        <v>51</v>
      </c>
      <c r="AH48" s="0" t="s">
        <v>52</v>
      </c>
      <c r="AI48" s="0" t="s">
        <v>51</v>
      </c>
      <c r="AJ48" s="0" t="s">
        <v>53</v>
      </c>
      <c r="AL48" s="9" t="n">
        <v>42318</v>
      </c>
      <c r="AM48" s="0" t="n">
        <v>3314072</v>
      </c>
      <c r="AN48" s="0" t="n">
        <v>60479</v>
      </c>
      <c r="AO48" s="0" t="n">
        <v>4</v>
      </c>
      <c r="AP48" s="0" t="s">
        <v>65</v>
      </c>
      <c r="AQ48" s="0" t="n">
        <v>7</v>
      </c>
      <c r="AR48" s="0" t="n">
        <v>1</v>
      </c>
      <c r="AS48" s="0" t="n">
        <v>1</v>
      </c>
      <c r="AT48" s="0" t="s">
        <v>66</v>
      </c>
      <c r="AU48" s="0" t="n">
        <v>0.266666666666667</v>
      </c>
      <c r="AV48" s="0" t="n">
        <v>0.266666666666667</v>
      </c>
      <c r="AW48" s="12" t="n">
        <v>1</v>
      </c>
      <c r="AX48" s="2" t="n">
        <f aca="false">IF(AND((AW48=1)*IF(AY$1="",1,(SUM(AY48:BA48)&gt;0))*IF(BB$1="",1,(SUM(BB48:BD48)&gt;0))),ROW(),IF((AY$1="")*(BB$1="")*(AW48=1)=1,ROW(), ))</f>
        <v>0</v>
      </c>
      <c r="AY48" s="13" t="n">
        <f aca="false">IFERROR(ISNUMBER(SEARCH(AY$1,$AN48)),"")</f>
        <v>0</v>
      </c>
      <c r="AZ48" s="13" t="n">
        <f aca="false">IFERROR(ISNUMBER(SEARCH(AZ$1,$AN48)),"")</f>
        <v>0</v>
      </c>
      <c r="BA48" s="13" t="n">
        <f aca="false">IFERROR(ISNUMBER(SEARCH(BA$1,$AN48)),"")</f>
        <v>0</v>
      </c>
      <c r="BB48" s="13" t="n">
        <f aca="false">IFERROR(ISNUMBER(SEARCH(BB$1,$V48)),"")</f>
        <v>0</v>
      </c>
      <c r="BC48" s="13" t="n">
        <f aca="false">IFERROR(ISNUMBER(SEARCH(BC$1,$V48)),"")</f>
        <v>0</v>
      </c>
      <c r="BD48" s="13" t="n">
        <f aca="false">IFERROR(ISNUMBER(SEARCH(BD$1,$V48)),"")</f>
        <v>0</v>
      </c>
      <c r="BE48" s="7" t="str">
        <f aca="false">IF(LARGE(AX$1:AX$238,ROW())&lt;1,"",LARGE(AX$1:AX$238,ROW()))</f>
        <v/>
      </c>
    </row>
    <row r="49" customFormat="false" ht="13.8" hidden="false" customHeight="false" outlineLevel="0" collapsed="false">
      <c r="A49" s="9" t="n">
        <v>41869</v>
      </c>
      <c r="B49" s="0" t="n">
        <v>939558</v>
      </c>
      <c r="C49" s="9" t="n">
        <v>41869</v>
      </c>
      <c r="D49" s="0" t="s">
        <v>48</v>
      </c>
      <c r="F49" s="0" t="s">
        <v>48</v>
      </c>
      <c r="G49" s="0" t="n">
        <v>14.9</v>
      </c>
      <c r="H49" s="0" t="s">
        <v>64</v>
      </c>
      <c r="I49" s="0" t="n">
        <v>93</v>
      </c>
      <c r="K49" s="0" t="s">
        <v>50</v>
      </c>
      <c r="L49" s="10" t="n">
        <v>0.934027777777778</v>
      </c>
      <c r="M49" s="11" t="n">
        <v>43525</v>
      </c>
      <c r="N49" s="11" t="n">
        <v>43527</v>
      </c>
      <c r="O49" s="11" t="n">
        <v>43527</v>
      </c>
      <c r="P49" s="11" t="n">
        <v>43525</v>
      </c>
      <c r="Q49" s="11" t="n">
        <v>43526</v>
      </c>
      <c r="R49" s="11" t="n">
        <v>43526</v>
      </c>
      <c r="U49" s="0" t="n">
        <v>918543</v>
      </c>
      <c r="V49" s="0" t="n">
        <v>354697</v>
      </c>
      <c r="Y49" s="0" t="s">
        <v>48</v>
      </c>
      <c r="Z49" s="0" t="n">
        <v>0</v>
      </c>
      <c r="AA49" s="0" t="n">
        <v>0</v>
      </c>
      <c r="AB49" s="0" t="n">
        <v>1496</v>
      </c>
      <c r="AC49" s="0" t="n">
        <v>28</v>
      </c>
      <c r="AE49" s="0" t="s">
        <v>51</v>
      </c>
      <c r="AF49" s="0" t="s">
        <v>48</v>
      </c>
      <c r="AG49" s="9" t="s">
        <v>51</v>
      </c>
      <c r="AH49" s="0" t="s">
        <v>52</v>
      </c>
      <c r="AI49" s="0" t="s">
        <v>51</v>
      </c>
      <c r="AJ49" s="0" t="s">
        <v>53</v>
      </c>
      <c r="AL49" s="9" t="n">
        <v>42318</v>
      </c>
      <c r="AM49" s="0" t="n">
        <v>3313202</v>
      </c>
      <c r="AN49" s="0" t="n">
        <v>60479</v>
      </c>
      <c r="AO49" s="0" t="n">
        <v>5</v>
      </c>
      <c r="AP49" s="0" t="s">
        <v>65</v>
      </c>
      <c r="AQ49" s="0" t="n">
        <v>7</v>
      </c>
      <c r="AR49" s="0" t="n">
        <v>1</v>
      </c>
      <c r="AS49" s="0" t="n">
        <v>1</v>
      </c>
      <c r="AT49" s="0" t="s">
        <v>66</v>
      </c>
      <c r="AU49" s="0" t="n">
        <v>0.333333333333333</v>
      </c>
      <c r="AV49" s="0" t="n">
        <v>0.333333333333333</v>
      </c>
      <c r="AW49" s="12" t="n">
        <v>1</v>
      </c>
      <c r="AX49" s="2" t="n">
        <f aca="false">IF(AND((AW49=1)*IF(AY$1="",1,(SUM(AY49:BA49)&gt;0))*IF(BB$1="",1,(SUM(BB49:BD49)&gt;0))),ROW(),IF((AY$1="")*(BB$1="")*(AW49=1)=1,ROW(), ))</f>
        <v>0</v>
      </c>
      <c r="AY49" s="13" t="n">
        <f aca="false">IFERROR(ISNUMBER(SEARCH(AY$1,$AN49)),"")</f>
        <v>0</v>
      </c>
      <c r="AZ49" s="13" t="n">
        <f aca="false">IFERROR(ISNUMBER(SEARCH(AZ$1,$AN49)),"")</f>
        <v>0</v>
      </c>
      <c r="BA49" s="13" t="n">
        <f aca="false">IFERROR(ISNUMBER(SEARCH(BA$1,$AN49)),"")</f>
        <v>0</v>
      </c>
      <c r="BB49" s="13" t="n">
        <f aca="false">IFERROR(ISNUMBER(SEARCH(BB$1,$V49)),"")</f>
        <v>0</v>
      </c>
      <c r="BC49" s="13" t="n">
        <f aca="false">IFERROR(ISNUMBER(SEARCH(BC$1,$V49)),"")</f>
        <v>0</v>
      </c>
      <c r="BD49" s="13" t="n">
        <f aca="false">IFERROR(ISNUMBER(SEARCH(BD$1,$V49)),"")</f>
        <v>0</v>
      </c>
      <c r="BE49" s="7" t="str">
        <f aca="false">IF(LARGE(AX$1:AX$238,ROW())&lt;1,"",LARGE(AX$1:AX$238,ROW()))</f>
        <v/>
      </c>
    </row>
    <row r="50" customFormat="false" ht="13.8" hidden="false" customHeight="false" outlineLevel="0" collapsed="false">
      <c r="A50" s="9" t="n">
        <v>41869</v>
      </c>
      <c r="B50" s="0" t="n">
        <v>939558</v>
      </c>
      <c r="C50" s="9" t="n">
        <v>41869</v>
      </c>
      <c r="D50" s="0" t="s">
        <v>48</v>
      </c>
      <c r="F50" s="0" t="s">
        <v>48</v>
      </c>
      <c r="G50" s="0" t="n">
        <v>14.9</v>
      </c>
      <c r="H50" s="0" t="s">
        <v>64</v>
      </c>
      <c r="I50" s="0" t="n">
        <v>93</v>
      </c>
      <c r="K50" s="0" t="s">
        <v>50</v>
      </c>
      <c r="L50" s="10" t="n">
        <v>0.934027777777778</v>
      </c>
      <c r="M50" s="11" t="n">
        <v>43525</v>
      </c>
      <c r="N50" s="11" t="n">
        <v>43527</v>
      </c>
      <c r="O50" s="11" t="n">
        <v>43527</v>
      </c>
      <c r="P50" s="11" t="n">
        <v>43525</v>
      </c>
      <c r="Q50" s="11" t="n">
        <v>43526</v>
      </c>
      <c r="R50" s="11" t="n">
        <v>43526</v>
      </c>
      <c r="U50" s="0" t="n">
        <v>918596</v>
      </c>
      <c r="V50" s="0" t="n">
        <v>354697</v>
      </c>
      <c r="Y50" s="0" t="s">
        <v>48</v>
      </c>
      <c r="Z50" s="0" t="n">
        <v>0</v>
      </c>
      <c r="AA50" s="0" t="n">
        <v>0</v>
      </c>
      <c r="AB50" s="0" t="n">
        <v>1496</v>
      </c>
      <c r="AC50" s="0" t="n">
        <v>8</v>
      </c>
      <c r="AE50" s="0" t="s">
        <v>51</v>
      </c>
      <c r="AF50" s="0" t="s">
        <v>48</v>
      </c>
      <c r="AG50" s="9" t="s">
        <v>51</v>
      </c>
      <c r="AH50" s="0" t="s">
        <v>52</v>
      </c>
      <c r="AI50" s="0" t="s">
        <v>51</v>
      </c>
      <c r="AJ50" s="0" t="s">
        <v>53</v>
      </c>
      <c r="AL50" s="9" t="n">
        <v>42318</v>
      </c>
      <c r="AM50" s="0" t="n">
        <v>3314989</v>
      </c>
      <c r="AN50" s="0" t="n">
        <v>60418</v>
      </c>
      <c r="AO50" s="0" t="n">
        <v>1</v>
      </c>
      <c r="AP50" s="0" t="s">
        <v>65</v>
      </c>
      <c r="AQ50" s="0" t="n">
        <v>7</v>
      </c>
      <c r="AR50" s="0" t="n">
        <v>1.67</v>
      </c>
      <c r="AS50" s="0" t="n">
        <v>1.25</v>
      </c>
      <c r="AT50" s="0" t="s">
        <v>66</v>
      </c>
      <c r="AU50" s="0" t="n">
        <v>0.0666666666666667</v>
      </c>
      <c r="AV50" s="0" t="n">
        <v>0.111333333333333</v>
      </c>
      <c r="AW50" s="12" t="n">
        <v>1</v>
      </c>
      <c r="AX50" s="2" t="n">
        <f aca="false">IF(AND((AW50=1)*IF(AY$1="",1,(SUM(AY50:BA50)&gt;0))*IF(BB$1="",1,(SUM(BB50:BD50)&gt;0))),ROW(),IF((AY$1="")*(BB$1="")*(AW50=1)=1,ROW(), ))</f>
        <v>0</v>
      </c>
      <c r="AY50" s="13" t="n">
        <f aca="false">IFERROR(ISNUMBER(SEARCH(AY$1,$AN50)),"")</f>
        <v>0</v>
      </c>
      <c r="AZ50" s="13" t="n">
        <f aca="false">IFERROR(ISNUMBER(SEARCH(AZ$1,$AN50)),"")</f>
        <v>0</v>
      </c>
      <c r="BA50" s="13" t="n">
        <f aca="false">IFERROR(ISNUMBER(SEARCH(BA$1,$AN50)),"")</f>
        <v>0</v>
      </c>
      <c r="BB50" s="13" t="n">
        <f aca="false">IFERROR(ISNUMBER(SEARCH(BB$1,$V50)),"")</f>
        <v>0</v>
      </c>
      <c r="BC50" s="13" t="n">
        <f aca="false">IFERROR(ISNUMBER(SEARCH(BC$1,$V50)),"")</f>
        <v>0</v>
      </c>
      <c r="BD50" s="13" t="n">
        <f aca="false">IFERROR(ISNUMBER(SEARCH(BD$1,$V50)),"")</f>
        <v>0</v>
      </c>
      <c r="BE50" s="7" t="str">
        <f aca="false">IF(LARGE(AX$1:AX$238,ROW())&lt;1,"",LARGE(AX$1:AX$238,ROW()))</f>
        <v/>
      </c>
    </row>
    <row r="51" customFormat="false" ht="13.8" hidden="false" customHeight="false" outlineLevel="0" collapsed="false">
      <c r="A51" s="9" t="n">
        <v>41869</v>
      </c>
      <c r="B51" s="0" t="n">
        <v>939558</v>
      </c>
      <c r="C51" s="9" t="n">
        <v>41869</v>
      </c>
      <c r="D51" s="0" t="s">
        <v>48</v>
      </c>
      <c r="F51" s="0" t="s">
        <v>48</v>
      </c>
      <c r="G51" s="0" t="n">
        <v>14.9</v>
      </c>
      <c r="H51" s="0" t="s">
        <v>64</v>
      </c>
      <c r="I51" s="0" t="n">
        <v>93</v>
      </c>
      <c r="K51" s="0" t="s">
        <v>50</v>
      </c>
      <c r="L51" s="10" t="n">
        <v>0.934027777777778</v>
      </c>
      <c r="M51" s="11" t="n">
        <v>43525</v>
      </c>
      <c r="N51" s="11" t="n">
        <v>43527</v>
      </c>
      <c r="O51" s="11" t="n">
        <v>43527</v>
      </c>
      <c r="P51" s="11" t="n">
        <v>43525</v>
      </c>
      <c r="Q51" s="11" t="n">
        <v>43526</v>
      </c>
      <c r="R51" s="11" t="n">
        <v>43526</v>
      </c>
      <c r="U51" s="0" t="n">
        <v>918596</v>
      </c>
      <c r="V51" s="0" t="n">
        <v>354697</v>
      </c>
      <c r="Y51" s="0" t="s">
        <v>48</v>
      </c>
      <c r="Z51" s="0" t="n">
        <v>0</v>
      </c>
      <c r="AA51" s="0" t="n">
        <v>0</v>
      </c>
      <c r="AB51" s="0" t="n">
        <v>1496</v>
      </c>
      <c r="AC51" s="0" t="n">
        <v>8</v>
      </c>
      <c r="AE51" s="0" t="s">
        <v>51</v>
      </c>
      <c r="AF51" s="0" t="s">
        <v>48</v>
      </c>
      <c r="AG51" s="9" t="s">
        <v>51</v>
      </c>
      <c r="AH51" s="0" t="s">
        <v>52</v>
      </c>
      <c r="AI51" s="0" t="s">
        <v>51</v>
      </c>
      <c r="AJ51" s="0" t="s">
        <v>53</v>
      </c>
      <c r="AL51" s="9" t="n">
        <v>42318</v>
      </c>
      <c r="AM51" s="0" t="n">
        <v>3313850</v>
      </c>
      <c r="AN51" s="0" t="n">
        <v>60479</v>
      </c>
      <c r="AO51" s="0" t="n">
        <v>2</v>
      </c>
      <c r="AP51" s="0" t="s">
        <v>65</v>
      </c>
      <c r="AQ51" s="0" t="n">
        <v>7</v>
      </c>
      <c r="AR51" s="0" t="n">
        <v>1</v>
      </c>
      <c r="AS51" s="0" t="n">
        <v>1</v>
      </c>
      <c r="AT51" s="0" t="s">
        <v>66</v>
      </c>
      <c r="AU51" s="0" t="n">
        <v>0.133333333333333</v>
      </c>
      <c r="AV51" s="0" t="n">
        <v>0.133333333333333</v>
      </c>
      <c r="AW51" s="12" t="n">
        <v>1</v>
      </c>
      <c r="AX51" s="2" t="n">
        <f aca="false">IF(AND((AW51=1)*IF(AY$1="",1,(SUM(AY51:BA51)&gt;0))*IF(BB$1="",1,(SUM(BB51:BD51)&gt;0))),ROW(),IF((AY$1="")*(BB$1="")*(AW51=1)=1,ROW(), ))</f>
        <v>0</v>
      </c>
      <c r="AY51" s="13" t="n">
        <f aca="false">IFERROR(ISNUMBER(SEARCH(AY$1,$AN51)),"")</f>
        <v>0</v>
      </c>
      <c r="AZ51" s="13" t="n">
        <f aca="false">IFERROR(ISNUMBER(SEARCH(AZ$1,$AN51)),"")</f>
        <v>0</v>
      </c>
      <c r="BA51" s="13" t="n">
        <f aca="false">IFERROR(ISNUMBER(SEARCH(BA$1,$AN51)),"")</f>
        <v>0</v>
      </c>
      <c r="BB51" s="13" t="n">
        <f aca="false">IFERROR(ISNUMBER(SEARCH(BB$1,$V51)),"")</f>
        <v>0</v>
      </c>
      <c r="BC51" s="13" t="n">
        <f aca="false">IFERROR(ISNUMBER(SEARCH(BC$1,$V51)),"")</f>
        <v>0</v>
      </c>
      <c r="BD51" s="13" t="n">
        <f aca="false">IFERROR(ISNUMBER(SEARCH(BD$1,$V51)),"")</f>
        <v>0</v>
      </c>
      <c r="BE51" s="7" t="str">
        <f aca="false">IF(LARGE(AX$1:AX$238,ROW())&lt;1,"",LARGE(AX$1:AX$238,ROW()))</f>
        <v/>
      </c>
    </row>
    <row r="52" customFormat="false" ht="13.8" hidden="false" customHeight="false" outlineLevel="0" collapsed="false">
      <c r="A52" s="9" t="n">
        <v>41869</v>
      </c>
      <c r="B52" s="0" t="n">
        <v>939558</v>
      </c>
      <c r="C52" s="9" t="n">
        <v>41869</v>
      </c>
      <c r="D52" s="0" t="s">
        <v>48</v>
      </c>
      <c r="F52" s="0" t="s">
        <v>48</v>
      </c>
      <c r="G52" s="0" t="n">
        <v>14.9</v>
      </c>
      <c r="H52" s="0" t="s">
        <v>64</v>
      </c>
      <c r="I52" s="0" t="n">
        <v>93</v>
      </c>
      <c r="K52" s="0" t="s">
        <v>50</v>
      </c>
      <c r="L52" s="10" t="n">
        <v>0.934027777777778</v>
      </c>
      <c r="M52" s="11" t="n">
        <v>43525</v>
      </c>
      <c r="N52" s="11" t="n">
        <v>43527</v>
      </c>
      <c r="O52" s="11" t="n">
        <v>43527</v>
      </c>
      <c r="P52" s="11" t="n">
        <v>43525</v>
      </c>
      <c r="Q52" s="11" t="n">
        <v>43526</v>
      </c>
      <c r="R52" s="11" t="n">
        <v>43526</v>
      </c>
      <c r="U52" s="0" t="n">
        <v>918652</v>
      </c>
      <c r="V52" s="0" t="n">
        <v>354697</v>
      </c>
      <c r="Y52" s="0" t="s">
        <v>48</v>
      </c>
      <c r="Z52" s="0" t="n">
        <v>0</v>
      </c>
      <c r="AA52" s="0" t="n">
        <v>0</v>
      </c>
      <c r="AB52" s="0" t="n">
        <v>1496</v>
      </c>
      <c r="AC52" s="0" t="n">
        <v>6</v>
      </c>
      <c r="AE52" s="0" t="s">
        <v>51</v>
      </c>
      <c r="AF52" s="0" t="s">
        <v>48</v>
      </c>
      <c r="AG52" s="9" t="s">
        <v>51</v>
      </c>
      <c r="AH52" s="0" t="s">
        <v>52</v>
      </c>
      <c r="AI52" s="0" t="s">
        <v>51</v>
      </c>
      <c r="AJ52" s="0" t="s">
        <v>53</v>
      </c>
      <c r="AL52" s="9" t="n">
        <v>42318</v>
      </c>
      <c r="AM52" s="0" t="n">
        <v>3315231</v>
      </c>
      <c r="AN52" s="0" t="n">
        <v>60479</v>
      </c>
      <c r="AO52" s="0" t="n">
        <v>5</v>
      </c>
      <c r="AP52" s="0" t="s">
        <v>65</v>
      </c>
      <c r="AQ52" s="0" t="n">
        <v>7</v>
      </c>
      <c r="AR52" s="0" t="n">
        <v>1</v>
      </c>
      <c r="AS52" s="0" t="n">
        <v>1</v>
      </c>
      <c r="AT52" s="0" t="s">
        <v>66</v>
      </c>
      <c r="AU52" s="0" t="n">
        <v>0.333333333333333</v>
      </c>
      <c r="AV52" s="0" t="n">
        <v>0.333333333333333</v>
      </c>
      <c r="AW52" s="12" t="n">
        <v>1</v>
      </c>
      <c r="AX52" s="2" t="n">
        <f aca="false">IF(AND((AW52=1)*IF(AY$1="",1,(SUM(AY52:BA52)&gt;0))*IF(BB$1="",1,(SUM(BB52:BD52)&gt;0))),ROW(),IF((AY$1="")*(BB$1="")*(AW52=1)=1,ROW(), ))</f>
        <v>0</v>
      </c>
      <c r="AY52" s="13" t="n">
        <f aca="false">IFERROR(ISNUMBER(SEARCH(AY$1,$AN52)),"")</f>
        <v>0</v>
      </c>
      <c r="AZ52" s="13" t="n">
        <f aca="false">IFERROR(ISNUMBER(SEARCH(AZ$1,$AN52)),"")</f>
        <v>0</v>
      </c>
      <c r="BA52" s="13" t="n">
        <f aca="false">IFERROR(ISNUMBER(SEARCH(BA$1,$AN52)),"")</f>
        <v>0</v>
      </c>
      <c r="BB52" s="13" t="n">
        <f aca="false">IFERROR(ISNUMBER(SEARCH(BB$1,$V52)),"")</f>
        <v>0</v>
      </c>
      <c r="BC52" s="13" t="n">
        <f aca="false">IFERROR(ISNUMBER(SEARCH(BC$1,$V52)),"")</f>
        <v>0</v>
      </c>
      <c r="BD52" s="13" t="n">
        <f aca="false">IFERROR(ISNUMBER(SEARCH(BD$1,$V52)),"")</f>
        <v>0</v>
      </c>
      <c r="BE52" s="7" t="str">
        <f aca="false">IF(LARGE(AX$1:AX$238,ROW())&lt;1,"",LARGE(AX$1:AX$238,ROW()))</f>
        <v/>
      </c>
    </row>
    <row r="53" customFormat="false" ht="13.8" hidden="false" customHeight="false" outlineLevel="0" collapsed="false">
      <c r="A53" s="9" t="n">
        <v>41869</v>
      </c>
      <c r="B53" s="0" t="n">
        <v>939558</v>
      </c>
      <c r="C53" s="9" t="n">
        <v>41869</v>
      </c>
      <c r="D53" s="0" t="s">
        <v>48</v>
      </c>
      <c r="F53" s="0" t="s">
        <v>48</v>
      </c>
      <c r="G53" s="0" t="n">
        <v>14.9</v>
      </c>
      <c r="H53" s="0" t="s">
        <v>64</v>
      </c>
      <c r="I53" s="0" t="n">
        <v>93</v>
      </c>
      <c r="K53" s="0" t="s">
        <v>50</v>
      </c>
      <c r="L53" s="10" t="n">
        <v>0.934027777777778</v>
      </c>
      <c r="M53" s="11" t="n">
        <v>43525</v>
      </c>
      <c r="N53" s="11" t="n">
        <v>43527</v>
      </c>
      <c r="O53" s="11" t="n">
        <v>43527</v>
      </c>
      <c r="P53" s="11" t="n">
        <v>43525</v>
      </c>
      <c r="Q53" s="11" t="n">
        <v>43526</v>
      </c>
      <c r="R53" s="11" t="n">
        <v>43526</v>
      </c>
      <c r="U53" s="0" t="n">
        <v>918658</v>
      </c>
      <c r="V53" s="0" t="n">
        <v>354697</v>
      </c>
      <c r="Y53" s="0" t="s">
        <v>48</v>
      </c>
      <c r="Z53" s="0" t="n">
        <v>0</v>
      </c>
      <c r="AA53" s="0" t="n">
        <v>0</v>
      </c>
      <c r="AB53" s="0" t="n">
        <v>1496</v>
      </c>
      <c r="AC53" s="0" t="n">
        <v>29</v>
      </c>
      <c r="AE53" s="0" t="s">
        <v>51</v>
      </c>
      <c r="AF53" s="0" t="s">
        <v>48</v>
      </c>
      <c r="AG53" s="9" t="s">
        <v>51</v>
      </c>
      <c r="AH53" s="0" t="s">
        <v>52</v>
      </c>
      <c r="AI53" s="0" t="s">
        <v>51</v>
      </c>
      <c r="AJ53" s="0" t="s">
        <v>53</v>
      </c>
      <c r="AL53" s="9" t="n">
        <v>42318</v>
      </c>
      <c r="AM53" s="0" t="n">
        <v>3315129</v>
      </c>
      <c r="AN53" s="0" t="n">
        <v>60479</v>
      </c>
      <c r="AO53" s="0" t="n">
        <v>6</v>
      </c>
      <c r="AP53" s="0" t="s">
        <v>65</v>
      </c>
      <c r="AQ53" s="0" t="n">
        <v>7</v>
      </c>
      <c r="AR53" s="0" t="n">
        <v>1</v>
      </c>
      <c r="AS53" s="0" t="n">
        <v>1</v>
      </c>
      <c r="AT53" s="0" t="s">
        <v>66</v>
      </c>
      <c r="AU53" s="0" t="n">
        <v>0.4</v>
      </c>
      <c r="AV53" s="0" t="n">
        <v>0.4</v>
      </c>
      <c r="AW53" s="12" t="n">
        <v>1</v>
      </c>
      <c r="AX53" s="2" t="n">
        <f aca="false">IF(AND((AW53=1)*IF(AY$1="",1,(SUM(AY53:BA53)&gt;0))*IF(BB$1="",1,(SUM(BB53:BD53)&gt;0))),ROW(),IF((AY$1="")*(BB$1="")*(AW53=1)=1,ROW(), ))</f>
        <v>0</v>
      </c>
      <c r="AY53" s="13" t="n">
        <f aca="false">IFERROR(ISNUMBER(SEARCH(AY$1,$AN53)),"")</f>
        <v>0</v>
      </c>
      <c r="AZ53" s="13" t="n">
        <f aca="false">IFERROR(ISNUMBER(SEARCH(AZ$1,$AN53)),"")</f>
        <v>0</v>
      </c>
      <c r="BA53" s="13" t="n">
        <f aca="false">IFERROR(ISNUMBER(SEARCH(BA$1,$AN53)),"")</f>
        <v>0</v>
      </c>
      <c r="BB53" s="13" t="n">
        <f aca="false">IFERROR(ISNUMBER(SEARCH(BB$1,$V53)),"")</f>
        <v>0</v>
      </c>
      <c r="BC53" s="13" t="n">
        <f aca="false">IFERROR(ISNUMBER(SEARCH(BC$1,$V53)),"")</f>
        <v>0</v>
      </c>
      <c r="BD53" s="13" t="n">
        <f aca="false">IFERROR(ISNUMBER(SEARCH(BD$1,$V53)),"")</f>
        <v>0</v>
      </c>
      <c r="BE53" s="7" t="str">
        <f aca="false">IF(LARGE(AX$1:AX$238,ROW())&lt;1,"",LARGE(AX$1:AX$238,ROW()))</f>
        <v/>
      </c>
    </row>
    <row r="54" customFormat="false" ht="13.8" hidden="false" customHeight="false" outlineLevel="0" collapsed="false">
      <c r="A54" s="9" t="n">
        <v>41869</v>
      </c>
      <c r="B54" s="0" t="n">
        <v>939558</v>
      </c>
      <c r="C54" s="9" t="n">
        <v>41869</v>
      </c>
      <c r="D54" s="0" t="s">
        <v>48</v>
      </c>
      <c r="F54" s="0" t="s">
        <v>48</v>
      </c>
      <c r="G54" s="0" t="n">
        <v>14.9</v>
      </c>
      <c r="H54" s="0" t="s">
        <v>64</v>
      </c>
      <c r="I54" s="0" t="n">
        <v>93</v>
      </c>
      <c r="K54" s="0" t="s">
        <v>50</v>
      </c>
      <c r="L54" s="10" t="n">
        <v>0.934027777777778</v>
      </c>
      <c r="M54" s="11" t="n">
        <v>43525</v>
      </c>
      <c r="N54" s="11" t="n">
        <v>43527</v>
      </c>
      <c r="O54" s="11" t="n">
        <v>43527</v>
      </c>
      <c r="P54" s="11" t="n">
        <v>43525</v>
      </c>
      <c r="Q54" s="11" t="n">
        <v>43526</v>
      </c>
      <c r="R54" s="11" t="n">
        <v>43526</v>
      </c>
      <c r="U54" s="0" t="n">
        <v>919187</v>
      </c>
      <c r="V54" s="0" t="n">
        <v>354697</v>
      </c>
      <c r="Y54" s="0" t="s">
        <v>48</v>
      </c>
      <c r="Z54" s="0" t="n">
        <v>0</v>
      </c>
      <c r="AA54" s="0" t="n">
        <v>0</v>
      </c>
      <c r="AB54" s="0" t="n">
        <v>1496</v>
      </c>
      <c r="AC54" s="0" t="n">
        <v>26</v>
      </c>
      <c r="AE54" s="0" t="s">
        <v>51</v>
      </c>
      <c r="AF54" s="0" t="s">
        <v>48</v>
      </c>
      <c r="AG54" s="9" t="s">
        <v>51</v>
      </c>
      <c r="AH54" s="0" t="s">
        <v>52</v>
      </c>
      <c r="AI54" s="0" t="s">
        <v>51</v>
      </c>
      <c r="AJ54" s="0" t="s">
        <v>53</v>
      </c>
      <c r="AL54" s="9" t="n">
        <v>42318</v>
      </c>
      <c r="AM54" s="0" t="n">
        <v>3312467</v>
      </c>
      <c r="AN54" s="0" t="n">
        <v>60479</v>
      </c>
      <c r="AO54" s="0" t="n">
        <v>2</v>
      </c>
      <c r="AP54" s="0" t="s">
        <v>65</v>
      </c>
      <c r="AQ54" s="0" t="n">
        <v>7</v>
      </c>
      <c r="AR54" s="0" t="n">
        <v>1</v>
      </c>
      <c r="AS54" s="0" t="n">
        <v>1</v>
      </c>
      <c r="AT54" s="0" t="s">
        <v>66</v>
      </c>
      <c r="AU54" s="0" t="n">
        <v>0.133333333333333</v>
      </c>
      <c r="AV54" s="0" t="n">
        <v>0.133333333333333</v>
      </c>
      <c r="AW54" s="12" t="n">
        <v>1</v>
      </c>
      <c r="AX54" s="2" t="n">
        <f aca="false">IF(AND((AW54=1)*IF(AY$1="",1,(SUM(AY54:BA54)&gt;0))*IF(BB$1="",1,(SUM(BB54:BD54)&gt;0))),ROW(),IF((AY$1="")*(BB$1="")*(AW54=1)=1,ROW(), ))</f>
        <v>0</v>
      </c>
      <c r="AY54" s="13" t="n">
        <f aca="false">IFERROR(ISNUMBER(SEARCH(AY$1,$AN54)),"")</f>
        <v>0</v>
      </c>
      <c r="AZ54" s="13" t="n">
        <f aca="false">IFERROR(ISNUMBER(SEARCH(AZ$1,$AN54)),"")</f>
        <v>0</v>
      </c>
      <c r="BA54" s="13" t="n">
        <f aca="false">IFERROR(ISNUMBER(SEARCH(BA$1,$AN54)),"")</f>
        <v>0</v>
      </c>
      <c r="BB54" s="13" t="n">
        <f aca="false">IFERROR(ISNUMBER(SEARCH(BB$1,$V54)),"")</f>
        <v>0</v>
      </c>
      <c r="BC54" s="13" t="n">
        <f aca="false">IFERROR(ISNUMBER(SEARCH(BC$1,$V54)),"")</f>
        <v>0</v>
      </c>
      <c r="BD54" s="13" t="n">
        <f aca="false">IFERROR(ISNUMBER(SEARCH(BD$1,$V54)),"")</f>
        <v>0</v>
      </c>
      <c r="BE54" s="7" t="str">
        <f aca="false">IF(LARGE(AX$1:AX$238,ROW())&lt;1,"",LARGE(AX$1:AX$238,ROW()))</f>
        <v/>
      </c>
    </row>
    <row r="55" customFormat="false" ht="13.8" hidden="false" customHeight="false" outlineLevel="0" collapsed="false">
      <c r="A55" s="9" t="n">
        <v>41869</v>
      </c>
      <c r="B55" s="0" t="n">
        <v>939558</v>
      </c>
      <c r="C55" s="9" t="n">
        <v>41869</v>
      </c>
      <c r="D55" s="0" t="s">
        <v>48</v>
      </c>
      <c r="F55" s="0" t="s">
        <v>48</v>
      </c>
      <c r="G55" s="0" t="n">
        <v>14.9</v>
      </c>
      <c r="H55" s="0" t="s">
        <v>64</v>
      </c>
      <c r="I55" s="0" t="n">
        <v>93</v>
      </c>
      <c r="K55" s="0" t="s">
        <v>50</v>
      </c>
      <c r="L55" s="10" t="n">
        <v>0.934027777777778</v>
      </c>
      <c r="M55" s="11" t="n">
        <v>43525</v>
      </c>
      <c r="N55" s="11" t="n">
        <v>43527</v>
      </c>
      <c r="O55" s="11" t="n">
        <v>43527</v>
      </c>
      <c r="P55" s="11" t="n">
        <v>43525</v>
      </c>
      <c r="Q55" s="11" t="n">
        <v>43526</v>
      </c>
      <c r="R55" s="11" t="n">
        <v>43526</v>
      </c>
      <c r="U55" s="0" t="n">
        <v>919203</v>
      </c>
      <c r="V55" s="0" t="n">
        <v>354697</v>
      </c>
      <c r="Y55" s="0" t="s">
        <v>48</v>
      </c>
      <c r="Z55" s="0" t="n">
        <v>0</v>
      </c>
      <c r="AA55" s="0" t="n">
        <v>0</v>
      </c>
      <c r="AB55" s="0" t="n">
        <v>1496</v>
      </c>
      <c r="AC55" s="0" t="n">
        <v>25</v>
      </c>
      <c r="AE55" s="0" t="s">
        <v>51</v>
      </c>
      <c r="AF55" s="0" t="s">
        <v>48</v>
      </c>
      <c r="AG55" s="9" t="s">
        <v>51</v>
      </c>
      <c r="AH55" s="0" t="s">
        <v>52</v>
      </c>
      <c r="AI55" s="0" t="s">
        <v>51</v>
      </c>
      <c r="AJ55" s="0" t="s">
        <v>53</v>
      </c>
      <c r="AL55" s="9" t="n">
        <v>42318</v>
      </c>
      <c r="AM55" s="0" t="n">
        <v>3314153</v>
      </c>
      <c r="AN55" s="0" t="n">
        <v>60479</v>
      </c>
      <c r="AO55" s="0" t="n">
        <v>12</v>
      </c>
      <c r="AP55" s="0" t="s">
        <v>65</v>
      </c>
      <c r="AQ55" s="0" t="n">
        <v>7</v>
      </c>
      <c r="AR55" s="0" t="n">
        <v>1</v>
      </c>
      <c r="AS55" s="0" t="n">
        <v>1</v>
      </c>
      <c r="AT55" s="0" t="s">
        <v>66</v>
      </c>
      <c r="AU55" s="0" t="n">
        <v>0.8</v>
      </c>
      <c r="AV55" s="0" t="n">
        <v>0.8</v>
      </c>
      <c r="AW55" s="12" t="n">
        <v>1</v>
      </c>
      <c r="AX55" s="2" t="n">
        <f aca="false">IF(AND((AW55=1)*IF(AY$1="",1,(SUM(AY55:BA55)&gt;0))*IF(BB$1="",1,(SUM(BB55:BD55)&gt;0))),ROW(),IF((AY$1="")*(BB$1="")*(AW55=1)=1,ROW(), ))</f>
        <v>0</v>
      </c>
      <c r="AY55" s="13" t="n">
        <f aca="false">IFERROR(ISNUMBER(SEARCH(AY$1,$AN55)),"")</f>
        <v>0</v>
      </c>
      <c r="AZ55" s="13" t="n">
        <f aca="false">IFERROR(ISNUMBER(SEARCH(AZ$1,$AN55)),"")</f>
        <v>0</v>
      </c>
      <c r="BA55" s="13" t="n">
        <f aca="false">IFERROR(ISNUMBER(SEARCH(BA$1,$AN55)),"")</f>
        <v>0</v>
      </c>
      <c r="BB55" s="13" t="n">
        <f aca="false">IFERROR(ISNUMBER(SEARCH(BB$1,$V55)),"")</f>
        <v>0</v>
      </c>
      <c r="BC55" s="13" t="n">
        <f aca="false">IFERROR(ISNUMBER(SEARCH(BC$1,$V55)),"")</f>
        <v>0</v>
      </c>
      <c r="BD55" s="13" t="n">
        <f aca="false">IFERROR(ISNUMBER(SEARCH(BD$1,$V55)),"")</f>
        <v>0</v>
      </c>
      <c r="BE55" s="7" t="str">
        <f aca="false">IF(LARGE(AX$1:AX$238,ROW())&lt;1,"",LARGE(AX$1:AX$238,ROW()))</f>
        <v/>
      </c>
    </row>
    <row r="56" customFormat="false" ht="13.8" hidden="false" customHeight="false" outlineLevel="0" collapsed="false">
      <c r="A56" s="9" t="n">
        <v>41869</v>
      </c>
      <c r="B56" s="0" t="n">
        <v>939558</v>
      </c>
      <c r="C56" s="9" t="n">
        <v>41869</v>
      </c>
      <c r="D56" s="0" t="s">
        <v>48</v>
      </c>
      <c r="F56" s="0" t="s">
        <v>48</v>
      </c>
      <c r="G56" s="0" t="n">
        <v>14.9</v>
      </c>
      <c r="H56" s="0" t="s">
        <v>64</v>
      </c>
      <c r="I56" s="0" t="n">
        <v>93</v>
      </c>
      <c r="K56" s="0" t="s">
        <v>50</v>
      </c>
      <c r="L56" s="10" t="n">
        <v>0.934027777777778</v>
      </c>
      <c r="M56" s="11" t="n">
        <v>43525</v>
      </c>
      <c r="N56" s="11" t="n">
        <v>43527</v>
      </c>
      <c r="O56" s="11" t="n">
        <v>43527</v>
      </c>
      <c r="P56" s="11" t="n">
        <v>43525</v>
      </c>
      <c r="Q56" s="11" t="n">
        <v>43526</v>
      </c>
      <c r="R56" s="11" t="n">
        <v>43526</v>
      </c>
      <c r="U56" s="0" t="n">
        <v>919375</v>
      </c>
      <c r="V56" s="0" t="n">
        <v>354697</v>
      </c>
      <c r="Y56" s="0" t="s">
        <v>48</v>
      </c>
      <c r="Z56" s="0" t="n">
        <v>0</v>
      </c>
      <c r="AA56" s="0" t="n">
        <v>0</v>
      </c>
      <c r="AB56" s="0" t="n">
        <v>1496</v>
      </c>
      <c r="AC56" s="0" t="n">
        <v>10</v>
      </c>
      <c r="AE56" s="0" t="s">
        <v>51</v>
      </c>
      <c r="AF56" s="0" t="s">
        <v>48</v>
      </c>
      <c r="AG56" s="9" t="s">
        <v>51</v>
      </c>
      <c r="AH56" s="0" t="s">
        <v>52</v>
      </c>
      <c r="AI56" s="0" t="s">
        <v>51</v>
      </c>
      <c r="AJ56" s="0" t="s">
        <v>53</v>
      </c>
      <c r="AL56" s="9" t="n">
        <v>42318</v>
      </c>
      <c r="AM56" s="0" t="n">
        <v>3312508</v>
      </c>
      <c r="AN56" s="0" t="n">
        <v>60479</v>
      </c>
      <c r="AO56" s="0" t="n">
        <v>9</v>
      </c>
      <c r="AP56" s="0" t="s">
        <v>65</v>
      </c>
      <c r="AQ56" s="0" t="n">
        <v>7</v>
      </c>
      <c r="AR56" s="0" t="n">
        <v>1</v>
      </c>
      <c r="AS56" s="0" t="n">
        <v>1</v>
      </c>
      <c r="AT56" s="0" t="s">
        <v>66</v>
      </c>
      <c r="AU56" s="0" t="n">
        <v>0.6</v>
      </c>
      <c r="AV56" s="0" t="n">
        <v>0.6</v>
      </c>
      <c r="AW56" s="12" t="n">
        <v>1</v>
      </c>
      <c r="AX56" s="2" t="n">
        <f aca="false">IF(AND((AW56=1)*IF(AY$1="",1,(SUM(AY56:BA56)&gt;0))*IF(BB$1="",1,(SUM(BB56:BD56)&gt;0))),ROW(),IF((AY$1="")*(BB$1="")*(AW56=1)=1,ROW(), ))</f>
        <v>0</v>
      </c>
      <c r="AY56" s="13" t="n">
        <f aca="false">IFERROR(ISNUMBER(SEARCH(AY$1,$AN56)),"")</f>
        <v>0</v>
      </c>
      <c r="AZ56" s="13" t="n">
        <f aca="false">IFERROR(ISNUMBER(SEARCH(AZ$1,$AN56)),"")</f>
        <v>0</v>
      </c>
      <c r="BA56" s="13" t="n">
        <f aca="false">IFERROR(ISNUMBER(SEARCH(BA$1,$AN56)),"")</f>
        <v>0</v>
      </c>
      <c r="BB56" s="13" t="n">
        <f aca="false">IFERROR(ISNUMBER(SEARCH(BB$1,$V56)),"")</f>
        <v>0</v>
      </c>
      <c r="BC56" s="13" t="n">
        <f aca="false">IFERROR(ISNUMBER(SEARCH(BC$1,$V56)),"")</f>
        <v>0</v>
      </c>
      <c r="BD56" s="13" t="n">
        <f aca="false">IFERROR(ISNUMBER(SEARCH(BD$1,$V56)),"")</f>
        <v>0</v>
      </c>
      <c r="BE56" s="7" t="str">
        <f aca="false">IF(LARGE(AX$1:AX$238,ROW())&lt;1,"",LARGE(AX$1:AX$238,ROW()))</f>
        <v/>
      </c>
    </row>
    <row r="57" customFormat="false" ht="13.8" hidden="false" customHeight="false" outlineLevel="0" collapsed="false">
      <c r="A57" s="9" t="n">
        <v>41869</v>
      </c>
      <c r="B57" s="0" t="n">
        <v>939558</v>
      </c>
      <c r="C57" s="9" t="n">
        <v>41869</v>
      </c>
      <c r="D57" s="0" t="s">
        <v>48</v>
      </c>
      <c r="F57" s="0" t="s">
        <v>48</v>
      </c>
      <c r="G57" s="0" t="n">
        <v>14.9</v>
      </c>
      <c r="H57" s="0" t="s">
        <v>64</v>
      </c>
      <c r="I57" s="0" t="n">
        <v>93</v>
      </c>
      <c r="K57" s="0" t="s">
        <v>50</v>
      </c>
      <c r="L57" s="10" t="n">
        <v>0.934027777777778</v>
      </c>
      <c r="M57" s="11" t="n">
        <v>43525</v>
      </c>
      <c r="N57" s="11" t="n">
        <v>43527</v>
      </c>
      <c r="O57" s="11" t="n">
        <v>43527</v>
      </c>
      <c r="P57" s="11" t="n">
        <v>43525</v>
      </c>
      <c r="Q57" s="11" t="n">
        <v>43526</v>
      </c>
      <c r="R57" s="11" t="n">
        <v>43526</v>
      </c>
      <c r="U57" s="0" t="n">
        <v>919542</v>
      </c>
      <c r="V57" s="0" t="n">
        <v>354697</v>
      </c>
      <c r="Y57" s="0" t="s">
        <v>48</v>
      </c>
      <c r="Z57" s="0" t="n">
        <v>0</v>
      </c>
      <c r="AA57" s="0" t="n">
        <v>0</v>
      </c>
      <c r="AB57" s="0" t="n">
        <v>1496</v>
      </c>
      <c r="AC57" s="0" t="n">
        <v>21</v>
      </c>
      <c r="AE57" s="0" t="s">
        <v>51</v>
      </c>
      <c r="AF57" s="0" t="s">
        <v>48</v>
      </c>
      <c r="AG57" s="9" t="s">
        <v>51</v>
      </c>
      <c r="AH57" s="0" t="s">
        <v>52</v>
      </c>
      <c r="AI57" s="0" t="s">
        <v>51</v>
      </c>
      <c r="AJ57" s="0" t="s">
        <v>53</v>
      </c>
      <c r="AL57" s="9" t="n">
        <v>42318</v>
      </c>
      <c r="AM57" s="0" t="n">
        <v>3312371</v>
      </c>
      <c r="AN57" s="0" t="n">
        <v>60479</v>
      </c>
      <c r="AO57" s="0" t="n">
        <v>2</v>
      </c>
      <c r="AP57" s="0" t="s">
        <v>65</v>
      </c>
      <c r="AQ57" s="0" t="n">
        <v>7</v>
      </c>
      <c r="AR57" s="0" t="n">
        <v>1</v>
      </c>
      <c r="AS57" s="0" t="n">
        <v>1</v>
      </c>
      <c r="AT57" s="0" t="s">
        <v>66</v>
      </c>
      <c r="AU57" s="0" t="n">
        <v>0.133333333333333</v>
      </c>
      <c r="AV57" s="0" t="n">
        <v>0.133333333333333</v>
      </c>
      <c r="AW57" s="12" t="n">
        <v>1</v>
      </c>
      <c r="AX57" s="2" t="n">
        <f aca="false">IF(AND((AW57=1)*IF(AY$1="",1,(SUM(AY57:BA57)&gt;0))*IF(BB$1="",1,(SUM(BB57:BD57)&gt;0))),ROW(),IF((AY$1="")*(BB$1="")*(AW57=1)=1,ROW(), ))</f>
        <v>0</v>
      </c>
      <c r="AY57" s="13" t="n">
        <f aca="false">IFERROR(ISNUMBER(SEARCH(AY$1,$AN57)),"")</f>
        <v>0</v>
      </c>
      <c r="AZ57" s="13" t="n">
        <f aca="false">IFERROR(ISNUMBER(SEARCH(AZ$1,$AN57)),"")</f>
        <v>0</v>
      </c>
      <c r="BA57" s="13" t="n">
        <f aca="false">IFERROR(ISNUMBER(SEARCH(BA$1,$AN57)),"")</f>
        <v>0</v>
      </c>
      <c r="BB57" s="13" t="n">
        <f aca="false">IFERROR(ISNUMBER(SEARCH(BB$1,$V57)),"")</f>
        <v>0</v>
      </c>
      <c r="BC57" s="13" t="n">
        <f aca="false">IFERROR(ISNUMBER(SEARCH(BC$1,$V57)),"")</f>
        <v>0</v>
      </c>
      <c r="BD57" s="13" t="n">
        <f aca="false">IFERROR(ISNUMBER(SEARCH(BD$1,$V57)),"")</f>
        <v>0</v>
      </c>
      <c r="BE57" s="7" t="str">
        <f aca="false">IF(LARGE(AX$1:AX$238,ROW())&lt;1,"",LARGE(AX$1:AX$238,ROW()))</f>
        <v/>
      </c>
    </row>
    <row r="58" customFormat="false" ht="13.8" hidden="false" customHeight="false" outlineLevel="0" collapsed="false">
      <c r="A58" s="9" t="n">
        <v>41869</v>
      </c>
      <c r="B58" s="0" t="n">
        <v>939558</v>
      </c>
      <c r="C58" s="9" t="n">
        <v>41869</v>
      </c>
      <c r="D58" s="0" t="s">
        <v>48</v>
      </c>
      <c r="F58" s="0" t="s">
        <v>48</v>
      </c>
      <c r="G58" s="0" t="n">
        <v>14.9</v>
      </c>
      <c r="H58" s="0" t="s">
        <v>64</v>
      </c>
      <c r="I58" s="0" t="n">
        <v>93</v>
      </c>
      <c r="K58" s="0" t="s">
        <v>50</v>
      </c>
      <c r="L58" s="10" t="n">
        <v>0.934027777777778</v>
      </c>
      <c r="M58" s="11" t="n">
        <v>43525</v>
      </c>
      <c r="N58" s="11" t="n">
        <v>43527</v>
      </c>
      <c r="O58" s="11" t="n">
        <v>43527</v>
      </c>
      <c r="P58" s="11" t="n">
        <v>43525</v>
      </c>
      <c r="Q58" s="11" t="n">
        <v>43526</v>
      </c>
      <c r="R58" s="11" t="n">
        <v>43526</v>
      </c>
      <c r="U58" s="0" t="n">
        <v>919605</v>
      </c>
      <c r="V58" s="0" t="n">
        <v>354697</v>
      </c>
      <c r="Y58" s="0" t="s">
        <v>48</v>
      </c>
      <c r="Z58" s="0" t="n">
        <v>0</v>
      </c>
      <c r="AA58" s="0" t="n">
        <v>0</v>
      </c>
      <c r="AB58" s="0" t="n">
        <v>1496</v>
      </c>
      <c r="AC58" s="0" t="n">
        <v>15</v>
      </c>
      <c r="AE58" s="0" t="s">
        <v>51</v>
      </c>
      <c r="AF58" s="0" t="s">
        <v>48</v>
      </c>
      <c r="AG58" s="9" t="s">
        <v>51</v>
      </c>
      <c r="AH58" s="0" t="s">
        <v>52</v>
      </c>
      <c r="AI58" s="0" t="s">
        <v>51</v>
      </c>
      <c r="AJ58" s="0" t="s">
        <v>53</v>
      </c>
      <c r="AL58" s="9" t="n">
        <v>42318</v>
      </c>
      <c r="AM58" s="0" t="n">
        <v>3313437</v>
      </c>
      <c r="AN58" s="0" t="n">
        <v>60479</v>
      </c>
      <c r="AO58" s="0" t="n">
        <v>1</v>
      </c>
      <c r="AP58" s="0" t="s">
        <v>65</v>
      </c>
      <c r="AQ58" s="0" t="n">
        <v>7</v>
      </c>
      <c r="AR58" s="0" t="n">
        <v>1</v>
      </c>
      <c r="AS58" s="0" t="n">
        <v>1</v>
      </c>
      <c r="AT58" s="0" t="s">
        <v>66</v>
      </c>
      <c r="AU58" s="0" t="n">
        <v>0.0666666666666667</v>
      </c>
      <c r="AV58" s="0" t="n">
        <v>0.0666666666666667</v>
      </c>
      <c r="AW58" s="12" t="n">
        <v>1</v>
      </c>
      <c r="AX58" s="2" t="n">
        <f aca="false">IF(AND((AW58=1)*IF(AY$1="",1,(SUM(AY58:BA58)&gt;0))*IF(BB$1="",1,(SUM(BB58:BD58)&gt;0))),ROW(),IF((AY$1="")*(BB$1="")*(AW58=1)=1,ROW(), ))</f>
        <v>0</v>
      </c>
      <c r="AY58" s="13" t="n">
        <f aca="false">IFERROR(ISNUMBER(SEARCH(AY$1,$AN58)),"")</f>
        <v>0</v>
      </c>
      <c r="AZ58" s="13" t="n">
        <f aca="false">IFERROR(ISNUMBER(SEARCH(AZ$1,$AN58)),"")</f>
        <v>0</v>
      </c>
      <c r="BA58" s="13" t="n">
        <f aca="false">IFERROR(ISNUMBER(SEARCH(BA$1,$AN58)),"")</f>
        <v>0</v>
      </c>
      <c r="BB58" s="13" t="n">
        <f aca="false">IFERROR(ISNUMBER(SEARCH(BB$1,$V58)),"")</f>
        <v>0</v>
      </c>
      <c r="BC58" s="13" t="n">
        <f aca="false">IFERROR(ISNUMBER(SEARCH(BC$1,$V58)),"")</f>
        <v>0</v>
      </c>
      <c r="BD58" s="13" t="n">
        <f aca="false">IFERROR(ISNUMBER(SEARCH(BD$1,$V58)),"")</f>
        <v>0</v>
      </c>
      <c r="BE58" s="7" t="str">
        <f aca="false">IF(LARGE(AX$1:AX$238,ROW())&lt;1,"",LARGE(AX$1:AX$238,ROW()))</f>
        <v/>
      </c>
    </row>
    <row r="59" customFormat="false" ht="13.8" hidden="false" customHeight="false" outlineLevel="0" collapsed="false">
      <c r="A59" s="9" t="n">
        <v>41869</v>
      </c>
      <c r="B59" s="0" t="n">
        <v>939558</v>
      </c>
      <c r="C59" s="9" t="n">
        <v>41869</v>
      </c>
      <c r="D59" s="0" t="s">
        <v>48</v>
      </c>
      <c r="F59" s="0" t="s">
        <v>48</v>
      </c>
      <c r="G59" s="0" t="n">
        <v>14.9</v>
      </c>
      <c r="H59" s="0" t="s">
        <v>64</v>
      </c>
      <c r="I59" s="0" t="n">
        <v>93</v>
      </c>
      <c r="K59" s="0" t="s">
        <v>50</v>
      </c>
      <c r="L59" s="10" t="n">
        <v>0.934027777777778</v>
      </c>
      <c r="M59" s="11" t="n">
        <v>43525</v>
      </c>
      <c r="N59" s="11" t="n">
        <v>43527</v>
      </c>
      <c r="O59" s="11" t="n">
        <v>43527</v>
      </c>
      <c r="P59" s="11" t="n">
        <v>43525</v>
      </c>
      <c r="Q59" s="11" t="n">
        <v>43526</v>
      </c>
      <c r="R59" s="11" t="n">
        <v>43526</v>
      </c>
      <c r="U59" s="0" t="n">
        <v>919744</v>
      </c>
      <c r="V59" s="0" t="n">
        <v>354697</v>
      </c>
      <c r="Y59" s="0" t="s">
        <v>48</v>
      </c>
      <c r="Z59" s="0" t="n">
        <v>0</v>
      </c>
      <c r="AA59" s="0" t="n">
        <v>0</v>
      </c>
      <c r="AB59" s="0" t="n">
        <v>1496</v>
      </c>
      <c r="AC59" s="0" t="n">
        <v>24</v>
      </c>
      <c r="AE59" s="0" t="s">
        <v>51</v>
      </c>
      <c r="AF59" s="0" t="s">
        <v>48</v>
      </c>
      <c r="AG59" s="9" t="s">
        <v>51</v>
      </c>
      <c r="AH59" s="0" t="s">
        <v>52</v>
      </c>
      <c r="AI59" s="0" t="s">
        <v>51</v>
      </c>
      <c r="AJ59" s="0" t="s">
        <v>53</v>
      </c>
      <c r="AL59" s="9" t="n">
        <v>42318</v>
      </c>
      <c r="AM59" s="0" t="n">
        <v>3313899</v>
      </c>
      <c r="AN59" s="0" t="n">
        <v>60479</v>
      </c>
      <c r="AO59" s="0" t="n">
        <v>2</v>
      </c>
      <c r="AP59" s="0" t="s">
        <v>65</v>
      </c>
      <c r="AQ59" s="0" t="n">
        <v>7</v>
      </c>
      <c r="AR59" s="0" t="n">
        <v>1</v>
      </c>
      <c r="AS59" s="0" t="n">
        <v>1</v>
      </c>
      <c r="AT59" s="0" t="s">
        <v>66</v>
      </c>
      <c r="AU59" s="0" t="n">
        <v>0.133333333333333</v>
      </c>
      <c r="AV59" s="0" t="n">
        <v>0.133333333333333</v>
      </c>
      <c r="AW59" s="12" t="n">
        <v>1</v>
      </c>
      <c r="AX59" s="2" t="n">
        <f aca="false">IF(AND((AW59=1)*IF(AY$1="",1,(SUM(AY59:BA59)&gt;0))*IF(BB$1="",1,(SUM(BB59:BD59)&gt;0))),ROW(),IF((AY$1="")*(BB$1="")*(AW59=1)=1,ROW(), ))</f>
        <v>0</v>
      </c>
      <c r="AY59" s="13" t="n">
        <f aca="false">IFERROR(ISNUMBER(SEARCH(AY$1,$AN59)),"")</f>
        <v>0</v>
      </c>
      <c r="AZ59" s="13" t="n">
        <f aca="false">IFERROR(ISNUMBER(SEARCH(AZ$1,$AN59)),"")</f>
        <v>0</v>
      </c>
      <c r="BA59" s="13" t="n">
        <f aca="false">IFERROR(ISNUMBER(SEARCH(BA$1,$AN59)),"")</f>
        <v>0</v>
      </c>
      <c r="BB59" s="13" t="n">
        <f aca="false">IFERROR(ISNUMBER(SEARCH(BB$1,$V59)),"")</f>
        <v>0</v>
      </c>
      <c r="BC59" s="13" t="n">
        <f aca="false">IFERROR(ISNUMBER(SEARCH(BC$1,$V59)),"")</f>
        <v>0</v>
      </c>
      <c r="BD59" s="13" t="n">
        <f aca="false">IFERROR(ISNUMBER(SEARCH(BD$1,$V59)),"")</f>
        <v>0</v>
      </c>
      <c r="BE59" s="7" t="str">
        <f aca="false">IF(LARGE(AX$1:AX$238,ROW())&lt;1,"",LARGE(AX$1:AX$238,ROW()))</f>
        <v/>
      </c>
    </row>
    <row r="60" customFormat="false" ht="13.8" hidden="false" customHeight="false" outlineLevel="0" collapsed="false">
      <c r="A60" s="9" t="n">
        <v>41869</v>
      </c>
      <c r="B60" s="0" t="n">
        <v>939558</v>
      </c>
      <c r="C60" s="9" t="n">
        <v>41869</v>
      </c>
      <c r="D60" s="0" t="s">
        <v>48</v>
      </c>
      <c r="F60" s="0" t="s">
        <v>48</v>
      </c>
      <c r="G60" s="0" t="n">
        <v>14.9</v>
      </c>
      <c r="H60" s="0" t="s">
        <v>64</v>
      </c>
      <c r="I60" s="0" t="n">
        <v>93</v>
      </c>
      <c r="K60" s="0" t="s">
        <v>50</v>
      </c>
      <c r="L60" s="10" t="n">
        <v>0.934027777777778</v>
      </c>
      <c r="M60" s="11" t="n">
        <v>43525</v>
      </c>
      <c r="N60" s="11" t="n">
        <v>43527</v>
      </c>
      <c r="O60" s="11" t="n">
        <v>43527</v>
      </c>
      <c r="P60" s="11" t="n">
        <v>43525</v>
      </c>
      <c r="Q60" s="11" t="n">
        <v>43526</v>
      </c>
      <c r="R60" s="11" t="n">
        <v>43526</v>
      </c>
      <c r="U60" s="0" t="n">
        <v>920051</v>
      </c>
      <c r="V60" s="0" t="n">
        <v>354697</v>
      </c>
      <c r="Y60" s="0" t="s">
        <v>48</v>
      </c>
      <c r="Z60" s="0" t="n">
        <v>0</v>
      </c>
      <c r="AA60" s="0" t="n">
        <v>0</v>
      </c>
      <c r="AB60" s="0" t="n">
        <v>1496</v>
      </c>
      <c r="AC60" s="0" t="n">
        <v>4</v>
      </c>
      <c r="AE60" s="0" t="s">
        <v>51</v>
      </c>
      <c r="AF60" s="0" t="s">
        <v>48</v>
      </c>
      <c r="AG60" s="9" t="s">
        <v>51</v>
      </c>
      <c r="AH60" s="0" t="s">
        <v>52</v>
      </c>
      <c r="AI60" s="0" t="s">
        <v>51</v>
      </c>
      <c r="AJ60" s="0" t="s">
        <v>53</v>
      </c>
      <c r="AL60" s="9" t="n">
        <v>42318</v>
      </c>
      <c r="AM60" s="0" t="n">
        <v>3312822</v>
      </c>
      <c r="AN60" s="0" t="n">
        <v>60479</v>
      </c>
      <c r="AO60" s="0" t="n">
        <v>1</v>
      </c>
      <c r="AP60" s="0" t="s">
        <v>65</v>
      </c>
      <c r="AQ60" s="0" t="n">
        <v>7</v>
      </c>
      <c r="AR60" s="0" t="n">
        <v>1</v>
      </c>
      <c r="AS60" s="0" t="n">
        <v>1</v>
      </c>
      <c r="AT60" s="0" t="s">
        <v>66</v>
      </c>
      <c r="AU60" s="0" t="n">
        <v>0.0666666666666667</v>
      </c>
      <c r="AV60" s="0" t="n">
        <v>0.0666666666666667</v>
      </c>
      <c r="AW60" s="12" t="n">
        <v>1</v>
      </c>
      <c r="AX60" s="2" t="n">
        <f aca="false">IF(AND((AW60=1)*IF(AY$1="",1,(SUM(AY60:BA60)&gt;0))*IF(BB$1="",1,(SUM(BB60:BD60)&gt;0))),ROW(),IF((AY$1="")*(BB$1="")*(AW60=1)=1,ROW(), ))</f>
        <v>0</v>
      </c>
      <c r="AY60" s="13" t="n">
        <f aca="false">IFERROR(ISNUMBER(SEARCH(AY$1,$AN60)),"")</f>
        <v>0</v>
      </c>
      <c r="AZ60" s="13" t="n">
        <f aca="false">IFERROR(ISNUMBER(SEARCH(AZ$1,$AN60)),"")</f>
        <v>0</v>
      </c>
      <c r="BA60" s="13" t="n">
        <f aca="false">IFERROR(ISNUMBER(SEARCH(BA$1,$AN60)),"")</f>
        <v>0</v>
      </c>
      <c r="BB60" s="13" t="n">
        <f aca="false">IFERROR(ISNUMBER(SEARCH(BB$1,$V60)),"")</f>
        <v>0</v>
      </c>
      <c r="BC60" s="13" t="n">
        <f aca="false">IFERROR(ISNUMBER(SEARCH(BC$1,$V60)),"")</f>
        <v>0</v>
      </c>
      <c r="BD60" s="13" t="n">
        <f aca="false">IFERROR(ISNUMBER(SEARCH(BD$1,$V60)),"")</f>
        <v>0</v>
      </c>
      <c r="BE60" s="7" t="str">
        <f aca="false">IF(LARGE(AX$1:AX$238,ROW())&lt;1,"",LARGE(AX$1:AX$238,ROW()))</f>
        <v/>
      </c>
    </row>
    <row r="61" customFormat="false" ht="13.8" hidden="false" customHeight="false" outlineLevel="0" collapsed="false">
      <c r="A61" s="9" t="n">
        <v>41869</v>
      </c>
      <c r="B61" s="0" t="n">
        <v>939558</v>
      </c>
      <c r="C61" s="9" t="n">
        <v>41869</v>
      </c>
      <c r="D61" s="0" t="s">
        <v>48</v>
      </c>
      <c r="F61" s="0" t="s">
        <v>48</v>
      </c>
      <c r="G61" s="0" t="n">
        <v>14.9</v>
      </c>
      <c r="H61" s="0" t="s">
        <v>64</v>
      </c>
      <c r="I61" s="0" t="n">
        <v>93</v>
      </c>
      <c r="K61" s="0" t="s">
        <v>50</v>
      </c>
      <c r="L61" s="10" t="n">
        <v>0.934027777777778</v>
      </c>
      <c r="M61" s="11" t="n">
        <v>43525</v>
      </c>
      <c r="N61" s="11" t="n">
        <v>43527</v>
      </c>
      <c r="O61" s="11" t="n">
        <v>43527</v>
      </c>
      <c r="P61" s="11" t="n">
        <v>43525</v>
      </c>
      <c r="Q61" s="11" t="n">
        <v>43526</v>
      </c>
      <c r="R61" s="11" t="n">
        <v>43526</v>
      </c>
      <c r="U61" s="0" t="n">
        <v>920152</v>
      </c>
      <c r="V61" s="0" t="n">
        <v>354697</v>
      </c>
      <c r="Y61" s="0" t="s">
        <v>48</v>
      </c>
      <c r="Z61" s="0" t="n">
        <v>0</v>
      </c>
      <c r="AA61" s="0" t="n">
        <v>0</v>
      </c>
      <c r="AB61" s="0" t="n">
        <v>1496</v>
      </c>
      <c r="AC61" s="0" t="n">
        <v>14</v>
      </c>
      <c r="AE61" s="0" t="s">
        <v>51</v>
      </c>
      <c r="AF61" s="0" t="s">
        <v>48</v>
      </c>
      <c r="AG61" s="9" t="s">
        <v>51</v>
      </c>
      <c r="AH61" s="0" t="s">
        <v>52</v>
      </c>
      <c r="AI61" s="0" t="s">
        <v>51</v>
      </c>
      <c r="AJ61" s="0" t="s">
        <v>53</v>
      </c>
      <c r="AL61" s="9" t="n">
        <v>42318</v>
      </c>
      <c r="AM61" s="0" t="n">
        <v>3314854</v>
      </c>
      <c r="AN61" s="0" t="n">
        <v>60479</v>
      </c>
      <c r="AO61" s="0" t="n">
        <v>1</v>
      </c>
      <c r="AP61" s="0" t="s">
        <v>65</v>
      </c>
      <c r="AQ61" s="0" t="n">
        <v>7</v>
      </c>
      <c r="AR61" s="0" t="n">
        <v>1</v>
      </c>
      <c r="AS61" s="0" t="n">
        <v>1</v>
      </c>
      <c r="AT61" s="0" t="s">
        <v>66</v>
      </c>
      <c r="AU61" s="0" t="n">
        <v>0.0666666666666667</v>
      </c>
      <c r="AV61" s="0" t="n">
        <v>0.0666666666666667</v>
      </c>
      <c r="AW61" s="12" t="n">
        <v>1</v>
      </c>
      <c r="AX61" s="2" t="n">
        <f aca="false">IF(AND((AW61=1)*IF(AY$1="",1,(SUM(AY61:BA61)&gt;0))*IF(BB$1="",1,(SUM(BB61:BD61)&gt;0))),ROW(),IF((AY$1="")*(BB$1="")*(AW61=1)=1,ROW(), ))</f>
        <v>0</v>
      </c>
      <c r="AY61" s="13" t="n">
        <f aca="false">IFERROR(ISNUMBER(SEARCH(AY$1,$AN61)),"")</f>
        <v>0</v>
      </c>
      <c r="AZ61" s="13" t="n">
        <f aca="false">IFERROR(ISNUMBER(SEARCH(AZ$1,$AN61)),"")</f>
        <v>0</v>
      </c>
      <c r="BA61" s="13" t="n">
        <f aca="false">IFERROR(ISNUMBER(SEARCH(BA$1,$AN61)),"")</f>
        <v>0</v>
      </c>
      <c r="BB61" s="13" t="n">
        <f aca="false">IFERROR(ISNUMBER(SEARCH(BB$1,$V61)),"")</f>
        <v>0</v>
      </c>
      <c r="BC61" s="13" t="n">
        <f aca="false">IFERROR(ISNUMBER(SEARCH(BC$1,$V61)),"")</f>
        <v>0</v>
      </c>
      <c r="BD61" s="13" t="n">
        <f aca="false">IFERROR(ISNUMBER(SEARCH(BD$1,$V61)),"")</f>
        <v>0</v>
      </c>
      <c r="BE61" s="7" t="str">
        <f aca="false">IF(LARGE(AX$1:AX$238,ROW())&lt;1,"",LARGE(AX$1:AX$238,ROW()))</f>
        <v/>
      </c>
    </row>
    <row r="62" customFormat="false" ht="13.8" hidden="false" customHeight="false" outlineLevel="0" collapsed="false">
      <c r="A62" s="9" t="n">
        <v>41869</v>
      </c>
      <c r="B62" s="0" t="n">
        <v>939558</v>
      </c>
      <c r="C62" s="9" t="n">
        <v>41869</v>
      </c>
      <c r="D62" s="0" t="s">
        <v>48</v>
      </c>
      <c r="F62" s="0" t="s">
        <v>48</v>
      </c>
      <c r="G62" s="0" t="n">
        <v>14.9</v>
      </c>
      <c r="H62" s="0" t="s">
        <v>64</v>
      </c>
      <c r="I62" s="0" t="n">
        <v>93</v>
      </c>
      <c r="K62" s="0" t="s">
        <v>50</v>
      </c>
      <c r="L62" s="10" t="n">
        <v>0.934027777777778</v>
      </c>
      <c r="M62" s="11" t="n">
        <v>43525</v>
      </c>
      <c r="N62" s="11" t="n">
        <v>43527</v>
      </c>
      <c r="O62" s="11" t="n">
        <v>43527</v>
      </c>
      <c r="P62" s="11" t="n">
        <v>43525</v>
      </c>
      <c r="Q62" s="11" t="n">
        <v>43526</v>
      </c>
      <c r="R62" s="11" t="n">
        <v>43526</v>
      </c>
      <c r="U62" s="0" t="n">
        <v>920179</v>
      </c>
      <c r="V62" s="0" t="n">
        <v>354697</v>
      </c>
      <c r="Y62" s="0" t="s">
        <v>48</v>
      </c>
      <c r="Z62" s="0" t="n">
        <v>0</v>
      </c>
      <c r="AA62" s="0" t="n">
        <v>0</v>
      </c>
      <c r="AB62" s="0" t="n">
        <v>1496</v>
      </c>
      <c r="AC62" s="0" t="n">
        <v>3</v>
      </c>
      <c r="AE62" s="0" t="s">
        <v>51</v>
      </c>
      <c r="AF62" s="0" t="s">
        <v>48</v>
      </c>
      <c r="AG62" s="9" t="s">
        <v>51</v>
      </c>
      <c r="AH62" s="0" t="s">
        <v>52</v>
      </c>
      <c r="AI62" s="0" t="s">
        <v>51</v>
      </c>
      <c r="AJ62" s="0" t="s">
        <v>53</v>
      </c>
      <c r="AL62" s="9" t="n">
        <v>42318</v>
      </c>
      <c r="AM62" s="0" t="n">
        <v>3312427</v>
      </c>
      <c r="AN62" s="0" t="n">
        <v>60479</v>
      </c>
      <c r="AO62" s="0" t="n">
        <v>6</v>
      </c>
      <c r="AP62" s="0" t="s">
        <v>65</v>
      </c>
      <c r="AQ62" s="0" t="n">
        <v>7</v>
      </c>
      <c r="AR62" s="0" t="n">
        <v>1</v>
      </c>
      <c r="AS62" s="0" t="n">
        <v>1</v>
      </c>
      <c r="AT62" s="0" t="s">
        <v>66</v>
      </c>
      <c r="AU62" s="0" t="n">
        <v>0.4</v>
      </c>
      <c r="AV62" s="0" t="n">
        <v>0.4</v>
      </c>
      <c r="AW62" s="12" t="n">
        <v>1</v>
      </c>
      <c r="AX62" s="2" t="n">
        <f aca="false">IF(AND((AW62=1)*IF(AY$1="",1,(SUM(AY62:BA62)&gt;0))*IF(BB$1="",1,(SUM(BB62:BD62)&gt;0))),ROW(),IF((AY$1="")*(BB$1="")*(AW62=1)=1,ROW(), ))</f>
        <v>0</v>
      </c>
      <c r="AY62" s="13" t="n">
        <f aca="false">IFERROR(ISNUMBER(SEARCH(AY$1,$AN62)),"")</f>
        <v>0</v>
      </c>
      <c r="AZ62" s="13" t="n">
        <f aca="false">IFERROR(ISNUMBER(SEARCH(AZ$1,$AN62)),"")</f>
        <v>0</v>
      </c>
      <c r="BA62" s="13" t="n">
        <f aca="false">IFERROR(ISNUMBER(SEARCH(BA$1,$AN62)),"")</f>
        <v>0</v>
      </c>
      <c r="BB62" s="13" t="n">
        <f aca="false">IFERROR(ISNUMBER(SEARCH(BB$1,$V62)),"")</f>
        <v>0</v>
      </c>
      <c r="BC62" s="13" t="n">
        <f aca="false">IFERROR(ISNUMBER(SEARCH(BC$1,$V62)),"")</f>
        <v>0</v>
      </c>
      <c r="BD62" s="13" t="n">
        <f aca="false">IFERROR(ISNUMBER(SEARCH(BD$1,$V62)),"")</f>
        <v>0</v>
      </c>
      <c r="BE62" s="7" t="str">
        <f aca="false">IF(LARGE(AX$1:AX$238,ROW())&lt;1,"",LARGE(AX$1:AX$238,ROW()))</f>
        <v/>
      </c>
    </row>
    <row r="63" customFormat="false" ht="13.8" hidden="false" customHeight="false" outlineLevel="0" collapsed="false">
      <c r="A63" s="9" t="n">
        <v>41869</v>
      </c>
      <c r="B63" s="0" t="n">
        <v>939558</v>
      </c>
      <c r="C63" s="9" t="n">
        <v>41869</v>
      </c>
      <c r="D63" s="0" t="s">
        <v>48</v>
      </c>
      <c r="F63" s="0" t="s">
        <v>48</v>
      </c>
      <c r="G63" s="0" t="n">
        <v>14.9</v>
      </c>
      <c r="H63" s="0" t="s">
        <v>64</v>
      </c>
      <c r="I63" s="0" t="n">
        <v>93</v>
      </c>
      <c r="K63" s="0" t="s">
        <v>50</v>
      </c>
      <c r="L63" s="10" t="n">
        <v>0.934027777777778</v>
      </c>
      <c r="M63" s="11" t="n">
        <v>43525</v>
      </c>
      <c r="N63" s="11" t="n">
        <v>43527</v>
      </c>
      <c r="O63" s="11" t="n">
        <v>43527</v>
      </c>
      <c r="P63" s="11" t="n">
        <v>43525</v>
      </c>
      <c r="Q63" s="11" t="n">
        <v>43526</v>
      </c>
      <c r="R63" s="11" t="n">
        <v>43526</v>
      </c>
      <c r="U63" s="0" t="n">
        <v>920289</v>
      </c>
      <c r="V63" s="0" t="n">
        <v>354697</v>
      </c>
      <c r="Y63" s="0" t="s">
        <v>48</v>
      </c>
      <c r="Z63" s="0" t="n">
        <v>0</v>
      </c>
      <c r="AA63" s="0" t="n">
        <v>0</v>
      </c>
      <c r="AB63" s="0" t="n">
        <v>1496</v>
      </c>
      <c r="AC63" s="0" t="n">
        <v>2</v>
      </c>
      <c r="AE63" s="0" t="s">
        <v>51</v>
      </c>
      <c r="AF63" s="0" t="s">
        <v>48</v>
      </c>
      <c r="AG63" s="9" t="s">
        <v>51</v>
      </c>
      <c r="AH63" s="0" t="s">
        <v>52</v>
      </c>
      <c r="AI63" s="0" t="s">
        <v>51</v>
      </c>
      <c r="AJ63" s="0" t="s">
        <v>53</v>
      </c>
      <c r="AL63" s="9" t="n">
        <v>42318</v>
      </c>
      <c r="AM63" s="0" t="n">
        <v>3313581</v>
      </c>
      <c r="AN63" s="0" t="n">
        <v>60479</v>
      </c>
      <c r="AO63" s="0" t="n">
        <v>12</v>
      </c>
      <c r="AP63" s="0" t="s">
        <v>65</v>
      </c>
      <c r="AQ63" s="0" t="n">
        <v>7</v>
      </c>
      <c r="AR63" s="0" t="n">
        <v>1</v>
      </c>
      <c r="AS63" s="0" t="n">
        <v>1</v>
      </c>
      <c r="AT63" s="0" t="s">
        <v>66</v>
      </c>
      <c r="AU63" s="0" t="n">
        <v>0.8</v>
      </c>
      <c r="AV63" s="0" t="n">
        <v>0.8</v>
      </c>
      <c r="AW63" s="12" t="n">
        <v>1</v>
      </c>
      <c r="AX63" s="2" t="n">
        <f aca="false">IF(AND((AW63=1)*IF(AY$1="",1,(SUM(AY63:BA63)&gt;0))*IF(BB$1="",1,(SUM(BB63:BD63)&gt;0))),ROW(),IF((AY$1="")*(BB$1="")*(AW63=1)=1,ROW(), ))</f>
        <v>0</v>
      </c>
      <c r="AY63" s="13" t="n">
        <f aca="false">IFERROR(ISNUMBER(SEARCH(AY$1,$AN63)),"")</f>
        <v>0</v>
      </c>
      <c r="AZ63" s="13" t="n">
        <f aca="false">IFERROR(ISNUMBER(SEARCH(AZ$1,$AN63)),"")</f>
        <v>0</v>
      </c>
      <c r="BA63" s="13" t="n">
        <f aca="false">IFERROR(ISNUMBER(SEARCH(BA$1,$AN63)),"")</f>
        <v>0</v>
      </c>
      <c r="BB63" s="13" t="n">
        <f aca="false">IFERROR(ISNUMBER(SEARCH(BB$1,$V63)),"")</f>
        <v>0</v>
      </c>
      <c r="BC63" s="13" t="n">
        <f aca="false">IFERROR(ISNUMBER(SEARCH(BC$1,$V63)),"")</f>
        <v>0</v>
      </c>
      <c r="BD63" s="13" t="n">
        <f aca="false">IFERROR(ISNUMBER(SEARCH(BD$1,$V63)),"")</f>
        <v>0</v>
      </c>
      <c r="BE63" s="7" t="str">
        <f aca="false">IF(LARGE(AX$1:AX$238,ROW())&lt;1,"",LARGE(AX$1:AX$238,ROW()))</f>
        <v/>
      </c>
    </row>
    <row r="64" customFormat="false" ht="13.8" hidden="false" customHeight="false" outlineLevel="0" collapsed="false">
      <c r="A64" s="9" t="n">
        <v>41869</v>
      </c>
      <c r="B64" s="0" t="n">
        <v>939558</v>
      </c>
      <c r="C64" s="9" t="n">
        <v>41869</v>
      </c>
      <c r="D64" s="0" t="s">
        <v>48</v>
      </c>
      <c r="F64" s="0" t="s">
        <v>48</v>
      </c>
      <c r="G64" s="0" t="n">
        <v>14.9</v>
      </c>
      <c r="H64" s="0" t="s">
        <v>64</v>
      </c>
      <c r="I64" s="0" t="n">
        <v>93</v>
      </c>
      <c r="K64" s="0" t="s">
        <v>50</v>
      </c>
      <c r="L64" s="10" t="n">
        <v>0.934027777777778</v>
      </c>
      <c r="M64" s="11" t="n">
        <v>43525</v>
      </c>
      <c r="N64" s="11" t="n">
        <v>43527</v>
      </c>
      <c r="O64" s="11" t="n">
        <v>43527</v>
      </c>
      <c r="P64" s="11" t="n">
        <v>43525</v>
      </c>
      <c r="Q64" s="11" t="n">
        <v>43526</v>
      </c>
      <c r="R64" s="11" t="n">
        <v>43526</v>
      </c>
      <c r="U64" s="0" t="n">
        <v>920293</v>
      </c>
      <c r="V64" s="0" t="n">
        <v>354697</v>
      </c>
      <c r="Y64" s="0" t="s">
        <v>48</v>
      </c>
      <c r="Z64" s="0" t="n">
        <v>0</v>
      </c>
      <c r="AA64" s="0" t="n">
        <v>0</v>
      </c>
      <c r="AB64" s="0" t="n">
        <v>1496</v>
      </c>
      <c r="AC64" s="0" t="n">
        <v>18</v>
      </c>
      <c r="AE64" s="0" t="s">
        <v>51</v>
      </c>
      <c r="AF64" s="0" t="s">
        <v>48</v>
      </c>
      <c r="AG64" s="9" t="s">
        <v>51</v>
      </c>
      <c r="AH64" s="0" t="s">
        <v>52</v>
      </c>
      <c r="AI64" s="0" t="s">
        <v>51</v>
      </c>
      <c r="AJ64" s="0" t="s">
        <v>53</v>
      </c>
      <c r="AL64" s="9" t="n">
        <v>42318</v>
      </c>
      <c r="AM64" s="0" t="n">
        <v>3315279</v>
      </c>
      <c r="AN64" s="0" t="n">
        <v>60479</v>
      </c>
      <c r="AO64" s="0" t="n">
        <v>2</v>
      </c>
      <c r="AP64" s="0" t="s">
        <v>65</v>
      </c>
      <c r="AQ64" s="0" t="n">
        <v>7</v>
      </c>
      <c r="AR64" s="0" t="n">
        <v>1</v>
      </c>
      <c r="AS64" s="0" t="n">
        <v>1</v>
      </c>
      <c r="AT64" s="0" t="s">
        <v>66</v>
      </c>
      <c r="AU64" s="0" t="n">
        <v>0.133333333333333</v>
      </c>
      <c r="AV64" s="0" t="n">
        <v>0.133333333333333</v>
      </c>
      <c r="AW64" s="12" t="n">
        <v>1</v>
      </c>
      <c r="AX64" s="2" t="n">
        <f aca="false">IF(AND((AW64=1)*IF(AY$1="",1,(SUM(AY64:BA64)&gt;0))*IF(BB$1="",1,(SUM(BB64:BD64)&gt;0))),ROW(),IF((AY$1="")*(BB$1="")*(AW64=1)=1,ROW(), ))</f>
        <v>0</v>
      </c>
      <c r="AY64" s="13" t="n">
        <f aca="false">IFERROR(ISNUMBER(SEARCH(AY$1,$AN64)),"")</f>
        <v>0</v>
      </c>
      <c r="AZ64" s="13" t="n">
        <f aca="false">IFERROR(ISNUMBER(SEARCH(AZ$1,$AN64)),"")</f>
        <v>0</v>
      </c>
      <c r="BA64" s="13" t="n">
        <f aca="false">IFERROR(ISNUMBER(SEARCH(BA$1,$AN64)),"")</f>
        <v>0</v>
      </c>
      <c r="BB64" s="13" t="n">
        <f aca="false">IFERROR(ISNUMBER(SEARCH(BB$1,$V64)),"")</f>
        <v>0</v>
      </c>
      <c r="BC64" s="13" t="n">
        <f aca="false">IFERROR(ISNUMBER(SEARCH(BC$1,$V64)),"")</f>
        <v>0</v>
      </c>
      <c r="BD64" s="13" t="n">
        <f aca="false">IFERROR(ISNUMBER(SEARCH(BD$1,$V64)),"")</f>
        <v>0</v>
      </c>
      <c r="BE64" s="7" t="str">
        <f aca="false">IF(LARGE(AX$1:AX$238,ROW())&lt;1,"",LARGE(AX$1:AX$238,ROW()))</f>
        <v/>
      </c>
    </row>
    <row r="65" customFormat="false" ht="13.8" hidden="false" customHeight="false" outlineLevel="0" collapsed="false">
      <c r="A65" s="9" t="n">
        <v>41745</v>
      </c>
      <c r="B65" s="0" t="n">
        <v>939538</v>
      </c>
      <c r="C65" s="9" t="n">
        <v>41745</v>
      </c>
      <c r="D65" s="0" t="s">
        <v>48</v>
      </c>
      <c r="F65" s="0" t="s">
        <v>48</v>
      </c>
      <c r="G65" s="0" t="n">
        <v>7.5</v>
      </c>
      <c r="H65" s="0" t="s">
        <v>49</v>
      </c>
      <c r="I65" s="0" t="n">
        <v>67</v>
      </c>
      <c r="K65" s="0" t="s">
        <v>50</v>
      </c>
      <c r="L65" s="10" t="n">
        <v>0.882638888888889</v>
      </c>
      <c r="M65" s="11" t="n">
        <v>43525</v>
      </c>
      <c r="N65" s="11" t="n">
        <v>43525</v>
      </c>
      <c r="O65" s="11" t="n">
        <v>43526</v>
      </c>
      <c r="P65" s="11" t="n">
        <v>43525</v>
      </c>
      <c r="Q65" s="11" t="n">
        <v>43525</v>
      </c>
      <c r="R65" s="11" t="n">
        <v>43525</v>
      </c>
      <c r="U65" s="0" t="n">
        <v>917599</v>
      </c>
      <c r="V65" s="0" t="n">
        <v>354691</v>
      </c>
      <c r="Y65" s="0" t="s">
        <v>48</v>
      </c>
      <c r="Z65" s="0" t="n">
        <v>0</v>
      </c>
      <c r="AA65" s="0" t="n">
        <v>0</v>
      </c>
      <c r="AB65" s="0" t="n">
        <v>1496</v>
      </c>
      <c r="AC65" s="0" t="n">
        <v>23</v>
      </c>
      <c r="AE65" s="0" t="s">
        <v>51</v>
      </c>
      <c r="AF65" s="0" t="s">
        <v>48</v>
      </c>
      <c r="AG65" s="9" t="s">
        <v>51</v>
      </c>
      <c r="AH65" s="0" t="s">
        <v>52</v>
      </c>
      <c r="AI65" s="0" t="s">
        <v>51</v>
      </c>
      <c r="AJ65" s="0" t="s">
        <v>53</v>
      </c>
      <c r="AL65" s="9" t="n">
        <v>42318</v>
      </c>
      <c r="AM65" s="0" t="n">
        <v>3313262</v>
      </c>
      <c r="AN65" s="0" t="s">
        <v>63</v>
      </c>
      <c r="AO65" s="0" t="n">
        <v>1</v>
      </c>
      <c r="AP65" s="0" t="s">
        <v>55</v>
      </c>
      <c r="AQ65" s="0" t="n">
        <v>9</v>
      </c>
      <c r="AR65" s="0" t="n">
        <v>2.38</v>
      </c>
      <c r="AS65" s="0" t="n">
        <v>1.87</v>
      </c>
      <c r="AT65" s="0" t="s">
        <v>56</v>
      </c>
      <c r="AU65" s="0" t="n">
        <v>0.0666666666666667</v>
      </c>
      <c r="AV65" s="0" t="n">
        <v>0.124666666666667</v>
      </c>
      <c r="AW65" s="12" t="n">
        <v>0</v>
      </c>
      <c r="AX65" s="2" t="n">
        <f aca="false">IF(AND((AW65=1)*IF(AY$1="",1,(SUM(AY65:BA65)&gt;0))*IF(BB$1="",1,(SUM(BB65:BD65)&gt;0))),ROW(),IF((AY$1="")*(BB$1="")*(AW65=1)=1,ROW(), ))</f>
        <v>0</v>
      </c>
      <c r="AY65" s="13" t="n">
        <f aca="false">IFERROR(ISNUMBER(SEARCH(AY$1,$AN65)),"")</f>
        <v>0</v>
      </c>
      <c r="AZ65" s="13" t="n">
        <f aca="false">IFERROR(ISNUMBER(SEARCH(AZ$1,$AN65)),"")</f>
        <v>0</v>
      </c>
      <c r="BA65" s="13" t="n">
        <f aca="false">IFERROR(ISNUMBER(SEARCH(BA$1,$AN65)),"")</f>
        <v>0</v>
      </c>
      <c r="BB65" s="13" t="n">
        <f aca="false">IFERROR(ISNUMBER(SEARCH(BB$1,$V65)),"")</f>
        <v>1</v>
      </c>
      <c r="BC65" s="13" t="n">
        <f aca="false">IFERROR(ISNUMBER(SEARCH(BC$1,$V65)),"")</f>
        <v>0</v>
      </c>
      <c r="BD65" s="13" t="n">
        <f aca="false">IFERROR(ISNUMBER(SEARCH(BD$1,$V65)),"")</f>
        <v>0</v>
      </c>
      <c r="BE65" s="7" t="str">
        <f aca="false">IF(LARGE(AX$1:AX$238,ROW())&lt;1,"",LARGE(AX$1:AX$238,ROW()))</f>
        <v/>
      </c>
    </row>
    <row r="66" customFormat="false" ht="13.8" hidden="false" customHeight="false" outlineLevel="0" collapsed="false">
      <c r="A66" s="9" t="n">
        <v>41870</v>
      </c>
      <c r="B66" s="0" t="n">
        <v>939540</v>
      </c>
      <c r="C66" s="9" t="n">
        <v>41870</v>
      </c>
      <c r="D66" s="0" t="s">
        <v>48</v>
      </c>
      <c r="F66" s="0" t="s">
        <v>48</v>
      </c>
      <c r="G66" s="0" t="n">
        <v>13</v>
      </c>
      <c r="H66" s="0" t="s">
        <v>67</v>
      </c>
      <c r="I66" s="0" t="n">
        <v>84</v>
      </c>
      <c r="K66" s="0" t="s">
        <v>50</v>
      </c>
      <c r="L66" s="10" t="n">
        <v>0.0736111111111111</v>
      </c>
      <c r="M66" s="11" t="n">
        <v>43525</v>
      </c>
      <c r="N66" s="11" t="n">
        <v>43527</v>
      </c>
      <c r="O66" s="11" t="n">
        <v>43527</v>
      </c>
      <c r="P66" s="11" t="n">
        <v>43525</v>
      </c>
      <c r="Q66" s="11" t="n">
        <v>43526</v>
      </c>
      <c r="R66" s="11" t="n">
        <v>43526</v>
      </c>
      <c r="U66" s="0" t="n">
        <v>919427</v>
      </c>
      <c r="V66" s="0" t="n">
        <v>354691</v>
      </c>
      <c r="Y66" s="0" t="s">
        <v>48</v>
      </c>
      <c r="Z66" s="0" t="n">
        <v>0</v>
      </c>
      <c r="AA66" s="0" t="n">
        <v>0</v>
      </c>
      <c r="AB66" s="0" t="n">
        <v>1496</v>
      </c>
      <c r="AC66" s="0" t="n">
        <v>0</v>
      </c>
      <c r="AE66" s="0" t="s">
        <v>48</v>
      </c>
      <c r="AF66" s="0" t="s">
        <v>48</v>
      </c>
      <c r="AG66" s="9" t="s">
        <v>48</v>
      </c>
      <c r="AI66" s="0" t="s">
        <v>48</v>
      </c>
      <c r="AJ66" s="0" t="s">
        <v>53</v>
      </c>
      <c r="AL66" s="9" t="n">
        <v>42318</v>
      </c>
      <c r="AM66" s="0" t="n">
        <v>3312613</v>
      </c>
      <c r="AN66" s="0" t="n">
        <v>1862330</v>
      </c>
      <c r="AO66" s="0" t="n">
        <v>0</v>
      </c>
      <c r="AP66" s="0" t="s">
        <v>65</v>
      </c>
      <c r="AQ66" s="0" t="n">
        <v>9</v>
      </c>
      <c r="AR66" s="0" t="n">
        <v>0</v>
      </c>
      <c r="AS66" s="0" t="n">
        <v>0</v>
      </c>
      <c r="AT66" s="0" t="s">
        <v>66</v>
      </c>
      <c r="AU66" s="0" t="n">
        <v>0</v>
      </c>
      <c r="AV66" s="0" t="n">
        <v>0</v>
      </c>
      <c r="AW66" s="12" t="n">
        <v>0</v>
      </c>
      <c r="AX66" s="2" t="n">
        <f aca="false">IF(AND((AW66=1)*IF(AY$1="",1,(SUM(AY66:BA66)&gt;0))*IF(BB$1="",1,(SUM(BB66:BD66)&gt;0))),ROW(),IF((AY$1="")*(BB$1="")*(AW66=1)=1,ROW(), ))</f>
        <v>0</v>
      </c>
      <c r="AY66" s="13" t="n">
        <f aca="false">IFERROR(ISNUMBER(SEARCH(AY$1,$AN66)),"")</f>
        <v>0</v>
      </c>
      <c r="AZ66" s="13" t="n">
        <f aca="false">IFERROR(ISNUMBER(SEARCH(AZ$1,$AN66)),"")</f>
        <v>0</v>
      </c>
      <c r="BA66" s="13" t="n">
        <f aca="false">IFERROR(ISNUMBER(SEARCH(BA$1,$AN66)),"")</f>
        <v>0</v>
      </c>
      <c r="BB66" s="13" t="n">
        <f aca="false">IFERROR(ISNUMBER(SEARCH(BB$1,$V66)),"")</f>
        <v>1</v>
      </c>
      <c r="BC66" s="13" t="n">
        <f aca="false">IFERROR(ISNUMBER(SEARCH(BC$1,$V66)),"")</f>
        <v>0</v>
      </c>
      <c r="BD66" s="13" t="n">
        <f aca="false">IFERROR(ISNUMBER(SEARCH(BD$1,$V66)),"")</f>
        <v>0</v>
      </c>
      <c r="BE66" s="7" t="str">
        <f aca="false">IF(LARGE(AX$1:AX$238,ROW())&lt;1,"",LARGE(AX$1:AX$238,ROW()))</f>
        <v/>
      </c>
    </row>
    <row r="67" customFormat="false" ht="13.8" hidden="false" customHeight="false" outlineLevel="0" collapsed="false">
      <c r="A67" s="9" t="n">
        <v>41745</v>
      </c>
      <c r="B67" s="0" t="n">
        <v>939538</v>
      </c>
      <c r="C67" s="9" t="n">
        <v>41745</v>
      </c>
      <c r="D67" s="0" t="s">
        <v>48</v>
      </c>
      <c r="F67" s="0" t="s">
        <v>48</v>
      </c>
      <c r="G67" s="0" t="n">
        <v>7.5</v>
      </c>
      <c r="H67" s="0" t="s">
        <v>49</v>
      </c>
      <c r="I67" s="0" t="n">
        <v>67</v>
      </c>
      <c r="K67" s="0" t="s">
        <v>50</v>
      </c>
      <c r="L67" s="10" t="n">
        <v>0.882638888888889</v>
      </c>
      <c r="M67" s="11" t="n">
        <v>43525</v>
      </c>
      <c r="N67" s="11" t="n">
        <v>43525</v>
      </c>
      <c r="O67" s="11" t="n">
        <v>43526</v>
      </c>
      <c r="P67" s="11" t="n">
        <v>43525</v>
      </c>
      <c r="Q67" s="11" t="n">
        <v>43525</v>
      </c>
      <c r="R67" s="11" t="n">
        <v>43525</v>
      </c>
      <c r="U67" s="0" t="n">
        <v>918115</v>
      </c>
      <c r="V67" s="0" t="n">
        <v>354691</v>
      </c>
      <c r="Y67" s="0" t="s">
        <v>48</v>
      </c>
      <c r="Z67" s="0" t="n">
        <v>0</v>
      </c>
      <c r="AA67" s="0" t="n">
        <v>0</v>
      </c>
      <c r="AB67" s="0" t="n">
        <v>1496</v>
      </c>
      <c r="AC67" s="0" t="n">
        <v>26</v>
      </c>
      <c r="AE67" s="0" t="s">
        <v>51</v>
      </c>
      <c r="AF67" s="0" t="s">
        <v>48</v>
      </c>
      <c r="AG67" s="9" t="s">
        <v>51</v>
      </c>
      <c r="AH67" s="0" t="s">
        <v>52</v>
      </c>
      <c r="AI67" s="0" t="s">
        <v>51</v>
      </c>
      <c r="AJ67" s="0" t="s">
        <v>53</v>
      </c>
      <c r="AL67" s="9" t="n">
        <v>42318</v>
      </c>
      <c r="AM67" s="0" t="n">
        <v>3312847</v>
      </c>
      <c r="AN67" s="0" t="n">
        <v>60479</v>
      </c>
      <c r="AO67" s="0" t="n">
        <v>1</v>
      </c>
      <c r="AP67" s="0" t="s">
        <v>55</v>
      </c>
      <c r="AQ67" s="0" t="n">
        <v>9</v>
      </c>
      <c r="AR67" s="0" t="n">
        <v>1</v>
      </c>
      <c r="AS67" s="0" t="n">
        <v>1</v>
      </c>
      <c r="AT67" s="0" t="s">
        <v>56</v>
      </c>
      <c r="AU67" s="0" t="n">
        <v>0.0666666666666667</v>
      </c>
      <c r="AV67" s="0" t="n">
        <v>0.0666666666666667</v>
      </c>
      <c r="AW67" s="12" t="n">
        <v>1</v>
      </c>
      <c r="AX67" s="2" t="n">
        <f aca="false">IF(AND((AW67=1)*IF(AY$1="",1,(SUM(AY67:BA67)&gt;0))*IF(BB$1="",1,(SUM(BB67:BD67)&gt;0))),ROW(),IF((AY$1="")*(BB$1="")*(AW67=1)=1,ROW(), ))</f>
        <v>67</v>
      </c>
      <c r="AY67" s="13" t="n">
        <f aca="false">IFERROR(ISNUMBER(SEARCH(AY$1,$AN67)),"")</f>
        <v>0</v>
      </c>
      <c r="AZ67" s="13" t="n">
        <f aca="false">IFERROR(ISNUMBER(SEARCH(AZ$1,$AN67)),"")</f>
        <v>0</v>
      </c>
      <c r="BA67" s="13" t="n">
        <f aca="false">IFERROR(ISNUMBER(SEARCH(BA$1,$AN67)),"")</f>
        <v>0</v>
      </c>
      <c r="BB67" s="13" t="n">
        <f aca="false">IFERROR(ISNUMBER(SEARCH(BB$1,$V67)),"")</f>
        <v>1</v>
      </c>
      <c r="BC67" s="13" t="n">
        <f aca="false">IFERROR(ISNUMBER(SEARCH(BC$1,$V67)),"")</f>
        <v>0</v>
      </c>
      <c r="BD67" s="13" t="n">
        <f aca="false">IFERROR(ISNUMBER(SEARCH(BD$1,$V67)),"")</f>
        <v>0</v>
      </c>
      <c r="BE67" s="7" t="str">
        <f aca="false">IF(LARGE(AX$1:AX$238,ROW())&lt;1,"",LARGE(AX$1:AX$238,ROW()))</f>
        <v/>
      </c>
    </row>
    <row r="68" customFormat="false" ht="13.8" hidden="false" customHeight="false" outlineLevel="0" collapsed="false">
      <c r="A68" s="9" t="n">
        <v>41745</v>
      </c>
      <c r="B68" s="0" t="n">
        <v>939538</v>
      </c>
      <c r="C68" s="9" t="n">
        <v>41745</v>
      </c>
      <c r="D68" s="0" t="s">
        <v>48</v>
      </c>
      <c r="F68" s="0" t="s">
        <v>48</v>
      </c>
      <c r="G68" s="0" t="n">
        <v>7.5</v>
      </c>
      <c r="H68" s="0" t="s">
        <v>49</v>
      </c>
      <c r="I68" s="0" t="n">
        <v>67</v>
      </c>
      <c r="K68" s="0" t="s">
        <v>50</v>
      </c>
      <c r="L68" s="10" t="n">
        <v>0.882638888888889</v>
      </c>
      <c r="M68" s="11" t="n">
        <v>43525</v>
      </c>
      <c r="N68" s="11" t="n">
        <v>43525</v>
      </c>
      <c r="O68" s="11" t="n">
        <v>43526</v>
      </c>
      <c r="P68" s="11" t="n">
        <v>43525</v>
      </c>
      <c r="Q68" s="11" t="n">
        <v>43525</v>
      </c>
      <c r="R68" s="11" t="n">
        <v>43525</v>
      </c>
      <c r="U68" s="0" t="n">
        <v>919221</v>
      </c>
      <c r="V68" s="0" t="n">
        <v>354691</v>
      </c>
      <c r="Y68" s="0" t="s">
        <v>48</v>
      </c>
      <c r="Z68" s="0" t="n">
        <v>0</v>
      </c>
      <c r="AA68" s="0" t="n">
        <v>0</v>
      </c>
      <c r="AB68" s="0" t="n">
        <v>1496</v>
      </c>
      <c r="AC68" s="0" t="n">
        <v>13</v>
      </c>
      <c r="AE68" s="0" t="s">
        <v>51</v>
      </c>
      <c r="AF68" s="0" t="s">
        <v>48</v>
      </c>
      <c r="AG68" s="9" t="s">
        <v>51</v>
      </c>
      <c r="AH68" s="0" t="s">
        <v>52</v>
      </c>
      <c r="AI68" s="0" t="s">
        <v>51</v>
      </c>
      <c r="AJ68" s="0" t="s">
        <v>53</v>
      </c>
      <c r="AL68" s="9" t="n">
        <v>42318</v>
      </c>
      <c r="AM68" s="0" t="n">
        <v>3313858</v>
      </c>
      <c r="AN68" s="0" t="n">
        <v>60479</v>
      </c>
      <c r="AO68" s="0" t="n">
        <v>1</v>
      </c>
      <c r="AP68" s="0" t="s">
        <v>55</v>
      </c>
      <c r="AQ68" s="0" t="n">
        <v>9</v>
      </c>
      <c r="AR68" s="0" t="n">
        <v>1</v>
      </c>
      <c r="AS68" s="0" t="n">
        <v>1</v>
      </c>
      <c r="AT68" s="0" t="s">
        <v>56</v>
      </c>
      <c r="AU68" s="0" t="n">
        <v>0.0666666666666667</v>
      </c>
      <c r="AV68" s="0" t="n">
        <v>0.0666666666666667</v>
      </c>
      <c r="AW68" s="12" t="n">
        <v>1</v>
      </c>
      <c r="AX68" s="2" t="n">
        <f aca="false">IF(AND((AW68=1)*IF(AY$1="",1,(SUM(AY68:BA68)&gt;0))*IF(BB$1="",1,(SUM(BB68:BD68)&gt;0))),ROW(),IF((AY$1="")*(BB$1="")*(AW68=1)=1,ROW(), ))</f>
        <v>68</v>
      </c>
      <c r="AY68" s="13" t="n">
        <f aca="false">IFERROR(ISNUMBER(SEARCH(AY$1,$AN68)),"")</f>
        <v>0</v>
      </c>
      <c r="AZ68" s="13" t="n">
        <f aca="false">IFERROR(ISNUMBER(SEARCH(AZ$1,$AN68)),"")</f>
        <v>0</v>
      </c>
      <c r="BA68" s="13" t="n">
        <f aca="false">IFERROR(ISNUMBER(SEARCH(BA$1,$AN68)),"")</f>
        <v>0</v>
      </c>
      <c r="BB68" s="13" t="n">
        <f aca="false">IFERROR(ISNUMBER(SEARCH(BB$1,$V68)),"")</f>
        <v>1</v>
      </c>
      <c r="BC68" s="13" t="n">
        <f aca="false">IFERROR(ISNUMBER(SEARCH(BC$1,$V68)),"")</f>
        <v>0</v>
      </c>
      <c r="BD68" s="13" t="n">
        <f aca="false">IFERROR(ISNUMBER(SEARCH(BD$1,$V68)),"")</f>
        <v>0</v>
      </c>
      <c r="BE68" s="7" t="str">
        <f aca="false">IF(LARGE(AX$1:AX$238,ROW())&lt;1,"",LARGE(AX$1:AX$238,ROW()))</f>
        <v/>
      </c>
    </row>
    <row r="69" customFormat="false" ht="13.8" hidden="false" customHeight="false" outlineLevel="0" collapsed="false">
      <c r="A69" s="9" t="n">
        <v>41745</v>
      </c>
      <c r="B69" s="0" t="n">
        <v>939538</v>
      </c>
      <c r="C69" s="9" t="n">
        <v>41745</v>
      </c>
      <c r="D69" s="0" t="s">
        <v>48</v>
      </c>
      <c r="F69" s="0" t="s">
        <v>48</v>
      </c>
      <c r="G69" s="0" t="n">
        <v>7.5</v>
      </c>
      <c r="H69" s="0" t="s">
        <v>49</v>
      </c>
      <c r="I69" s="0" t="n">
        <v>67</v>
      </c>
      <c r="K69" s="0" t="s">
        <v>50</v>
      </c>
      <c r="L69" s="10" t="n">
        <v>0.882638888888889</v>
      </c>
      <c r="M69" s="11" t="n">
        <v>43525</v>
      </c>
      <c r="N69" s="11" t="n">
        <v>43525</v>
      </c>
      <c r="O69" s="11" t="n">
        <v>43526</v>
      </c>
      <c r="P69" s="11" t="n">
        <v>43525</v>
      </c>
      <c r="Q69" s="11" t="n">
        <v>43525</v>
      </c>
      <c r="R69" s="11" t="n">
        <v>43525</v>
      </c>
      <c r="U69" s="0" t="n">
        <v>919612</v>
      </c>
      <c r="V69" s="0" t="n">
        <v>354691</v>
      </c>
      <c r="Y69" s="0" t="s">
        <v>48</v>
      </c>
      <c r="Z69" s="0" t="n">
        <v>0</v>
      </c>
      <c r="AA69" s="0" t="n">
        <v>0</v>
      </c>
      <c r="AB69" s="0" t="n">
        <v>1496</v>
      </c>
      <c r="AC69" s="0" t="n">
        <v>20</v>
      </c>
      <c r="AE69" s="0" t="s">
        <v>51</v>
      </c>
      <c r="AF69" s="0" t="s">
        <v>48</v>
      </c>
      <c r="AG69" s="9" t="s">
        <v>51</v>
      </c>
      <c r="AH69" s="0" t="s">
        <v>52</v>
      </c>
      <c r="AI69" s="0" t="s">
        <v>51</v>
      </c>
      <c r="AJ69" s="0" t="s">
        <v>53</v>
      </c>
      <c r="AL69" s="9" t="n">
        <v>42318</v>
      </c>
      <c r="AM69" s="0" t="n">
        <v>3312521</v>
      </c>
      <c r="AN69" s="0" t="n">
        <v>60479</v>
      </c>
      <c r="AO69" s="0" t="n">
        <v>1</v>
      </c>
      <c r="AP69" s="0" t="s">
        <v>55</v>
      </c>
      <c r="AQ69" s="0" t="n">
        <v>9</v>
      </c>
      <c r="AR69" s="0" t="n">
        <v>1</v>
      </c>
      <c r="AS69" s="0" t="n">
        <v>1</v>
      </c>
      <c r="AT69" s="0" t="s">
        <v>56</v>
      </c>
      <c r="AU69" s="0" t="n">
        <v>0.0666666666666667</v>
      </c>
      <c r="AV69" s="0" t="n">
        <v>0.0666666666666667</v>
      </c>
      <c r="AW69" s="12" t="n">
        <v>1</v>
      </c>
      <c r="AX69" s="2" t="n">
        <f aca="false">IF(AND((AW69=1)*IF(AY$1="",1,(SUM(AY69:BA69)&gt;0))*IF(BB$1="",1,(SUM(BB69:BD69)&gt;0))),ROW(),IF((AY$1="")*(BB$1="")*(AW69=1)=1,ROW(), ))</f>
        <v>69</v>
      </c>
      <c r="AY69" s="13" t="n">
        <f aca="false">IFERROR(ISNUMBER(SEARCH(AY$1,$AN69)),"")</f>
        <v>0</v>
      </c>
      <c r="AZ69" s="13" t="n">
        <f aca="false">IFERROR(ISNUMBER(SEARCH(AZ$1,$AN69)),"")</f>
        <v>0</v>
      </c>
      <c r="BA69" s="13" t="n">
        <f aca="false">IFERROR(ISNUMBER(SEARCH(BA$1,$AN69)),"")</f>
        <v>0</v>
      </c>
      <c r="BB69" s="13" t="n">
        <f aca="false">IFERROR(ISNUMBER(SEARCH(BB$1,$V69)),"")</f>
        <v>1</v>
      </c>
      <c r="BC69" s="13" t="n">
        <f aca="false">IFERROR(ISNUMBER(SEARCH(BC$1,$V69)),"")</f>
        <v>0</v>
      </c>
      <c r="BD69" s="13" t="n">
        <f aca="false">IFERROR(ISNUMBER(SEARCH(BD$1,$V69)),"")</f>
        <v>0</v>
      </c>
      <c r="BE69" s="7" t="str">
        <f aca="false">IF(LARGE(AX$1:AX$238,ROW())&lt;1,"",LARGE(AX$1:AX$238,ROW()))</f>
        <v/>
      </c>
    </row>
    <row r="70" customFormat="false" ht="13.8" hidden="false" customHeight="false" outlineLevel="0" collapsed="false">
      <c r="A70" s="9" t="n">
        <v>41745</v>
      </c>
      <c r="B70" s="0" t="n">
        <v>939538</v>
      </c>
      <c r="C70" s="9" t="n">
        <v>41745</v>
      </c>
      <c r="D70" s="0" t="s">
        <v>48</v>
      </c>
      <c r="F70" s="0" t="s">
        <v>48</v>
      </c>
      <c r="G70" s="0" t="n">
        <v>7.5</v>
      </c>
      <c r="H70" s="0" t="s">
        <v>49</v>
      </c>
      <c r="I70" s="0" t="n">
        <v>67</v>
      </c>
      <c r="K70" s="0" t="s">
        <v>50</v>
      </c>
      <c r="L70" s="10" t="n">
        <v>0.882638888888889</v>
      </c>
      <c r="M70" s="11" t="n">
        <v>43525</v>
      </c>
      <c r="N70" s="11" t="n">
        <v>43525</v>
      </c>
      <c r="O70" s="11" t="n">
        <v>43526</v>
      </c>
      <c r="P70" s="11" t="n">
        <v>43525</v>
      </c>
      <c r="Q70" s="11" t="n">
        <v>43525</v>
      </c>
      <c r="R70" s="11" t="n">
        <v>43525</v>
      </c>
      <c r="U70" s="0" t="n">
        <v>919721</v>
      </c>
      <c r="V70" s="0" t="n">
        <v>354691</v>
      </c>
      <c r="Y70" s="0" t="s">
        <v>48</v>
      </c>
      <c r="Z70" s="0" t="n">
        <v>0</v>
      </c>
      <c r="AA70" s="0" t="n">
        <v>0</v>
      </c>
      <c r="AB70" s="0" t="n">
        <v>1496</v>
      </c>
      <c r="AC70" s="0" t="n">
        <v>18</v>
      </c>
      <c r="AE70" s="0" t="s">
        <v>51</v>
      </c>
      <c r="AF70" s="0" t="s">
        <v>48</v>
      </c>
      <c r="AG70" s="9" t="s">
        <v>51</v>
      </c>
      <c r="AH70" s="0" t="s">
        <v>52</v>
      </c>
      <c r="AI70" s="0" t="s">
        <v>51</v>
      </c>
      <c r="AJ70" s="0" t="s">
        <v>53</v>
      </c>
      <c r="AL70" s="9" t="n">
        <v>42318</v>
      </c>
      <c r="AM70" s="0" t="n">
        <v>3314064</v>
      </c>
      <c r="AN70" s="0" t="n">
        <v>60479</v>
      </c>
      <c r="AO70" s="0" t="n">
        <v>1</v>
      </c>
      <c r="AP70" s="0" t="s">
        <v>55</v>
      </c>
      <c r="AQ70" s="0" t="n">
        <v>9</v>
      </c>
      <c r="AR70" s="0" t="n">
        <v>1</v>
      </c>
      <c r="AS70" s="0" t="n">
        <v>1</v>
      </c>
      <c r="AT70" s="0" t="s">
        <v>56</v>
      </c>
      <c r="AU70" s="0" t="n">
        <v>0.0666666666666667</v>
      </c>
      <c r="AV70" s="0" t="n">
        <v>0.0666666666666667</v>
      </c>
      <c r="AW70" s="12" t="n">
        <v>1</v>
      </c>
      <c r="AX70" s="2" t="n">
        <f aca="false">IF(AND((AW70=1)*IF(AY$1="",1,(SUM(AY70:BA70)&gt;0))*IF(BB$1="",1,(SUM(BB70:BD70)&gt;0))),ROW(),IF((AY$1="")*(BB$1="")*(AW70=1)=1,ROW(), ))</f>
        <v>70</v>
      </c>
      <c r="AY70" s="13" t="n">
        <f aca="false">IFERROR(ISNUMBER(SEARCH(AY$1,$AN70)),"")</f>
        <v>0</v>
      </c>
      <c r="AZ70" s="13" t="n">
        <f aca="false">IFERROR(ISNUMBER(SEARCH(AZ$1,$AN70)),"")</f>
        <v>0</v>
      </c>
      <c r="BA70" s="13" t="n">
        <f aca="false">IFERROR(ISNUMBER(SEARCH(BA$1,$AN70)),"")</f>
        <v>0</v>
      </c>
      <c r="BB70" s="13" t="n">
        <f aca="false">IFERROR(ISNUMBER(SEARCH(BB$1,$V70)),"")</f>
        <v>1</v>
      </c>
      <c r="BC70" s="13" t="n">
        <f aca="false">IFERROR(ISNUMBER(SEARCH(BC$1,$V70)),"")</f>
        <v>0</v>
      </c>
      <c r="BD70" s="13" t="n">
        <f aca="false">IFERROR(ISNUMBER(SEARCH(BD$1,$V70)),"")</f>
        <v>0</v>
      </c>
      <c r="BE70" s="7" t="str">
        <f aca="false">IF(LARGE(AX$1:AX$238,ROW())&lt;1,"",LARGE(AX$1:AX$238,ROW()))</f>
        <v/>
      </c>
    </row>
    <row r="71" customFormat="false" ht="13.8" hidden="false" customHeight="false" outlineLevel="0" collapsed="false">
      <c r="A71" s="9" t="n">
        <v>41745</v>
      </c>
      <c r="B71" s="0" t="n">
        <v>939538</v>
      </c>
      <c r="C71" s="9" t="n">
        <v>41745</v>
      </c>
      <c r="D71" s="0" t="s">
        <v>48</v>
      </c>
      <c r="F71" s="0" t="s">
        <v>48</v>
      </c>
      <c r="G71" s="0" t="n">
        <v>7.5</v>
      </c>
      <c r="H71" s="0" t="s">
        <v>49</v>
      </c>
      <c r="I71" s="0" t="n">
        <v>67</v>
      </c>
      <c r="K71" s="0" t="s">
        <v>50</v>
      </c>
      <c r="L71" s="10" t="n">
        <v>0.882638888888889</v>
      </c>
      <c r="M71" s="11" t="n">
        <v>43525</v>
      </c>
      <c r="N71" s="11" t="n">
        <v>43525</v>
      </c>
      <c r="O71" s="11" t="n">
        <v>43526</v>
      </c>
      <c r="P71" s="11" t="n">
        <v>43525</v>
      </c>
      <c r="Q71" s="11" t="n">
        <v>43525</v>
      </c>
      <c r="R71" s="11" t="n">
        <v>43525</v>
      </c>
      <c r="U71" s="0" t="n">
        <v>919798</v>
      </c>
      <c r="V71" s="0" t="n">
        <v>354691</v>
      </c>
      <c r="Y71" s="0" t="s">
        <v>48</v>
      </c>
      <c r="Z71" s="0" t="n">
        <v>0</v>
      </c>
      <c r="AA71" s="0" t="n">
        <v>0</v>
      </c>
      <c r="AB71" s="0" t="n">
        <v>1496</v>
      </c>
      <c r="AC71" s="0" t="n">
        <v>11</v>
      </c>
      <c r="AE71" s="0" t="s">
        <v>51</v>
      </c>
      <c r="AF71" s="0" t="s">
        <v>48</v>
      </c>
      <c r="AG71" s="9" t="s">
        <v>51</v>
      </c>
      <c r="AH71" s="0" t="s">
        <v>52</v>
      </c>
      <c r="AI71" s="0" t="s">
        <v>51</v>
      </c>
      <c r="AJ71" s="0" t="s">
        <v>53</v>
      </c>
      <c r="AL71" s="9" t="n">
        <v>42318</v>
      </c>
      <c r="AM71" s="0" t="n">
        <v>3313743</v>
      </c>
      <c r="AN71" s="0" t="n">
        <v>60479</v>
      </c>
      <c r="AO71" s="0" t="n">
        <v>1</v>
      </c>
      <c r="AP71" s="0" t="s">
        <v>55</v>
      </c>
      <c r="AQ71" s="0" t="n">
        <v>9</v>
      </c>
      <c r="AR71" s="0" t="n">
        <v>1</v>
      </c>
      <c r="AS71" s="0" t="n">
        <v>1</v>
      </c>
      <c r="AT71" s="0" t="s">
        <v>56</v>
      </c>
      <c r="AU71" s="0" t="n">
        <v>0.0666666666666667</v>
      </c>
      <c r="AV71" s="0" t="n">
        <v>0.0666666666666667</v>
      </c>
      <c r="AW71" s="12" t="n">
        <v>1</v>
      </c>
      <c r="AX71" s="2" t="n">
        <f aca="false">IF(AND((AW71=1)*IF(AY$1="",1,(SUM(AY71:BA71)&gt;0))*IF(BB$1="",1,(SUM(BB71:BD71)&gt;0))),ROW(),IF((AY$1="")*(BB$1="")*(AW71=1)=1,ROW(), ))</f>
        <v>71</v>
      </c>
      <c r="AY71" s="13" t="n">
        <f aca="false">IFERROR(ISNUMBER(SEARCH(AY$1,$AN71)),"")</f>
        <v>0</v>
      </c>
      <c r="AZ71" s="13" t="n">
        <f aca="false">IFERROR(ISNUMBER(SEARCH(AZ$1,$AN71)),"")</f>
        <v>0</v>
      </c>
      <c r="BA71" s="13" t="n">
        <f aca="false">IFERROR(ISNUMBER(SEARCH(BA$1,$AN71)),"")</f>
        <v>0</v>
      </c>
      <c r="BB71" s="13" t="n">
        <f aca="false">IFERROR(ISNUMBER(SEARCH(BB$1,$V71)),"")</f>
        <v>1</v>
      </c>
      <c r="BC71" s="13" t="n">
        <f aca="false">IFERROR(ISNUMBER(SEARCH(BC$1,$V71)),"")</f>
        <v>0</v>
      </c>
      <c r="BD71" s="13" t="n">
        <f aca="false">IFERROR(ISNUMBER(SEARCH(BD$1,$V71)),"")</f>
        <v>0</v>
      </c>
      <c r="BE71" s="7" t="str">
        <f aca="false">IF(LARGE(AX$1:AX$238,ROW())&lt;1,"",LARGE(AX$1:AX$238,ROW()))</f>
        <v/>
      </c>
    </row>
    <row r="72" customFormat="false" ht="13.8" hidden="false" customHeight="false" outlineLevel="0" collapsed="false">
      <c r="A72" s="9" t="n">
        <v>41745</v>
      </c>
      <c r="B72" s="0" t="n">
        <v>939538</v>
      </c>
      <c r="C72" s="9" t="n">
        <v>41745</v>
      </c>
      <c r="D72" s="0" t="s">
        <v>48</v>
      </c>
      <c r="F72" s="0" t="s">
        <v>48</v>
      </c>
      <c r="G72" s="0" t="n">
        <v>7.5</v>
      </c>
      <c r="H72" s="0" t="s">
        <v>49</v>
      </c>
      <c r="I72" s="0" t="n">
        <v>67</v>
      </c>
      <c r="K72" s="0" t="s">
        <v>50</v>
      </c>
      <c r="L72" s="10" t="n">
        <v>0.882638888888889</v>
      </c>
      <c r="M72" s="11" t="n">
        <v>43525</v>
      </c>
      <c r="N72" s="11" t="n">
        <v>43525</v>
      </c>
      <c r="O72" s="11" t="n">
        <v>43526</v>
      </c>
      <c r="P72" s="11" t="n">
        <v>43525</v>
      </c>
      <c r="Q72" s="11" t="n">
        <v>43525</v>
      </c>
      <c r="R72" s="11" t="n">
        <v>43525</v>
      </c>
      <c r="U72" s="0" t="n">
        <v>920232</v>
      </c>
      <c r="V72" s="0" t="n">
        <v>354691</v>
      </c>
      <c r="Y72" s="0" t="s">
        <v>48</v>
      </c>
      <c r="Z72" s="0" t="n">
        <v>0</v>
      </c>
      <c r="AA72" s="0" t="n">
        <v>0</v>
      </c>
      <c r="AB72" s="0" t="n">
        <v>1496</v>
      </c>
      <c r="AC72" s="0" t="n">
        <v>15</v>
      </c>
      <c r="AE72" s="0" t="s">
        <v>51</v>
      </c>
      <c r="AF72" s="0" t="s">
        <v>48</v>
      </c>
      <c r="AG72" s="9" t="s">
        <v>51</v>
      </c>
      <c r="AH72" s="0" t="s">
        <v>52</v>
      </c>
      <c r="AI72" s="0" t="s">
        <v>51</v>
      </c>
      <c r="AJ72" s="0" t="s">
        <v>53</v>
      </c>
      <c r="AL72" s="9" t="n">
        <v>42318</v>
      </c>
      <c r="AM72" s="0" t="n">
        <v>3314988</v>
      </c>
      <c r="AN72" s="0" t="n">
        <v>60479</v>
      </c>
      <c r="AO72" s="0" t="n">
        <v>1</v>
      </c>
      <c r="AP72" s="0" t="s">
        <v>55</v>
      </c>
      <c r="AQ72" s="0" t="n">
        <v>9</v>
      </c>
      <c r="AR72" s="0" t="n">
        <v>1</v>
      </c>
      <c r="AS72" s="0" t="n">
        <v>1</v>
      </c>
      <c r="AT72" s="0" t="s">
        <v>56</v>
      </c>
      <c r="AU72" s="0" t="n">
        <v>0.0666666666666667</v>
      </c>
      <c r="AV72" s="0" t="n">
        <v>0.0666666666666667</v>
      </c>
      <c r="AW72" s="12" t="n">
        <v>1</v>
      </c>
      <c r="AX72" s="2" t="n">
        <f aca="false">IF(AND((AW72=1)*IF(AY$1="",1,(SUM(AY72:BA72)&gt;0))*IF(BB$1="",1,(SUM(BB72:BD72)&gt;0))),ROW(),IF((AY$1="")*(BB$1="")*(AW72=1)=1,ROW(), ))</f>
        <v>72</v>
      </c>
      <c r="AY72" s="13" t="n">
        <f aca="false">IFERROR(ISNUMBER(SEARCH(AY$1,$AN72)),"")</f>
        <v>0</v>
      </c>
      <c r="AZ72" s="13" t="n">
        <f aca="false">IFERROR(ISNUMBER(SEARCH(AZ$1,$AN72)),"")</f>
        <v>0</v>
      </c>
      <c r="BA72" s="13" t="n">
        <f aca="false">IFERROR(ISNUMBER(SEARCH(BA$1,$AN72)),"")</f>
        <v>0</v>
      </c>
      <c r="BB72" s="13" t="n">
        <f aca="false">IFERROR(ISNUMBER(SEARCH(BB$1,$V72)),"")</f>
        <v>1</v>
      </c>
      <c r="BC72" s="13" t="n">
        <f aca="false">IFERROR(ISNUMBER(SEARCH(BC$1,$V72)),"")</f>
        <v>0</v>
      </c>
      <c r="BD72" s="13" t="n">
        <f aca="false">IFERROR(ISNUMBER(SEARCH(BD$1,$V72)),"")</f>
        <v>0</v>
      </c>
      <c r="BE72" s="7" t="str">
        <f aca="false">IF(LARGE(AX$1:AX$238,ROW())&lt;1,"",LARGE(AX$1:AX$238,ROW()))</f>
        <v/>
      </c>
    </row>
    <row r="73" customFormat="false" ht="13.8" hidden="false" customHeight="false" outlineLevel="0" collapsed="false">
      <c r="A73" s="9" t="n">
        <v>41836</v>
      </c>
      <c r="B73" s="0" t="n">
        <v>939539</v>
      </c>
      <c r="C73" s="9" t="n">
        <v>41836</v>
      </c>
      <c r="D73" s="0" t="s">
        <v>48</v>
      </c>
      <c r="F73" s="0" t="s">
        <v>48</v>
      </c>
      <c r="G73" s="0" t="n">
        <v>19.4</v>
      </c>
      <c r="H73" s="0" t="s">
        <v>49</v>
      </c>
      <c r="I73" s="0" t="n">
        <v>83</v>
      </c>
      <c r="K73" s="0" t="s">
        <v>50</v>
      </c>
      <c r="L73" s="10" t="n">
        <v>0.0652777777777778</v>
      </c>
      <c r="M73" s="11" t="n">
        <v>43525</v>
      </c>
      <c r="N73" s="11" t="n">
        <v>43526</v>
      </c>
      <c r="O73" s="11" t="n">
        <v>43527</v>
      </c>
      <c r="P73" s="11" t="n">
        <v>43525</v>
      </c>
      <c r="Q73" s="11" t="n">
        <v>43526</v>
      </c>
      <c r="R73" s="11" t="n">
        <v>43526</v>
      </c>
      <c r="U73" s="0" t="n">
        <v>917790</v>
      </c>
      <c r="V73" s="0" t="n">
        <v>354691</v>
      </c>
      <c r="Y73" s="0" t="s">
        <v>48</v>
      </c>
      <c r="Z73" s="0" t="n">
        <v>0</v>
      </c>
      <c r="AA73" s="0" t="n">
        <v>0</v>
      </c>
      <c r="AB73" s="0" t="n">
        <v>1496</v>
      </c>
      <c r="AC73" s="0" t="n">
        <v>27</v>
      </c>
      <c r="AE73" s="0" t="s">
        <v>51</v>
      </c>
      <c r="AF73" s="0" t="s">
        <v>48</v>
      </c>
      <c r="AG73" s="9" t="s">
        <v>51</v>
      </c>
      <c r="AH73" s="0" t="s">
        <v>52</v>
      </c>
      <c r="AI73" s="0" t="s">
        <v>51</v>
      </c>
      <c r="AJ73" s="0" t="s">
        <v>53</v>
      </c>
      <c r="AL73" s="9" t="n">
        <v>42318</v>
      </c>
      <c r="AM73" s="0" t="n">
        <v>3312952</v>
      </c>
      <c r="AN73" s="0" t="n">
        <v>60479</v>
      </c>
      <c r="AO73" s="0" t="n">
        <v>1</v>
      </c>
      <c r="AP73" s="0" t="s">
        <v>55</v>
      </c>
      <c r="AQ73" s="0" t="n">
        <v>9</v>
      </c>
      <c r="AR73" s="0" t="n">
        <v>1</v>
      </c>
      <c r="AS73" s="0" t="n">
        <v>1</v>
      </c>
      <c r="AT73" s="0" t="s">
        <v>66</v>
      </c>
      <c r="AU73" s="0" t="n">
        <v>0.0666666666666667</v>
      </c>
      <c r="AV73" s="0" t="n">
        <v>0.0666666666666667</v>
      </c>
      <c r="AW73" s="12" t="n">
        <v>1</v>
      </c>
      <c r="AX73" s="2" t="n">
        <f aca="false">IF(AND((AW73=1)*IF(AY$1="",1,(SUM(AY73:BA73)&gt;0))*IF(BB$1="",1,(SUM(BB73:BD73)&gt;0))),ROW(),IF((AY$1="")*(BB$1="")*(AW73=1)=1,ROW(), ))</f>
        <v>73</v>
      </c>
      <c r="AY73" s="13" t="n">
        <f aca="false">IFERROR(ISNUMBER(SEARCH(AY$1,$AN73)),"")</f>
        <v>0</v>
      </c>
      <c r="AZ73" s="13" t="n">
        <f aca="false">IFERROR(ISNUMBER(SEARCH(AZ$1,$AN73)),"")</f>
        <v>0</v>
      </c>
      <c r="BA73" s="13" t="n">
        <f aca="false">IFERROR(ISNUMBER(SEARCH(BA$1,$AN73)),"")</f>
        <v>0</v>
      </c>
      <c r="BB73" s="13" t="n">
        <f aca="false">IFERROR(ISNUMBER(SEARCH(BB$1,$V73)),"")</f>
        <v>1</v>
      </c>
      <c r="BC73" s="13" t="n">
        <f aca="false">IFERROR(ISNUMBER(SEARCH(BC$1,$V73)),"")</f>
        <v>0</v>
      </c>
      <c r="BD73" s="13" t="n">
        <f aca="false">IFERROR(ISNUMBER(SEARCH(BD$1,$V73)),"")</f>
        <v>0</v>
      </c>
      <c r="BE73" s="7" t="str">
        <f aca="false">IF(LARGE(AX$1:AX$238,ROW())&lt;1,"",LARGE(AX$1:AX$238,ROW()))</f>
        <v/>
      </c>
    </row>
    <row r="74" customFormat="false" ht="13.8" hidden="false" customHeight="false" outlineLevel="0" collapsed="false">
      <c r="A74" s="9" t="n">
        <v>41836</v>
      </c>
      <c r="B74" s="0" t="n">
        <v>939539</v>
      </c>
      <c r="C74" s="9" t="n">
        <v>41836</v>
      </c>
      <c r="D74" s="0" t="s">
        <v>48</v>
      </c>
      <c r="F74" s="0" t="s">
        <v>48</v>
      </c>
      <c r="G74" s="0" t="n">
        <v>19.4</v>
      </c>
      <c r="H74" s="0" t="s">
        <v>49</v>
      </c>
      <c r="I74" s="0" t="n">
        <v>83</v>
      </c>
      <c r="K74" s="0" t="s">
        <v>50</v>
      </c>
      <c r="L74" s="10" t="n">
        <v>0.0652777777777778</v>
      </c>
      <c r="M74" s="11" t="n">
        <v>43525</v>
      </c>
      <c r="N74" s="11" t="n">
        <v>43526</v>
      </c>
      <c r="O74" s="11" t="n">
        <v>43527</v>
      </c>
      <c r="P74" s="11" t="n">
        <v>43525</v>
      </c>
      <c r="Q74" s="11" t="n">
        <v>43526</v>
      </c>
      <c r="R74" s="11" t="n">
        <v>43526</v>
      </c>
      <c r="U74" s="0" t="n">
        <v>919819</v>
      </c>
      <c r="V74" s="0" t="n">
        <v>354691</v>
      </c>
      <c r="Y74" s="0" t="s">
        <v>48</v>
      </c>
      <c r="Z74" s="0" t="n">
        <v>0</v>
      </c>
      <c r="AA74" s="0" t="n">
        <v>0</v>
      </c>
      <c r="AB74" s="0" t="n">
        <v>1496</v>
      </c>
      <c r="AC74" s="0" t="n">
        <v>29</v>
      </c>
      <c r="AE74" s="0" t="s">
        <v>51</v>
      </c>
      <c r="AF74" s="0" t="s">
        <v>48</v>
      </c>
      <c r="AG74" s="9" t="s">
        <v>51</v>
      </c>
      <c r="AH74" s="0" t="s">
        <v>52</v>
      </c>
      <c r="AI74" s="0" t="s">
        <v>51</v>
      </c>
      <c r="AJ74" s="0" t="s">
        <v>53</v>
      </c>
      <c r="AL74" s="9" t="n">
        <v>42318</v>
      </c>
      <c r="AM74" s="0" t="n">
        <v>3314056</v>
      </c>
      <c r="AN74" s="0" t="n">
        <v>60479</v>
      </c>
      <c r="AO74" s="0" t="n">
        <v>1</v>
      </c>
      <c r="AP74" s="0" t="s">
        <v>55</v>
      </c>
      <c r="AQ74" s="0" t="n">
        <v>9</v>
      </c>
      <c r="AR74" s="0" t="n">
        <v>1</v>
      </c>
      <c r="AS74" s="0" t="n">
        <v>1</v>
      </c>
      <c r="AT74" s="0" t="s">
        <v>66</v>
      </c>
      <c r="AU74" s="0" t="n">
        <v>0.0666666666666667</v>
      </c>
      <c r="AV74" s="0" t="n">
        <v>0.0666666666666667</v>
      </c>
      <c r="AW74" s="12" t="n">
        <v>1</v>
      </c>
      <c r="AX74" s="2" t="n">
        <f aca="false">IF(AND((AW74=1)*IF(AY$1="",1,(SUM(AY74:BA74)&gt;0))*IF(BB$1="",1,(SUM(BB74:BD74)&gt;0))),ROW(),IF((AY$1="")*(BB$1="")*(AW74=1)=1,ROW(), ))</f>
        <v>74</v>
      </c>
      <c r="AY74" s="13" t="n">
        <f aca="false">IFERROR(ISNUMBER(SEARCH(AY$1,$AN74)),"")</f>
        <v>0</v>
      </c>
      <c r="AZ74" s="13" t="n">
        <f aca="false">IFERROR(ISNUMBER(SEARCH(AZ$1,$AN74)),"")</f>
        <v>0</v>
      </c>
      <c r="BA74" s="13" t="n">
        <f aca="false">IFERROR(ISNUMBER(SEARCH(BA$1,$AN74)),"")</f>
        <v>0</v>
      </c>
      <c r="BB74" s="13" t="n">
        <f aca="false">IFERROR(ISNUMBER(SEARCH(BB$1,$V74)),"")</f>
        <v>1</v>
      </c>
      <c r="BC74" s="13" t="n">
        <f aca="false">IFERROR(ISNUMBER(SEARCH(BC$1,$V74)),"")</f>
        <v>0</v>
      </c>
      <c r="BD74" s="13" t="n">
        <f aca="false">IFERROR(ISNUMBER(SEARCH(BD$1,$V74)),"")</f>
        <v>0</v>
      </c>
      <c r="BE74" s="7" t="str">
        <f aca="false">IF(LARGE(AX$1:AX$238,ROW())&lt;1,"",LARGE(AX$1:AX$238,ROW()))</f>
        <v/>
      </c>
    </row>
    <row r="75" customFormat="false" ht="13.8" hidden="false" customHeight="false" outlineLevel="0" collapsed="false">
      <c r="A75" s="9" t="n">
        <v>41836</v>
      </c>
      <c r="B75" s="0" t="n">
        <v>939539</v>
      </c>
      <c r="C75" s="9" t="n">
        <v>41836</v>
      </c>
      <c r="D75" s="0" t="s">
        <v>48</v>
      </c>
      <c r="F75" s="0" t="s">
        <v>48</v>
      </c>
      <c r="G75" s="0" t="n">
        <v>19.4</v>
      </c>
      <c r="H75" s="0" t="s">
        <v>49</v>
      </c>
      <c r="I75" s="0" t="n">
        <v>83</v>
      </c>
      <c r="K75" s="0" t="s">
        <v>50</v>
      </c>
      <c r="L75" s="10" t="n">
        <v>0.0652777777777778</v>
      </c>
      <c r="M75" s="11" t="n">
        <v>43525</v>
      </c>
      <c r="N75" s="11" t="n">
        <v>43526</v>
      </c>
      <c r="O75" s="11" t="n">
        <v>43527</v>
      </c>
      <c r="P75" s="11" t="n">
        <v>43525</v>
      </c>
      <c r="Q75" s="11" t="n">
        <v>43526</v>
      </c>
      <c r="R75" s="11" t="n">
        <v>43526</v>
      </c>
      <c r="U75" s="0" t="n">
        <v>920185</v>
      </c>
      <c r="V75" s="0" t="n">
        <v>354691</v>
      </c>
      <c r="Y75" s="0" t="s">
        <v>48</v>
      </c>
      <c r="Z75" s="0" t="n">
        <v>0</v>
      </c>
      <c r="AA75" s="0" t="n">
        <v>0</v>
      </c>
      <c r="AB75" s="0" t="n">
        <v>1496</v>
      </c>
      <c r="AC75" s="0" t="n">
        <v>16</v>
      </c>
      <c r="AE75" s="0" t="s">
        <v>51</v>
      </c>
      <c r="AF75" s="0" t="s">
        <v>48</v>
      </c>
      <c r="AG75" s="9" t="s">
        <v>51</v>
      </c>
      <c r="AH75" s="0" t="s">
        <v>52</v>
      </c>
      <c r="AI75" s="0" t="s">
        <v>51</v>
      </c>
      <c r="AJ75" s="0" t="s">
        <v>53</v>
      </c>
      <c r="AL75" s="9" t="n">
        <v>42318</v>
      </c>
      <c r="AM75" s="0" t="n">
        <v>3313958</v>
      </c>
      <c r="AN75" s="0" t="n">
        <v>60461</v>
      </c>
      <c r="AO75" s="0" t="n">
        <v>1</v>
      </c>
      <c r="AP75" s="0" t="s">
        <v>55</v>
      </c>
      <c r="AQ75" s="0" t="n">
        <v>9</v>
      </c>
      <c r="AR75" s="0" t="n">
        <v>0.31</v>
      </c>
      <c r="AS75" s="0" t="n">
        <v>0.31</v>
      </c>
      <c r="AT75" s="0" t="s">
        <v>66</v>
      </c>
      <c r="AU75" s="0" t="n">
        <v>0.0666666666666667</v>
      </c>
      <c r="AV75" s="0" t="n">
        <v>0.0206666666666667</v>
      </c>
      <c r="AW75" s="12" t="n">
        <v>1</v>
      </c>
      <c r="AX75" s="2" t="n">
        <f aca="false">IF(AND((AW75=1)*IF(AY$1="",1,(SUM(AY75:BA75)&gt;0))*IF(BB$1="",1,(SUM(BB75:BD75)&gt;0))),ROW(),IF((AY$1="")*(BB$1="")*(AW75=1)=1,ROW(), ))</f>
        <v>75</v>
      </c>
      <c r="AY75" s="13" t="n">
        <f aca="false">IFERROR(ISNUMBER(SEARCH(AY$1,$AN75)),"")</f>
        <v>0</v>
      </c>
      <c r="AZ75" s="13" t="n">
        <f aca="false">IFERROR(ISNUMBER(SEARCH(AZ$1,$AN75)),"")</f>
        <v>0</v>
      </c>
      <c r="BA75" s="13" t="n">
        <f aca="false">IFERROR(ISNUMBER(SEARCH(BA$1,$AN75)),"")</f>
        <v>0</v>
      </c>
      <c r="BB75" s="13" t="n">
        <f aca="false">IFERROR(ISNUMBER(SEARCH(BB$1,$V75)),"")</f>
        <v>1</v>
      </c>
      <c r="BC75" s="13" t="n">
        <f aca="false">IFERROR(ISNUMBER(SEARCH(BC$1,$V75)),"")</f>
        <v>0</v>
      </c>
      <c r="BD75" s="13" t="n">
        <f aca="false">IFERROR(ISNUMBER(SEARCH(BD$1,$V75)),"")</f>
        <v>0</v>
      </c>
      <c r="BE75" s="7" t="str">
        <f aca="false">IF(LARGE(AX$1:AX$238,ROW())&lt;1,"",LARGE(AX$1:AX$238,ROW()))</f>
        <v/>
      </c>
    </row>
    <row r="76" customFormat="false" ht="13.8" hidden="false" customHeight="false" outlineLevel="0" collapsed="false">
      <c r="A76" s="9" t="n">
        <v>41745</v>
      </c>
      <c r="B76" s="0" t="n">
        <v>939559</v>
      </c>
      <c r="C76" s="9" t="n">
        <v>41745</v>
      </c>
      <c r="D76" s="0" t="s">
        <v>48</v>
      </c>
      <c r="F76" s="0" t="s">
        <v>48</v>
      </c>
      <c r="G76" s="0" t="n">
        <v>8.5</v>
      </c>
      <c r="H76" s="0" t="s">
        <v>49</v>
      </c>
      <c r="I76" s="0" t="n">
        <v>55</v>
      </c>
      <c r="K76" s="0" t="s">
        <v>50</v>
      </c>
      <c r="L76" s="10" t="n">
        <v>0.911805555555556</v>
      </c>
      <c r="M76" s="11" t="n">
        <v>43525</v>
      </c>
      <c r="N76" s="11" t="n">
        <v>43526</v>
      </c>
      <c r="O76" s="11" t="n">
        <v>43527</v>
      </c>
      <c r="P76" s="11" t="n">
        <v>43525</v>
      </c>
      <c r="Q76" s="11" t="n">
        <v>43527</v>
      </c>
      <c r="R76" s="11" t="n">
        <v>43527</v>
      </c>
      <c r="U76" s="0" t="n">
        <v>918409</v>
      </c>
      <c r="V76" s="0" t="n">
        <v>354698</v>
      </c>
      <c r="Y76" s="0" t="s">
        <v>48</v>
      </c>
      <c r="Z76" s="0" t="n">
        <v>0</v>
      </c>
      <c r="AA76" s="0" t="n">
        <v>0</v>
      </c>
      <c r="AB76" s="0" t="n">
        <v>1496</v>
      </c>
      <c r="AC76" s="0" t="n">
        <v>23</v>
      </c>
      <c r="AE76" s="0" t="s">
        <v>51</v>
      </c>
      <c r="AF76" s="0" t="s">
        <v>48</v>
      </c>
      <c r="AG76" s="9" t="s">
        <v>51</v>
      </c>
      <c r="AH76" s="0" t="s">
        <v>52</v>
      </c>
      <c r="AI76" s="0" t="s">
        <v>51</v>
      </c>
      <c r="AJ76" s="0" t="s">
        <v>53</v>
      </c>
      <c r="AL76" s="9" t="n">
        <v>42318</v>
      </c>
      <c r="AM76" s="0" t="n">
        <v>3312807</v>
      </c>
      <c r="AN76" s="0" t="s">
        <v>54</v>
      </c>
      <c r="AO76" s="0" t="n">
        <v>1</v>
      </c>
      <c r="AP76" s="0" t="s">
        <v>55</v>
      </c>
      <c r="AQ76" s="0" t="n">
        <v>7</v>
      </c>
      <c r="AR76" s="0" t="n">
        <v>2.38</v>
      </c>
      <c r="AS76" s="0" t="n">
        <v>1.87</v>
      </c>
      <c r="AT76" s="0" t="s">
        <v>66</v>
      </c>
      <c r="AU76" s="0" t="n">
        <v>0.0666666666666667</v>
      </c>
      <c r="AV76" s="0" t="n">
        <v>0.158666666666667</v>
      </c>
      <c r="AW76" s="12" t="n">
        <v>0</v>
      </c>
      <c r="AX76" s="2" t="n">
        <f aca="false">IF(AND((AW76=1)*IF(AY$1="",1,(SUM(AY76:BA76)&gt;0))*IF(BB$1="",1,(SUM(BB76:BD76)&gt;0))),ROW(),IF((AY$1="")*(BB$1="")*(AW76=1)=1,ROW(), ))</f>
        <v>0</v>
      </c>
      <c r="AY76" s="13" t="n">
        <f aca="false">IFERROR(ISNUMBER(SEARCH(AY$1,$AN76)),"")</f>
        <v>0</v>
      </c>
      <c r="AZ76" s="13" t="n">
        <f aca="false">IFERROR(ISNUMBER(SEARCH(AZ$1,$AN76)),"")</f>
        <v>0</v>
      </c>
      <c r="BA76" s="13" t="n">
        <f aca="false">IFERROR(ISNUMBER(SEARCH(BA$1,$AN76)),"")</f>
        <v>0</v>
      </c>
      <c r="BB76" s="13" t="n">
        <f aca="false">IFERROR(ISNUMBER(SEARCH(BB$1,$V76)),"")</f>
        <v>0</v>
      </c>
      <c r="BC76" s="13" t="n">
        <f aca="false">IFERROR(ISNUMBER(SEARCH(BC$1,$V76)),"")</f>
        <v>0</v>
      </c>
      <c r="BD76" s="13" t="n">
        <f aca="false">IFERROR(ISNUMBER(SEARCH(BD$1,$V76)),"")</f>
        <v>0</v>
      </c>
      <c r="BE76" s="7" t="str">
        <f aca="false">IF(LARGE(AX$1:AX$238,ROW())&lt;1,"",LARGE(AX$1:AX$238,ROW()))</f>
        <v/>
      </c>
    </row>
    <row r="77" customFormat="false" ht="13.8" hidden="false" customHeight="false" outlineLevel="0" collapsed="false">
      <c r="A77" s="9" t="n">
        <v>41745</v>
      </c>
      <c r="B77" s="0" t="n">
        <v>939559</v>
      </c>
      <c r="C77" s="9" t="n">
        <v>41745</v>
      </c>
      <c r="D77" s="0" t="s">
        <v>48</v>
      </c>
      <c r="F77" s="0" t="s">
        <v>48</v>
      </c>
      <c r="G77" s="0" t="n">
        <v>8.5</v>
      </c>
      <c r="H77" s="0" t="s">
        <v>49</v>
      </c>
      <c r="I77" s="0" t="n">
        <v>55</v>
      </c>
      <c r="K77" s="0" t="s">
        <v>50</v>
      </c>
      <c r="L77" s="10" t="n">
        <v>0.911805555555556</v>
      </c>
      <c r="M77" s="11" t="n">
        <v>43525</v>
      </c>
      <c r="N77" s="11" t="n">
        <v>43526</v>
      </c>
      <c r="O77" s="11" t="n">
        <v>43527</v>
      </c>
      <c r="P77" s="11" t="n">
        <v>43525</v>
      </c>
      <c r="Q77" s="11" t="n">
        <v>43527</v>
      </c>
      <c r="R77" s="11" t="n">
        <v>43527</v>
      </c>
      <c r="U77" s="0" t="n">
        <v>919825</v>
      </c>
      <c r="V77" s="0" t="n">
        <v>354698</v>
      </c>
      <c r="Y77" s="0" t="s">
        <v>48</v>
      </c>
      <c r="Z77" s="0" t="n">
        <v>0</v>
      </c>
      <c r="AA77" s="0" t="n">
        <v>0</v>
      </c>
      <c r="AB77" s="0" t="n">
        <v>1496</v>
      </c>
      <c r="AC77" s="0" t="n">
        <v>4</v>
      </c>
      <c r="AE77" s="0" t="s">
        <v>51</v>
      </c>
      <c r="AF77" s="0" t="s">
        <v>48</v>
      </c>
      <c r="AG77" s="9" t="s">
        <v>51</v>
      </c>
      <c r="AH77" s="0" t="s">
        <v>52</v>
      </c>
      <c r="AI77" s="0" t="s">
        <v>51</v>
      </c>
      <c r="AJ77" s="0" t="s">
        <v>53</v>
      </c>
      <c r="AL77" s="9" t="n">
        <v>42318</v>
      </c>
      <c r="AM77" s="0" t="n">
        <v>3314509</v>
      </c>
      <c r="AN77" s="0" t="s">
        <v>68</v>
      </c>
      <c r="AO77" s="0" t="n">
        <v>1</v>
      </c>
      <c r="AP77" s="0" t="s">
        <v>55</v>
      </c>
      <c r="AQ77" s="0" t="n">
        <v>7</v>
      </c>
      <c r="AR77" s="0" t="n">
        <v>2.38</v>
      </c>
      <c r="AS77" s="0" t="n">
        <v>1.87</v>
      </c>
      <c r="AT77" s="0" t="s">
        <v>66</v>
      </c>
      <c r="AU77" s="0" t="n">
        <v>0.0666666666666667</v>
      </c>
      <c r="AV77" s="0" t="n">
        <v>0.158666666666667</v>
      </c>
      <c r="AW77" s="12" t="n">
        <v>0</v>
      </c>
      <c r="AX77" s="2" t="n">
        <f aca="false">IF(AND((AW77=1)*IF(AY$1="",1,(SUM(AY77:BA77)&gt;0))*IF(BB$1="",1,(SUM(BB77:BD77)&gt;0))),ROW(),IF((AY$1="")*(BB$1="")*(AW77=1)=1,ROW(), ))</f>
        <v>0</v>
      </c>
      <c r="AY77" s="13" t="n">
        <f aca="false">IFERROR(ISNUMBER(SEARCH(AY$1,$AN77)),"")</f>
        <v>0</v>
      </c>
      <c r="AZ77" s="13" t="n">
        <f aca="false">IFERROR(ISNUMBER(SEARCH(AZ$1,$AN77)),"")</f>
        <v>0</v>
      </c>
      <c r="BA77" s="13" t="n">
        <f aca="false">IFERROR(ISNUMBER(SEARCH(BA$1,$AN77)),"")</f>
        <v>0</v>
      </c>
      <c r="BB77" s="13" t="n">
        <f aca="false">IFERROR(ISNUMBER(SEARCH(BB$1,$V77)),"")</f>
        <v>0</v>
      </c>
      <c r="BC77" s="13" t="n">
        <f aca="false">IFERROR(ISNUMBER(SEARCH(BC$1,$V77)),"")</f>
        <v>0</v>
      </c>
      <c r="BD77" s="13" t="n">
        <f aca="false">IFERROR(ISNUMBER(SEARCH(BD$1,$V77)),"")</f>
        <v>0</v>
      </c>
      <c r="BE77" s="7" t="str">
        <f aca="false">IF(LARGE(AX$1:AX$238,ROW())&lt;1,"",LARGE(AX$1:AX$238,ROW()))</f>
        <v/>
      </c>
    </row>
    <row r="78" customFormat="false" ht="13.8" hidden="false" customHeight="false" outlineLevel="0" collapsed="false">
      <c r="A78" s="9" t="n">
        <v>41836</v>
      </c>
      <c r="B78" s="0" t="n">
        <v>939560</v>
      </c>
      <c r="C78" s="9" t="n">
        <v>41836</v>
      </c>
      <c r="D78" s="0" t="s">
        <v>48</v>
      </c>
      <c r="F78" s="0" t="s">
        <v>48</v>
      </c>
      <c r="G78" s="0" t="n">
        <v>19.8</v>
      </c>
      <c r="H78" s="0" t="s">
        <v>49</v>
      </c>
      <c r="I78" s="0" t="n">
        <v>0</v>
      </c>
      <c r="K78" s="0" t="s">
        <v>50</v>
      </c>
      <c r="L78" s="10" t="n">
        <v>0.0229166666666667</v>
      </c>
      <c r="M78" s="11" t="n">
        <v>43526</v>
      </c>
      <c r="N78" s="11" t="n">
        <v>43527</v>
      </c>
      <c r="O78" s="11" t="n">
        <v>43527</v>
      </c>
      <c r="P78" s="11" t="n">
        <v>43526</v>
      </c>
      <c r="Q78" s="11" t="n">
        <v>43527</v>
      </c>
      <c r="R78" s="11" t="n">
        <v>43527</v>
      </c>
      <c r="U78" s="0" t="n">
        <v>917913</v>
      </c>
      <c r="V78" s="0" t="n">
        <v>354698</v>
      </c>
      <c r="Y78" s="0" t="s">
        <v>48</v>
      </c>
      <c r="Z78" s="0" t="n">
        <v>0</v>
      </c>
      <c r="AA78" s="0" t="n">
        <v>0</v>
      </c>
      <c r="AB78" s="0" t="n">
        <v>1496</v>
      </c>
      <c r="AC78" s="0" t="n">
        <v>21</v>
      </c>
      <c r="AE78" s="0" t="s">
        <v>51</v>
      </c>
      <c r="AF78" s="0" t="s">
        <v>48</v>
      </c>
      <c r="AG78" s="9" t="s">
        <v>51</v>
      </c>
      <c r="AH78" s="0" t="s">
        <v>52</v>
      </c>
      <c r="AI78" s="0" t="s">
        <v>51</v>
      </c>
      <c r="AJ78" s="0" t="s">
        <v>53</v>
      </c>
      <c r="AL78" s="9" t="n">
        <v>42318</v>
      </c>
      <c r="AM78" s="0" t="n">
        <v>3313033</v>
      </c>
      <c r="AN78" s="0" t="s">
        <v>62</v>
      </c>
      <c r="AO78" s="0" t="n">
        <v>1</v>
      </c>
      <c r="AP78" s="0" t="s">
        <v>55</v>
      </c>
      <c r="AQ78" s="0" t="n">
        <v>7</v>
      </c>
      <c r="AR78" s="0" t="n">
        <v>0.41</v>
      </c>
      <c r="AS78" s="0" t="n">
        <v>0.37</v>
      </c>
      <c r="AT78" s="0" t="s">
        <v>66</v>
      </c>
      <c r="AU78" s="0" t="n">
        <v>0.0666666666666667</v>
      </c>
      <c r="AV78" s="0" t="n">
        <v>0.0273333333333333</v>
      </c>
      <c r="AW78" s="12" t="n">
        <v>0</v>
      </c>
      <c r="AX78" s="2" t="n">
        <f aca="false">IF(AND((AW78=1)*IF(AY$1="",1,(SUM(AY78:BA78)&gt;0))*IF(BB$1="",1,(SUM(BB78:BD78)&gt;0))),ROW(),IF((AY$1="")*(BB$1="")*(AW78=1)=1,ROW(), ))</f>
        <v>0</v>
      </c>
      <c r="AY78" s="13" t="n">
        <f aca="false">IFERROR(ISNUMBER(SEARCH(AY$1,$AN78)),"")</f>
        <v>0</v>
      </c>
      <c r="AZ78" s="13" t="n">
        <f aca="false">IFERROR(ISNUMBER(SEARCH(AZ$1,$AN78)),"")</f>
        <v>0</v>
      </c>
      <c r="BA78" s="13" t="n">
        <f aca="false">IFERROR(ISNUMBER(SEARCH(BA$1,$AN78)),"")</f>
        <v>0</v>
      </c>
      <c r="BB78" s="13" t="n">
        <f aca="false">IFERROR(ISNUMBER(SEARCH(BB$1,$V78)),"")</f>
        <v>0</v>
      </c>
      <c r="BC78" s="13" t="n">
        <f aca="false">IFERROR(ISNUMBER(SEARCH(BC$1,$V78)),"")</f>
        <v>0</v>
      </c>
      <c r="BD78" s="13" t="n">
        <f aca="false">IFERROR(ISNUMBER(SEARCH(BD$1,$V78)),"")</f>
        <v>0</v>
      </c>
      <c r="BE78" s="7" t="str">
        <f aca="false">IF(LARGE(AX$1:AX$238,ROW())&lt;1,"",LARGE(AX$1:AX$238,ROW()))</f>
        <v/>
      </c>
    </row>
    <row r="79" customFormat="false" ht="13.8" hidden="false" customHeight="false" outlineLevel="0" collapsed="false">
      <c r="A79" s="9" t="n">
        <v>41836</v>
      </c>
      <c r="B79" s="0" t="n">
        <v>939560</v>
      </c>
      <c r="C79" s="9" t="n">
        <v>41836</v>
      </c>
      <c r="D79" s="0" t="s">
        <v>48</v>
      </c>
      <c r="F79" s="0" t="s">
        <v>48</v>
      </c>
      <c r="G79" s="0" t="n">
        <v>19.8</v>
      </c>
      <c r="H79" s="0" t="s">
        <v>49</v>
      </c>
      <c r="I79" s="0" t="n">
        <v>0</v>
      </c>
      <c r="K79" s="0" t="s">
        <v>50</v>
      </c>
      <c r="L79" s="10" t="n">
        <v>0.0229166666666667</v>
      </c>
      <c r="M79" s="11" t="n">
        <v>43526</v>
      </c>
      <c r="N79" s="11" t="n">
        <v>43527</v>
      </c>
      <c r="O79" s="11" t="n">
        <v>43527</v>
      </c>
      <c r="P79" s="11" t="n">
        <v>43526</v>
      </c>
      <c r="Q79" s="11" t="n">
        <v>43527</v>
      </c>
      <c r="R79" s="11" t="n">
        <v>43527</v>
      </c>
      <c r="U79" s="0" t="n">
        <v>918513</v>
      </c>
      <c r="V79" s="0" t="n">
        <v>354698</v>
      </c>
      <c r="Y79" s="0" t="s">
        <v>48</v>
      </c>
      <c r="Z79" s="0" t="n">
        <v>0</v>
      </c>
      <c r="AA79" s="0" t="n">
        <v>0</v>
      </c>
      <c r="AB79" s="0" t="n">
        <v>1496</v>
      </c>
      <c r="AC79" s="0" t="n">
        <v>22</v>
      </c>
      <c r="AE79" s="0" t="s">
        <v>51</v>
      </c>
      <c r="AF79" s="0" t="s">
        <v>48</v>
      </c>
      <c r="AG79" s="9" t="s">
        <v>51</v>
      </c>
      <c r="AH79" s="0" t="s">
        <v>52</v>
      </c>
      <c r="AI79" s="0" t="s">
        <v>51</v>
      </c>
      <c r="AJ79" s="0" t="s">
        <v>53</v>
      </c>
      <c r="AL79" s="9" t="n">
        <v>42318</v>
      </c>
      <c r="AM79" s="0" t="n">
        <v>3314471</v>
      </c>
      <c r="AN79" s="0" t="s">
        <v>62</v>
      </c>
      <c r="AO79" s="0" t="n">
        <v>2</v>
      </c>
      <c r="AP79" s="0" t="s">
        <v>55</v>
      </c>
      <c r="AQ79" s="0" t="n">
        <v>7</v>
      </c>
      <c r="AR79" s="0" t="n">
        <v>0.41</v>
      </c>
      <c r="AS79" s="0" t="n">
        <v>0.37</v>
      </c>
      <c r="AT79" s="0" t="s">
        <v>66</v>
      </c>
      <c r="AU79" s="0" t="n">
        <v>0.133333333333333</v>
      </c>
      <c r="AV79" s="0" t="n">
        <v>0.0546666666666667</v>
      </c>
      <c r="AW79" s="12" t="n">
        <v>0</v>
      </c>
      <c r="AX79" s="2" t="n">
        <f aca="false">IF(AND((AW79=1)*IF(AY$1="",1,(SUM(AY79:BA79)&gt;0))*IF(BB$1="",1,(SUM(BB79:BD79)&gt;0))),ROW(),IF((AY$1="")*(BB$1="")*(AW79=1)=1,ROW(), ))</f>
        <v>0</v>
      </c>
      <c r="AY79" s="13" t="n">
        <f aca="false">IFERROR(ISNUMBER(SEARCH(AY$1,$AN79)),"")</f>
        <v>0</v>
      </c>
      <c r="AZ79" s="13" t="n">
        <f aca="false">IFERROR(ISNUMBER(SEARCH(AZ$1,$AN79)),"")</f>
        <v>0</v>
      </c>
      <c r="BA79" s="13" t="n">
        <f aca="false">IFERROR(ISNUMBER(SEARCH(BA$1,$AN79)),"")</f>
        <v>0</v>
      </c>
      <c r="BB79" s="13" t="n">
        <f aca="false">IFERROR(ISNUMBER(SEARCH(BB$1,$V79)),"")</f>
        <v>0</v>
      </c>
      <c r="BC79" s="13" t="n">
        <f aca="false">IFERROR(ISNUMBER(SEARCH(BC$1,$V79)),"")</f>
        <v>0</v>
      </c>
      <c r="BD79" s="13" t="n">
        <f aca="false">IFERROR(ISNUMBER(SEARCH(BD$1,$V79)),"")</f>
        <v>0</v>
      </c>
      <c r="BE79" s="7" t="str">
        <f aca="false">IF(LARGE(AX$1:AX$238,ROW())&lt;1,"",LARGE(AX$1:AX$238,ROW()))</f>
        <v/>
      </c>
    </row>
    <row r="80" customFormat="false" ht="13.8" hidden="false" customHeight="false" outlineLevel="0" collapsed="false">
      <c r="A80" s="9" t="n">
        <v>41836</v>
      </c>
      <c r="B80" s="0" t="n">
        <v>939560</v>
      </c>
      <c r="C80" s="9" t="n">
        <v>41836</v>
      </c>
      <c r="D80" s="0" t="s">
        <v>48</v>
      </c>
      <c r="F80" s="0" t="s">
        <v>48</v>
      </c>
      <c r="G80" s="0" t="n">
        <v>19.8</v>
      </c>
      <c r="H80" s="0" t="s">
        <v>49</v>
      </c>
      <c r="I80" s="0" t="n">
        <v>0</v>
      </c>
      <c r="K80" s="0" t="s">
        <v>50</v>
      </c>
      <c r="L80" s="10" t="n">
        <v>0.0229166666666667</v>
      </c>
      <c r="M80" s="11" t="n">
        <v>43526</v>
      </c>
      <c r="N80" s="11" t="n">
        <v>43527</v>
      </c>
      <c r="O80" s="11" t="n">
        <v>43527</v>
      </c>
      <c r="P80" s="11" t="n">
        <v>43526</v>
      </c>
      <c r="Q80" s="11" t="n">
        <v>43527</v>
      </c>
      <c r="R80" s="11" t="n">
        <v>43527</v>
      </c>
      <c r="U80" s="0" t="n">
        <v>919162</v>
      </c>
      <c r="V80" s="0" t="n">
        <v>354698</v>
      </c>
      <c r="Y80" s="0" t="s">
        <v>48</v>
      </c>
      <c r="Z80" s="0" t="n">
        <v>0</v>
      </c>
      <c r="AA80" s="0" t="n">
        <v>0</v>
      </c>
      <c r="AB80" s="0" t="n">
        <v>1496</v>
      </c>
      <c r="AC80" s="0" t="n">
        <v>5</v>
      </c>
      <c r="AE80" s="0" t="s">
        <v>51</v>
      </c>
      <c r="AF80" s="0" t="s">
        <v>48</v>
      </c>
      <c r="AG80" s="9" t="s">
        <v>48</v>
      </c>
      <c r="AH80" s="0" t="s">
        <v>58</v>
      </c>
      <c r="AI80" s="0" t="s">
        <v>48</v>
      </c>
      <c r="AJ80" s="0" t="s">
        <v>53</v>
      </c>
      <c r="AL80" s="9" t="n">
        <v>42318</v>
      </c>
      <c r="AM80" s="0" t="n">
        <v>3315196</v>
      </c>
      <c r="AN80" s="0" t="s">
        <v>59</v>
      </c>
      <c r="AO80" s="0" t="n">
        <v>1</v>
      </c>
      <c r="AP80" s="0" t="s">
        <v>55</v>
      </c>
      <c r="AQ80" s="0" t="n">
        <v>7</v>
      </c>
      <c r="AR80" s="0" t="n">
        <v>0.41</v>
      </c>
      <c r="AS80" s="0" t="n">
        <v>0.37</v>
      </c>
      <c r="AT80" s="0" t="s">
        <v>66</v>
      </c>
      <c r="AU80" s="0" t="n">
        <v>0.0666666666666667</v>
      </c>
      <c r="AV80" s="0" t="n">
        <v>0.0273333333333333</v>
      </c>
      <c r="AW80" s="12" t="n">
        <v>0</v>
      </c>
      <c r="AX80" s="2" t="n">
        <f aca="false">IF(AND((AW80=1)*IF(AY$1="",1,(SUM(AY80:BA80)&gt;0))*IF(BB$1="",1,(SUM(BB80:BD80)&gt;0))),ROW(),IF((AY$1="")*(BB$1="")*(AW80=1)=1,ROW(), ))</f>
        <v>0</v>
      </c>
      <c r="AY80" s="13" t="n">
        <f aca="false">IFERROR(ISNUMBER(SEARCH(AY$1,$AN80)),"")</f>
        <v>0</v>
      </c>
      <c r="AZ80" s="13" t="n">
        <f aca="false">IFERROR(ISNUMBER(SEARCH(AZ$1,$AN80)),"")</f>
        <v>0</v>
      </c>
      <c r="BA80" s="13" t="n">
        <f aca="false">IFERROR(ISNUMBER(SEARCH(BA$1,$AN80)),"")</f>
        <v>0</v>
      </c>
      <c r="BB80" s="13" t="n">
        <f aca="false">IFERROR(ISNUMBER(SEARCH(BB$1,$V80)),"")</f>
        <v>0</v>
      </c>
      <c r="BC80" s="13" t="n">
        <f aca="false">IFERROR(ISNUMBER(SEARCH(BC$1,$V80)),"")</f>
        <v>0</v>
      </c>
      <c r="BD80" s="13" t="n">
        <f aca="false">IFERROR(ISNUMBER(SEARCH(BD$1,$V80)),"")</f>
        <v>0</v>
      </c>
      <c r="BE80" s="7" t="str">
        <f aca="false">IF(LARGE(AX$1:AX$238,ROW())&lt;1,"",LARGE(AX$1:AX$238,ROW()))</f>
        <v/>
      </c>
    </row>
    <row r="81" customFormat="false" ht="13.8" hidden="false" customHeight="false" outlineLevel="0" collapsed="false">
      <c r="A81" s="9" t="n">
        <v>41836</v>
      </c>
      <c r="B81" s="0" t="n">
        <v>939560</v>
      </c>
      <c r="C81" s="9" t="n">
        <v>41836</v>
      </c>
      <c r="D81" s="0" t="s">
        <v>48</v>
      </c>
      <c r="F81" s="0" t="s">
        <v>48</v>
      </c>
      <c r="G81" s="0" t="n">
        <v>19.8</v>
      </c>
      <c r="H81" s="0" t="s">
        <v>49</v>
      </c>
      <c r="I81" s="0" t="n">
        <v>0</v>
      </c>
      <c r="K81" s="0" t="s">
        <v>50</v>
      </c>
      <c r="L81" s="10" t="n">
        <v>0.0229166666666667</v>
      </c>
      <c r="M81" s="11" t="n">
        <v>43526</v>
      </c>
      <c r="N81" s="11" t="n">
        <v>43527</v>
      </c>
      <c r="O81" s="11" t="n">
        <v>43527</v>
      </c>
      <c r="P81" s="11" t="n">
        <v>43526</v>
      </c>
      <c r="Q81" s="11" t="n">
        <v>43527</v>
      </c>
      <c r="R81" s="11" t="n">
        <v>43527</v>
      </c>
      <c r="U81" s="0" t="n">
        <v>919210</v>
      </c>
      <c r="V81" s="0" t="n">
        <v>354698</v>
      </c>
      <c r="Y81" s="0" t="s">
        <v>48</v>
      </c>
      <c r="Z81" s="0" t="n">
        <v>0</v>
      </c>
      <c r="AA81" s="0" t="n">
        <v>0</v>
      </c>
      <c r="AB81" s="0" t="n">
        <v>1496</v>
      </c>
      <c r="AC81" s="0" t="n">
        <v>13</v>
      </c>
      <c r="AE81" s="0" t="s">
        <v>51</v>
      </c>
      <c r="AF81" s="0" t="s">
        <v>48</v>
      </c>
      <c r="AG81" s="9" t="s">
        <v>51</v>
      </c>
      <c r="AH81" s="0" t="s">
        <v>52</v>
      </c>
      <c r="AI81" s="0" t="s">
        <v>51</v>
      </c>
      <c r="AJ81" s="0" t="s">
        <v>53</v>
      </c>
      <c r="AL81" s="9" t="n">
        <v>42318</v>
      </c>
      <c r="AM81" s="0" t="n">
        <v>3313194</v>
      </c>
      <c r="AN81" s="0" t="s">
        <v>61</v>
      </c>
      <c r="AO81" s="0" t="n">
        <v>1</v>
      </c>
      <c r="AP81" s="0" t="s">
        <v>55</v>
      </c>
      <c r="AQ81" s="0" t="n">
        <v>7</v>
      </c>
      <c r="AR81" s="0" t="n">
        <v>0.41</v>
      </c>
      <c r="AS81" s="0" t="n">
        <v>0.37</v>
      </c>
      <c r="AT81" s="0" t="s">
        <v>66</v>
      </c>
      <c r="AU81" s="0" t="n">
        <v>0.0666666666666667</v>
      </c>
      <c r="AV81" s="0" t="n">
        <v>0.0273333333333333</v>
      </c>
      <c r="AW81" s="12" t="n">
        <v>0</v>
      </c>
      <c r="AX81" s="2" t="n">
        <f aca="false">IF(AND((AW81=1)*IF(AY$1="",1,(SUM(AY81:BA81)&gt;0))*IF(BB$1="",1,(SUM(BB81:BD81)&gt;0))),ROW(),IF((AY$1="")*(BB$1="")*(AW81=1)=1,ROW(), ))</f>
        <v>0</v>
      </c>
      <c r="AY81" s="13" t="n">
        <f aca="false">IFERROR(ISNUMBER(SEARCH(AY$1,$AN81)),"")</f>
        <v>0</v>
      </c>
      <c r="AZ81" s="13" t="n">
        <f aca="false">IFERROR(ISNUMBER(SEARCH(AZ$1,$AN81)),"")</f>
        <v>0</v>
      </c>
      <c r="BA81" s="13" t="n">
        <f aca="false">IFERROR(ISNUMBER(SEARCH(BA$1,$AN81)),"")</f>
        <v>0</v>
      </c>
      <c r="BB81" s="13" t="n">
        <f aca="false">IFERROR(ISNUMBER(SEARCH(BB$1,$V81)),"")</f>
        <v>0</v>
      </c>
      <c r="BC81" s="13" t="n">
        <f aca="false">IFERROR(ISNUMBER(SEARCH(BC$1,$V81)),"")</f>
        <v>0</v>
      </c>
      <c r="BD81" s="13" t="n">
        <f aca="false">IFERROR(ISNUMBER(SEARCH(BD$1,$V81)),"")</f>
        <v>0</v>
      </c>
      <c r="BE81" s="7" t="str">
        <f aca="false">IF(LARGE(AX$1:AX$238,ROW())&lt;1,"",LARGE(AX$1:AX$238,ROW()))</f>
        <v/>
      </c>
    </row>
    <row r="82" customFormat="false" ht="13.8" hidden="false" customHeight="false" outlineLevel="0" collapsed="false">
      <c r="A82" s="9" t="n">
        <v>41836</v>
      </c>
      <c r="B82" s="0" t="n">
        <v>939560</v>
      </c>
      <c r="C82" s="9" t="n">
        <v>41836</v>
      </c>
      <c r="D82" s="0" t="s">
        <v>48</v>
      </c>
      <c r="F82" s="0" t="s">
        <v>48</v>
      </c>
      <c r="G82" s="0" t="n">
        <v>19.8</v>
      </c>
      <c r="H82" s="0" t="s">
        <v>49</v>
      </c>
      <c r="I82" s="0" t="n">
        <v>0</v>
      </c>
      <c r="K82" s="0" t="s">
        <v>50</v>
      </c>
      <c r="L82" s="10" t="n">
        <v>0.0229166666666667</v>
      </c>
      <c r="M82" s="11" t="n">
        <v>43526</v>
      </c>
      <c r="N82" s="11" t="n">
        <v>43527</v>
      </c>
      <c r="O82" s="11" t="n">
        <v>43527</v>
      </c>
      <c r="P82" s="11" t="n">
        <v>43526</v>
      </c>
      <c r="Q82" s="11" t="n">
        <v>43527</v>
      </c>
      <c r="R82" s="11" t="n">
        <v>43527</v>
      </c>
      <c r="U82" s="0" t="n">
        <v>919709</v>
      </c>
      <c r="V82" s="0" t="n">
        <v>354698</v>
      </c>
      <c r="Y82" s="0" t="s">
        <v>48</v>
      </c>
      <c r="Z82" s="0" t="n">
        <v>0</v>
      </c>
      <c r="AA82" s="0" t="n">
        <v>0</v>
      </c>
      <c r="AB82" s="0" t="n">
        <v>1496</v>
      </c>
      <c r="AC82" s="0" t="n">
        <v>2</v>
      </c>
      <c r="AE82" s="0" t="s">
        <v>51</v>
      </c>
      <c r="AF82" s="0" t="s">
        <v>48</v>
      </c>
      <c r="AG82" s="9" t="s">
        <v>48</v>
      </c>
      <c r="AH82" s="0" t="s">
        <v>58</v>
      </c>
      <c r="AI82" s="0" t="s">
        <v>48</v>
      </c>
      <c r="AJ82" s="0" t="s">
        <v>53</v>
      </c>
      <c r="AL82" s="9" t="n">
        <v>42318</v>
      </c>
      <c r="AM82" s="0" t="n">
        <v>3313100</v>
      </c>
      <c r="AN82" s="0" t="s">
        <v>59</v>
      </c>
      <c r="AO82" s="0" t="n">
        <v>1</v>
      </c>
      <c r="AP82" s="0" t="s">
        <v>55</v>
      </c>
      <c r="AQ82" s="0" t="n">
        <v>7</v>
      </c>
      <c r="AR82" s="0" t="n">
        <v>0.41</v>
      </c>
      <c r="AS82" s="0" t="n">
        <v>0.37</v>
      </c>
      <c r="AT82" s="0" t="s">
        <v>66</v>
      </c>
      <c r="AU82" s="0" t="n">
        <v>0.0666666666666667</v>
      </c>
      <c r="AV82" s="0" t="n">
        <v>0.0273333333333333</v>
      </c>
      <c r="AW82" s="12" t="n">
        <v>0</v>
      </c>
      <c r="AX82" s="2" t="n">
        <f aca="false">IF(AND((AW82=1)*IF(AY$1="",1,(SUM(AY82:BA82)&gt;0))*IF(BB$1="",1,(SUM(BB82:BD82)&gt;0))),ROW(),IF((AY$1="")*(BB$1="")*(AW82=1)=1,ROW(), ))</f>
        <v>0</v>
      </c>
      <c r="AY82" s="13" t="n">
        <f aca="false">IFERROR(ISNUMBER(SEARCH(AY$1,$AN82)),"")</f>
        <v>0</v>
      </c>
      <c r="AZ82" s="13" t="n">
        <f aca="false">IFERROR(ISNUMBER(SEARCH(AZ$1,$AN82)),"")</f>
        <v>0</v>
      </c>
      <c r="BA82" s="13" t="n">
        <f aca="false">IFERROR(ISNUMBER(SEARCH(BA$1,$AN82)),"")</f>
        <v>0</v>
      </c>
      <c r="BB82" s="13" t="n">
        <f aca="false">IFERROR(ISNUMBER(SEARCH(BB$1,$V82)),"")</f>
        <v>0</v>
      </c>
      <c r="BC82" s="13" t="n">
        <f aca="false">IFERROR(ISNUMBER(SEARCH(BC$1,$V82)),"")</f>
        <v>0</v>
      </c>
      <c r="BD82" s="13" t="n">
        <f aca="false">IFERROR(ISNUMBER(SEARCH(BD$1,$V82)),"")</f>
        <v>0</v>
      </c>
      <c r="BE82" s="7" t="str">
        <f aca="false">IF(LARGE(AX$1:AX$238,ROW())&lt;1,"",LARGE(AX$1:AX$238,ROW()))</f>
        <v/>
      </c>
    </row>
    <row r="83" customFormat="false" ht="13.8" hidden="false" customHeight="false" outlineLevel="0" collapsed="false">
      <c r="A83" s="9" t="n">
        <v>41869</v>
      </c>
      <c r="B83" s="0" t="n">
        <v>939561</v>
      </c>
      <c r="C83" s="9" t="n">
        <v>41869</v>
      </c>
      <c r="D83" s="0" t="s">
        <v>48</v>
      </c>
      <c r="F83" s="0" t="s">
        <v>48</v>
      </c>
      <c r="G83" s="0" t="n">
        <v>14.5</v>
      </c>
      <c r="H83" s="0" t="s">
        <v>67</v>
      </c>
      <c r="I83" s="0" t="n">
        <v>82</v>
      </c>
      <c r="K83" s="0" t="s">
        <v>50</v>
      </c>
      <c r="L83" s="10" t="n">
        <v>0.974305555555556</v>
      </c>
      <c r="M83" s="11" t="n">
        <v>43525</v>
      </c>
      <c r="N83" s="11" t="n">
        <v>43526</v>
      </c>
      <c r="O83" s="11" t="n">
        <v>43527</v>
      </c>
      <c r="P83" s="11" t="n">
        <v>43525</v>
      </c>
      <c r="Q83" s="11" t="n">
        <v>43527</v>
      </c>
      <c r="R83" s="11" t="n">
        <v>43527</v>
      </c>
      <c r="U83" s="0" t="n">
        <v>917807</v>
      </c>
      <c r="V83" s="0" t="n">
        <v>354698</v>
      </c>
      <c r="Y83" s="0" t="s">
        <v>48</v>
      </c>
      <c r="Z83" s="0" t="n">
        <v>0</v>
      </c>
      <c r="AA83" s="0" t="n">
        <v>0</v>
      </c>
      <c r="AB83" s="0" t="n">
        <v>1496</v>
      </c>
      <c r="AC83" s="0" t="n">
        <v>0</v>
      </c>
      <c r="AE83" s="0" t="s">
        <v>48</v>
      </c>
      <c r="AF83" s="0" t="s">
        <v>48</v>
      </c>
      <c r="AG83" s="9" t="s">
        <v>48</v>
      </c>
      <c r="AI83" s="0" t="s">
        <v>48</v>
      </c>
      <c r="AJ83" s="0" t="s">
        <v>53</v>
      </c>
      <c r="AL83" s="9" t="n">
        <v>42318</v>
      </c>
      <c r="AM83" s="0" t="n">
        <v>3313588</v>
      </c>
      <c r="AN83" s="0" t="n">
        <v>1862330</v>
      </c>
      <c r="AO83" s="0" t="n">
        <v>0</v>
      </c>
      <c r="AP83" s="0" t="s">
        <v>65</v>
      </c>
      <c r="AQ83" s="0" t="n">
        <v>7</v>
      </c>
      <c r="AR83" s="0" t="n">
        <v>0</v>
      </c>
      <c r="AS83" s="0" t="n">
        <v>0</v>
      </c>
      <c r="AT83" s="0" t="s">
        <v>66</v>
      </c>
      <c r="AU83" s="0" t="n">
        <v>0</v>
      </c>
      <c r="AV83" s="0" t="n">
        <v>0</v>
      </c>
      <c r="AW83" s="12" t="n">
        <v>0</v>
      </c>
      <c r="AX83" s="2" t="n">
        <f aca="false">IF(AND((AW83=1)*IF(AY$1="",1,(SUM(AY83:BA83)&gt;0))*IF(BB$1="",1,(SUM(BB83:BD83)&gt;0))),ROW(),IF((AY$1="")*(BB$1="")*(AW83=1)=1,ROW(), ))</f>
        <v>0</v>
      </c>
      <c r="AY83" s="13" t="n">
        <f aca="false">IFERROR(ISNUMBER(SEARCH(AY$1,$AN83)),"")</f>
        <v>0</v>
      </c>
      <c r="AZ83" s="13" t="n">
        <f aca="false">IFERROR(ISNUMBER(SEARCH(AZ$1,$AN83)),"")</f>
        <v>0</v>
      </c>
      <c r="BA83" s="13" t="n">
        <f aca="false">IFERROR(ISNUMBER(SEARCH(BA$1,$AN83)),"")</f>
        <v>0</v>
      </c>
      <c r="BB83" s="13" t="n">
        <f aca="false">IFERROR(ISNUMBER(SEARCH(BB$1,$V83)),"")</f>
        <v>0</v>
      </c>
      <c r="BC83" s="13" t="n">
        <f aca="false">IFERROR(ISNUMBER(SEARCH(BC$1,$V83)),"")</f>
        <v>0</v>
      </c>
      <c r="BD83" s="13" t="n">
        <f aca="false">IFERROR(ISNUMBER(SEARCH(BD$1,$V83)),"")</f>
        <v>0</v>
      </c>
      <c r="BE83" s="7" t="str">
        <f aca="false">IF(LARGE(AX$1:AX$238,ROW())&lt;1,"",LARGE(AX$1:AX$238,ROW()))</f>
        <v/>
      </c>
    </row>
    <row r="84" customFormat="false" ht="13.8" hidden="false" customHeight="false" outlineLevel="0" collapsed="false">
      <c r="A84" s="9" t="n">
        <v>41836</v>
      </c>
      <c r="B84" s="0" t="n">
        <v>939560</v>
      </c>
      <c r="C84" s="9" t="n">
        <v>41836</v>
      </c>
      <c r="D84" s="0" t="s">
        <v>48</v>
      </c>
      <c r="F84" s="0" t="s">
        <v>48</v>
      </c>
      <c r="G84" s="0" t="n">
        <v>19.8</v>
      </c>
      <c r="H84" s="0" t="s">
        <v>49</v>
      </c>
      <c r="I84" s="0" t="n">
        <v>0</v>
      </c>
      <c r="K84" s="0" t="s">
        <v>50</v>
      </c>
      <c r="L84" s="10" t="n">
        <v>0.0229166666666667</v>
      </c>
      <c r="M84" s="11" t="n">
        <v>43526</v>
      </c>
      <c r="N84" s="11" t="n">
        <v>43527</v>
      </c>
      <c r="O84" s="11" t="n">
        <v>43527</v>
      </c>
      <c r="P84" s="11" t="n">
        <v>43526</v>
      </c>
      <c r="Q84" s="11" t="n">
        <v>43527</v>
      </c>
      <c r="R84" s="11" t="n">
        <v>43527</v>
      </c>
      <c r="U84" s="0" t="n">
        <v>918538</v>
      </c>
      <c r="V84" s="0" t="n">
        <v>354698</v>
      </c>
      <c r="Y84" s="0" t="s">
        <v>48</v>
      </c>
      <c r="Z84" s="0" t="n">
        <v>0</v>
      </c>
      <c r="AA84" s="0" t="n">
        <v>0</v>
      </c>
      <c r="AB84" s="0" t="n">
        <v>1496</v>
      </c>
      <c r="AC84" s="0" t="n">
        <v>4</v>
      </c>
      <c r="AE84" s="0" t="s">
        <v>51</v>
      </c>
      <c r="AF84" s="0" t="s">
        <v>48</v>
      </c>
      <c r="AG84" s="9" t="s">
        <v>51</v>
      </c>
      <c r="AH84" s="0" t="s">
        <v>52</v>
      </c>
      <c r="AI84" s="0" t="s">
        <v>51</v>
      </c>
      <c r="AJ84" s="0" t="s">
        <v>53</v>
      </c>
      <c r="AL84" s="9" t="n">
        <v>42318</v>
      </c>
      <c r="AM84" s="0" t="n">
        <v>3314641</v>
      </c>
      <c r="AN84" s="0" t="n">
        <v>60479</v>
      </c>
      <c r="AO84" s="0" t="n">
        <v>1</v>
      </c>
      <c r="AP84" s="0" t="s">
        <v>55</v>
      </c>
      <c r="AQ84" s="0" t="n">
        <v>7</v>
      </c>
      <c r="AR84" s="0" t="n">
        <v>1</v>
      </c>
      <c r="AS84" s="0" t="n">
        <v>1</v>
      </c>
      <c r="AT84" s="0" t="s">
        <v>66</v>
      </c>
      <c r="AU84" s="0" t="n">
        <v>0.0666666666666667</v>
      </c>
      <c r="AV84" s="0" t="n">
        <v>0.0666666666666667</v>
      </c>
      <c r="AW84" s="12" t="n">
        <v>1</v>
      </c>
      <c r="AX84" s="2" t="n">
        <f aca="false">IF(AND((AW84=1)*IF(AY$1="",1,(SUM(AY84:BA84)&gt;0))*IF(BB$1="",1,(SUM(BB84:BD84)&gt;0))),ROW(),IF((AY$1="")*(BB$1="")*(AW84=1)=1,ROW(), ))</f>
        <v>0</v>
      </c>
      <c r="AY84" s="13" t="n">
        <f aca="false">IFERROR(ISNUMBER(SEARCH(AY$1,$AN84)),"")</f>
        <v>0</v>
      </c>
      <c r="AZ84" s="13" t="n">
        <f aca="false">IFERROR(ISNUMBER(SEARCH(AZ$1,$AN84)),"")</f>
        <v>0</v>
      </c>
      <c r="BA84" s="13" t="n">
        <f aca="false">IFERROR(ISNUMBER(SEARCH(BA$1,$AN84)),"")</f>
        <v>0</v>
      </c>
      <c r="BB84" s="13" t="n">
        <f aca="false">IFERROR(ISNUMBER(SEARCH(BB$1,$V84)),"")</f>
        <v>0</v>
      </c>
      <c r="BC84" s="13" t="n">
        <f aca="false">IFERROR(ISNUMBER(SEARCH(BC$1,$V84)),"")</f>
        <v>0</v>
      </c>
      <c r="BD84" s="13" t="n">
        <f aca="false">IFERROR(ISNUMBER(SEARCH(BD$1,$V84)),"")</f>
        <v>0</v>
      </c>
      <c r="BE84" s="7" t="str">
        <f aca="false">IF(LARGE(AX$1:AX$238,ROW())&lt;1,"",LARGE(AX$1:AX$238,ROW()))</f>
        <v/>
      </c>
    </row>
    <row r="85" customFormat="false" ht="13.8" hidden="false" customHeight="false" outlineLevel="0" collapsed="false">
      <c r="A85" s="9" t="n">
        <v>41836</v>
      </c>
      <c r="B85" s="0" t="n">
        <v>939560</v>
      </c>
      <c r="C85" s="9" t="n">
        <v>41836</v>
      </c>
      <c r="D85" s="0" t="s">
        <v>48</v>
      </c>
      <c r="F85" s="0" t="s">
        <v>48</v>
      </c>
      <c r="G85" s="0" t="n">
        <v>19.8</v>
      </c>
      <c r="H85" s="0" t="s">
        <v>49</v>
      </c>
      <c r="I85" s="0" t="n">
        <v>0</v>
      </c>
      <c r="K85" s="0" t="s">
        <v>50</v>
      </c>
      <c r="L85" s="10" t="n">
        <v>0.0229166666666667</v>
      </c>
      <c r="M85" s="11" t="n">
        <v>43526</v>
      </c>
      <c r="N85" s="11" t="n">
        <v>43527</v>
      </c>
      <c r="O85" s="11" t="n">
        <v>43527</v>
      </c>
      <c r="P85" s="11" t="n">
        <v>43526</v>
      </c>
      <c r="Q85" s="11" t="n">
        <v>43527</v>
      </c>
      <c r="R85" s="11" t="n">
        <v>43527</v>
      </c>
      <c r="U85" s="0" t="n">
        <v>918719</v>
      </c>
      <c r="V85" s="0" t="n">
        <v>354698</v>
      </c>
      <c r="Y85" s="0" t="s">
        <v>48</v>
      </c>
      <c r="Z85" s="0" t="n">
        <v>0</v>
      </c>
      <c r="AA85" s="0" t="n">
        <v>0</v>
      </c>
      <c r="AB85" s="0" t="n">
        <v>1496</v>
      </c>
      <c r="AC85" s="0" t="n">
        <v>14</v>
      </c>
      <c r="AE85" s="0" t="s">
        <v>51</v>
      </c>
      <c r="AF85" s="0" t="s">
        <v>48</v>
      </c>
      <c r="AG85" s="9" t="s">
        <v>51</v>
      </c>
      <c r="AH85" s="0" t="s">
        <v>52</v>
      </c>
      <c r="AI85" s="0" t="s">
        <v>51</v>
      </c>
      <c r="AJ85" s="0" t="s">
        <v>53</v>
      </c>
      <c r="AL85" s="9" t="n">
        <v>42318</v>
      </c>
      <c r="AM85" s="0" t="n">
        <v>3312594</v>
      </c>
      <c r="AN85" s="0" t="n">
        <v>60418</v>
      </c>
      <c r="AO85" s="0" t="n">
        <v>1</v>
      </c>
      <c r="AP85" s="0" t="s">
        <v>55</v>
      </c>
      <c r="AQ85" s="0" t="n">
        <v>7</v>
      </c>
      <c r="AR85" s="0" t="n">
        <v>1.67</v>
      </c>
      <c r="AS85" s="0" t="n">
        <v>1.25</v>
      </c>
      <c r="AT85" s="0" t="s">
        <v>66</v>
      </c>
      <c r="AU85" s="0" t="n">
        <v>0.0666666666666667</v>
      </c>
      <c r="AV85" s="0" t="n">
        <v>0.111333333333333</v>
      </c>
      <c r="AW85" s="12" t="n">
        <v>1</v>
      </c>
      <c r="AX85" s="2" t="n">
        <f aca="false">IF(AND((AW85=1)*IF(AY$1="",1,(SUM(AY85:BA85)&gt;0))*IF(BB$1="",1,(SUM(BB85:BD85)&gt;0))),ROW(),IF((AY$1="")*(BB$1="")*(AW85=1)=1,ROW(), ))</f>
        <v>0</v>
      </c>
      <c r="AY85" s="13" t="n">
        <f aca="false">IFERROR(ISNUMBER(SEARCH(AY$1,$AN85)),"")</f>
        <v>0</v>
      </c>
      <c r="AZ85" s="13" t="n">
        <f aca="false">IFERROR(ISNUMBER(SEARCH(AZ$1,$AN85)),"")</f>
        <v>0</v>
      </c>
      <c r="BA85" s="13" t="n">
        <f aca="false">IFERROR(ISNUMBER(SEARCH(BA$1,$AN85)),"")</f>
        <v>0</v>
      </c>
      <c r="BB85" s="13" t="n">
        <f aca="false">IFERROR(ISNUMBER(SEARCH(BB$1,$V85)),"")</f>
        <v>0</v>
      </c>
      <c r="BC85" s="13" t="n">
        <f aca="false">IFERROR(ISNUMBER(SEARCH(BC$1,$V85)),"")</f>
        <v>0</v>
      </c>
      <c r="BD85" s="13" t="n">
        <f aca="false">IFERROR(ISNUMBER(SEARCH(BD$1,$V85)),"")</f>
        <v>0</v>
      </c>
      <c r="BE85" s="7" t="str">
        <f aca="false">IF(LARGE(AX$1:AX$238,ROW())&lt;1,"",LARGE(AX$1:AX$238,ROW()))</f>
        <v/>
      </c>
    </row>
    <row r="86" customFormat="false" ht="13.8" hidden="false" customHeight="false" outlineLevel="0" collapsed="false">
      <c r="A86" s="9" t="n">
        <v>41836</v>
      </c>
      <c r="B86" s="0" t="n">
        <v>939560</v>
      </c>
      <c r="C86" s="9" t="n">
        <v>41836</v>
      </c>
      <c r="D86" s="0" t="s">
        <v>48</v>
      </c>
      <c r="F86" s="0" t="s">
        <v>48</v>
      </c>
      <c r="G86" s="0" t="n">
        <v>19.8</v>
      </c>
      <c r="H86" s="0" t="s">
        <v>49</v>
      </c>
      <c r="I86" s="0" t="n">
        <v>0</v>
      </c>
      <c r="K86" s="0" t="s">
        <v>50</v>
      </c>
      <c r="L86" s="10" t="n">
        <v>0.0229166666666667</v>
      </c>
      <c r="M86" s="11" t="n">
        <v>43526</v>
      </c>
      <c r="N86" s="11" t="n">
        <v>43527</v>
      </c>
      <c r="O86" s="11" t="n">
        <v>43527</v>
      </c>
      <c r="P86" s="11" t="n">
        <v>43526</v>
      </c>
      <c r="Q86" s="11" t="n">
        <v>43527</v>
      </c>
      <c r="R86" s="11" t="n">
        <v>43527</v>
      </c>
      <c r="U86" s="0" t="n">
        <v>919162</v>
      </c>
      <c r="V86" s="0" t="n">
        <v>354698</v>
      </c>
      <c r="Y86" s="0" t="s">
        <v>48</v>
      </c>
      <c r="Z86" s="0" t="n">
        <v>0</v>
      </c>
      <c r="AA86" s="0" t="n">
        <v>0</v>
      </c>
      <c r="AB86" s="0" t="n">
        <v>1496</v>
      </c>
      <c r="AC86" s="0" t="n">
        <v>5</v>
      </c>
      <c r="AE86" s="0" t="s">
        <v>51</v>
      </c>
      <c r="AF86" s="0" t="s">
        <v>48</v>
      </c>
      <c r="AG86" s="9" t="s">
        <v>51</v>
      </c>
      <c r="AH86" s="0" t="s">
        <v>52</v>
      </c>
      <c r="AI86" s="0" t="s">
        <v>51</v>
      </c>
      <c r="AJ86" s="0" t="s">
        <v>53</v>
      </c>
      <c r="AL86" s="9" t="n">
        <v>42318</v>
      </c>
      <c r="AM86" s="0" t="n">
        <v>3314485</v>
      </c>
      <c r="AN86" s="0" t="n">
        <v>60479</v>
      </c>
      <c r="AO86" s="0" t="n">
        <v>1</v>
      </c>
      <c r="AP86" s="0" t="s">
        <v>55</v>
      </c>
      <c r="AQ86" s="0" t="n">
        <v>7</v>
      </c>
      <c r="AR86" s="0" t="n">
        <v>1</v>
      </c>
      <c r="AS86" s="0" t="n">
        <v>1</v>
      </c>
      <c r="AT86" s="0" t="s">
        <v>66</v>
      </c>
      <c r="AU86" s="0" t="n">
        <v>0.0666666666666667</v>
      </c>
      <c r="AV86" s="0" t="n">
        <v>0.0666666666666667</v>
      </c>
      <c r="AW86" s="12" t="n">
        <v>1</v>
      </c>
      <c r="AX86" s="2" t="n">
        <f aca="false">IF(AND((AW86=1)*IF(AY$1="",1,(SUM(AY86:BA86)&gt;0))*IF(BB$1="",1,(SUM(BB86:BD86)&gt;0))),ROW(),IF((AY$1="")*(BB$1="")*(AW86=1)=1,ROW(), ))</f>
        <v>0</v>
      </c>
      <c r="AY86" s="13" t="n">
        <f aca="false">IFERROR(ISNUMBER(SEARCH(AY$1,$AN86)),"")</f>
        <v>0</v>
      </c>
      <c r="AZ86" s="13" t="n">
        <f aca="false">IFERROR(ISNUMBER(SEARCH(AZ$1,$AN86)),"")</f>
        <v>0</v>
      </c>
      <c r="BA86" s="13" t="n">
        <f aca="false">IFERROR(ISNUMBER(SEARCH(BA$1,$AN86)),"")</f>
        <v>0</v>
      </c>
      <c r="BB86" s="13" t="n">
        <f aca="false">IFERROR(ISNUMBER(SEARCH(BB$1,$V86)),"")</f>
        <v>0</v>
      </c>
      <c r="BC86" s="13" t="n">
        <f aca="false">IFERROR(ISNUMBER(SEARCH(BC$1,$V86)),"")</f>
        <v>0</v>
      </c>
      <c r="BD86" s="13" t="n">
        <f aca="false">IFERROR(ISNUMBER(SEARCH(BD$1,$V86)),"")</f>
        <v>0</v>
      </c>
      <c r="BE86" s="7" t="str">
        <f aca="false">IF(LARGE(AX$1:AX$238,ROW())&lt;1,"",LARGE(AX$1:AX$238,ROW()))</f>
        <v/>
      </c>
    </row>
    <row r="87" customFormat="false" ht="13.8" hidden="false" customHeight="false" outlineLevel="0" collapsed="false">
      <c r="A87" s="9" t="n">
        <v>41836</v>
      </c>
      <c r="B87" s="0" t="n">
        <v>939560</v>
      </c>
      <c r="C87" s="9" t="n">
        <v>41836</v>
      </c>
      <c r="D87" s="0" t="s">
        <v>48</v>
      </c>
      <c r="F87" s="0" t="s">
        <v>48</v>
      </c>
      <c r="G87" s="0" t="n">
        <v>19.8</v>
      </c>
      <c r="H87" s="0" t="s">
        <v>49</v>
      </c>
      <c r="I87" s="0" t="n">
        <v>0</v>
      </c>
      <c r="K87" s="0" t="s">
        <v>50</v>
      </c>
      <c r="L87" s="10" t="n">
        <v>0.0229166666666667</v>
      </c>
      <c r="M87" s="11" t="n">
        <v>43526</v>
      </c>
      <c r="N87" s="11" t="n">
        <v>43527</v>
      </c>
      <c r="O87" s="11" t="n">
        <v>43527</v>
      </c>
      <c r="P87" s="11" t="n">
        <v>43526</v>
      </c>
      <c r="Q87" s="11" t="n">
        <v>43527</v>
      </c>
      <c r="R87" s="11" t="n">
        <v>43527</v>
      </c>
      <c r="U87" s="0" t="n">
        <v>919943</v>
      </c>
      <c r="V87" s="0" t="n">
        <v>354698</v>
      </c>
      <c r="Y87" s="0" t="s">
        <v>48</v>
      </c>
      <c r="Z87" s="0" t="n">
        <v>0</v>
      </c>
      <c r="AA87" s="0" t="n">
        <v>0</v>
      </c>
      <c r="AB87" s="0" t="n">
        <v>1496</v>
      </c>
      <c r="AC87" s="0" t="n">
        <v>7</v>
      </c>
      <c r="AE87" s="0" t="s">
        <v>51</v>
      </c>
      <c r="AF87" s="0" t="s">
        <v>48</v>
      </c>
      <c r="AG87" s="9" t="s">
        <v>48</v>
      </c>
      <c r="AH87" s="0" t="s">
        <v>52</v>
      </c>
      <c r="AI87" s="0" t="s">
        <v>51</v>
      </c>
      <c r="AJ87" s="0" t="s">
        <v>53</v>
      </c>
      <c r="AL87" s="9" t="n">
        <v>42318</v>
      </c>
      <c r="AM87" s="0" t="n">
        <v>3313639</v>
      </c>
      <c r="AN87" s="0" t="n">
        <v>60408</v>
      </c>
      <c r="AO87" s="0" t="n">
        <v>1</v>
      </c>
      <c r="AP87" s="0" t="s">
        <v>55</v>
      </c>
      <c r="AQ87" s="0" t="n">
        <v>7</v>
      </c>
      <c r="AR87" s="0" t="n">
        <v>3.13</v>
      </c>
      <c r="AS87" s="0" t="n">
        <v>1.67</v>
      </c>
      <c r="AT87" s="0" t="s">
        <v>66</v>
      </c>
      <c r="AU87" s="0" t="n">
        <v>0.0666666666666667</v>
      </c>
      <c r="AV87" s="0" t="n">
        <v>0.208666666666667</v>
      </c>
      <c r="AW87" s="12" t="n">
        <v>1</v>
      </c>
      <c r="AX87" s="2" t="n">
        <f aca="false">IF(AND((AW87=1)*IF(AY$1="",1,(SUM(AY87:BA87)&gt;0))*IF(BB$1="",1,(SUM(BB87:BD87)&gt;0))),ROW(),IF((AY$1="")*(BB$1="")*(AW87=1)=1,ROW(), ))</f>
        <v>0</v>
      </c>
      <c r="AY87" s="13" t="n">
        <f aca="false">IFERROR(ISNUMBER(SEARCH(AY$1,$AN87)),"")</f>
        <v>0</v>
      </c>
      <c r="AZ87" s="13" t="n">
        <f aca="false">IFERROR(ISNUMBER(SEARCH(AZ$1,$AN87)),"")</f>
        <v>0</v>
      </c>
      <c r="BA87" s="13" t="n">
        <f aca="false">IFERROR(ISNUMBER(SEARCH(BA$1,$AN87)),"")</f>
        <v>0</v>
      </c>
      <c r="BB87" s="13" t="n">
        <f aca="false">IFERROR(ISNUMBER(SEARCH(BB$1,$V87)),"")</f>
        <v>0</v>
      </c>
      <c r="BC87" s="13" t="n">
        <f aca="false">IFERROR(ISNUMBER(SEARCH(BC$1,$V87)),"")</f>
        <v>0</v>
      </c>
      <c r="BD87" s="13" t="n">
        <f aca="false">IFERROR(ISNUMBER(SEARCH(BD$1,$V87)),"")</f>
        <v>0</v>
      </c>
      <c r="BE87" s="7" t="str">
        <f aca="false">IF(LARGE(AX$1:AX$238,ROW())&lt;1,"",LARGE(AX$1:AX$238,ROW()))</f>
        <v/>
      </c>
    </row>
    <row r="88" customFormat="false" ht="13.8" hidden="false" customHeight="false" outlineLevel="0" collapsed="false">
      <c r="A88" s="9" t="n">
        <v>41746</v>
      </c>
      <c r="B88" s="0" t="n">
        <v>939553</v>
      </c>
      <c r="C88" s="9" t="n">
        <v>41746</v>
      </c>
      <c r="D88" s="0" t="s">
        <v>48</v>
      </c>
      <c r="F88" s="0" t="s">
        <v>48</v>
      </c>
      <c r="G88" s="0" t="n">
        <v>12.4</v>
      </c>
      <c r="H88" s="0" t="s">
        <v>67</v>
      </c>
      <c r="I88" s="0" t="n">
        <v>52</v>
      </c>
      <c r="K88" s="0" t="s">
        <v>50</v>
      </c>
      <c r="L88" s="10" t="n">
        <v>0.913888888888889</v>
      </c>
      <c r="M88" s="11" t="n">
        <v>43525</v>
      </c>
      <c r="N88" s="11" t="n">
        <v>43525</v>
      </c>
      <c r="O88" s="11" t="n">
        <v>43525</v>
      </c>
      <c r="P88" s="11" t="n">
        <v>43525</v>
      </c>
      <c r="Q88" s="11" t="n">
        <v>43525</v>
      </c>
      <c r="R88" s="11" t="n">
        <v>43525</v>
      </c>
      <c r="U88" s="0" t="n">
        <v>917842</v>
      </c>
      <c r="V88" s="0" t="n">
        <v>354696</v>
      </c>
      <c r="Y88" s="0" t="s">
        <v>48</v>
      </c>
      <c r="Z88" s="0" t="n">
        <v>0</v>
      </c>
      <c r="AA88" s="0" t="n">
        <v>0</v>
      </c>
      <c r="AB88" s="0" t="n">
        <v>1496</v>
      </c>
      <c r="AC88" s="0" t="n">
        <v>26</v>
      </c>
      <c r="AE88" s="0" t="s">
        <v>51</v>
      </c>
      <c r="AF88" s="0" t="s">
        <v>48</v>
      </c>
      <c r="AG88" s="9" t="s">
        <v>51</v>
      </c>
      <c r="AH88" s="0" t="s">
        <v>52</v>
      </c>
      <c r="AI88" s="0" t="s">
        <v>51</v>
      </c>
      <c r="AJ88" s="0" t="s">
        <v>53</v>
      </c>
      <c r="AL88" s="9" t="n">
        <v>42318</v>
      </c>
      <c r="AM88" s="0" t="n">
        <v>3313681</v>
      </c>
      <c r="AN88" s="0" t="s">
        <v>69</v>
      </c>
      <c r="AO88" s="0" t="n">
        <v>1</v>
      </c>
      <c r="AP88" s="0" t="s">
        <v>55</v>
      </c>
      <c r="AQ88" s="0" t="n">
        <v>8</v>
      </c>
      <c r="AR88" s="0" t="n">
        <v>2.38</v>
      </c>
      <c r="AS88" s="0" t="n">
        <v>1.87</v>
      </c>
      <c r="AT88" s="0" t="s">
        <v>56</v>
      </c>
      <c r="AU88" s="0" t="n">
        <v>0.0666666666666667</v>
      </c>
      <c r="AV88" s="0" t="n">
        <v>0.124666666666667</v>
      </c>
      <c r="AW88" s="12" t="n">
        <v>0</v>
      </c>
      <c r="AX88" s="2" t="n">
        <f aca="false">IF(AND((AW88=1)*IF(AY$1="",1,(SUM(AY88:BA88)&gt;0))*IF(BB$1="",1,(SUM(BB88:BD88)&gt;0))),ROW(),IF((AY$1="")*(BB$1="")*(AW88=1)=1,ROW(), ))</f>
        <v>0</v>
      </c>
      <c r="AY88" s="13" t="n">
        <f aca="false">IFERROR(ISNUMBER(SEARCH(AY$1,$AN88)),"")</f>
        <v>0</v>
      </c>
      <c r="AZ88" s="13" t="n">
        <f aca="false">IFERROR(ISNUMBER(SEARCH(AZ$1,$AN88)),"")</f>
        <v>0</v>
      </c>
      <c r="BA88" s="13" t="n">
        <f aca="false">IFERROR(ISNUMBER(SEARCH(BA$1,$AN88)),"")</f>
        <v>0</v>
      </c>
      <c r="BB88" s="13" t="n">
        <f aca="false">IFERROR(ISNUMBER(SEARCH(BB$1,$V88)),"")</f>
        <v>0</v>
      </c>
      <c r="BC88" s="13" t="n">
        <f aca="false">IFERROR(ISNUMBER(SEARCH(BC$1,$V88)),"")</f>
        <v>0</v>
      </c>
      <c r="BD88" s="13" t="n">
        <f aca="false">IFERROR(ISNUMBER(SEARCH(BD$1,$V88)),"")</f>
        <v>0</v>
      </c>
      <c r="BE88" s="7" t="str">
        <f aca="false">IF(LARGE(AX$1:AX$238,ROW())&lt;1,"",LARGE(AX$1:AX$238,ROW()))</f>
        <v/>
      </c>
    </row>
    <row r="89" customFormat="false" ht="13.8" hidden="false" customHeight="false" outlineLevel="0" collapsed="false">
      <c r="A89" s="9" t="n">
        <v>41746</v>
      </c>
      <c r="B89" s="0" t="n">
        <v>939553</v>
      </c>
      <c r="C89" s="9" t="n">
        <v>41746</v>
      </c>
      <c r="D89" s="0" t="s">
        <v>48</v>
      </c>
      <c r="F89" s="0" t="s">
        <v>48</v>
      </c>
      <c r="G89" s="0" t="n">
        <v>12.4</v>
      </c>
      <c r="H89" s="0" t="s">
        <v>67</v>
      </c>
      <c r="I89" s="0" t="n">
        <v>52</v>
      </c>
      <c r="K89" s="0" t="s">
        <v>50</v>
      </c>
      <c r="L89" s="10" t="n">
        <v>0.913888888888889</v>
      </c>
      <c r="M89" s="11" t="n">
        <v>43525</v>
      </c>
      <c r="N89" s="11" t="n">
        <v>43525</v>
      </c>
      <c r="O89" s="11" t="n">
        <v>43525</v>
      </c>
      <c r="P89" s="11" t="n">
        <v>43525</v>
      </c>
      <c r="Q89" s="11" t="n">
        <v>43525</v>
      </c>
      <c r="R89" s="11" t="n">
        <v>43525</v>
      </c>
      <c r="U89" s="0" t="n">
        <v>919439</v>
      </c>
      <c r="V89" s="0" t="n">
        <v>354696</v>
      </c>
      <c r="Y89" s="0" t="s">
        <v>48</v>
      </c>
      <c r="Z89" s="0" t="n">
        <v>0</v>
      </c>
      <c r="AA89" s="0" t="n">
        <v>0</v>
      </c>
      <c r="AB89" s="0" t="n">
        <v>1496</v>
      </c>
      <c r="AC89" s="0" t="n">
        <v>4</v>
      </c>
      <c r="AE89" s="0" t="s">
        <v>51</v>
      </c>
      <c r="AF89" s="0" t="s">
        <v>48</v>
      </c>
      <c r="AG89" s="9" t="s">
        <v>51</v>
      </c>
      <c r="AH89" s="0" t="s">
        <v>52</v>
      </c>
      <c r="AI89" s="0" t="s">
        <v>51</v>
      </c>
      <c r="AJ89" s="0" t="s">
        <v>53</v>
      </c>
      <c r="AL89" s="9" t="n">
        <v>42318</v>
      </c>
      <c r="AM89" s="0" t="n">
        <v>3314427</v>
      </c>
      <c r="AN89" s="0" t="s">
        <v>61</v>
      </c>
      <c r="AO89" s="0" t="n">
        <v>1</v>
      </c>
      <c r="AP89" s="0" t="s">
        <v>55</v>
      </c>
      <c r="AQ89" s="0" t="n">
        <v>8</v>
      </c>
      <c r="AR89" s="0" t="n">
        <v>0.41</v>
      </c>
      <c r="AS89" s="0" t="n">
        <v>0.37</v>
      </c>
      <c r="AT89" s="0" t="s">
        <v>56</v>
      </c>
      <c r="AU89" s="0" t="n">
        <v>0.0666666666666667</v>
      </c>
      <c r="AV89" s="0" t="n">
        <v>0.0246666666666667</v>
      </c>
      <c r="AW89" s="12" t="n">
        <v>0</v>
      </c>
      <c r="AX89" s="2" t="n">
        <f aca="false">IF(AND((AW89=1)*IF(AY$1="",1,(SUM(AY89:BA89)&gt;0))*IF(BB$1="",1,(SUM(BB89:BD89)&gt;0))),ROW(),IF((AY$1="")*(BB$1="")*(AW89=1)=1,ROW(), ))</f>
        <v>0</v>
      </c>
      <c r="AY89" s="13" t="n">
        <f aca="false">IFERROR(ISNUMBER(SEARCH(AY$1,$AN89)),"")</f>
        <v>0</v>
      </c>
      <c r="AZ89" s="13" t="n">
        <f aca="false">IFERROR(ISNUMBER(SEARCH(AZ$1,$AN89)),"")</f>
        <v>0</v>
      </c>
      <c r="BA89" s="13" t="n">
        <f aca="false">IFERROR(ISNUMBER(SEARCH(BA$1,$AN89)),"")</f>
        <v>0</v>
      </c>
      <c r="BB89" s="13" t="n">
        <f aca="false">IFERROR(ISNUMBER(SEARCH(BB$1,$V89)),"")</f>
        <v>0</v>
      </c>
      <c r="BC89" s="13" t="n">
        <f aca="false">IFERROR(ISNUMBER(SEARCH(BC$1,$V89)),"")</f>
        <v>0</v>
      </c>
      <c r="BD89" s="13" t="n">
        <f aca="false">IFERROR(ISNUMBER(SEARCH(BD$1,$V89)),"")</f>
        <v>0</v>
      </c>
      <c r="BE89" s="7" t="str">
        <f aca="false">IF(LARGE(AX$1:AX$238,ROW())&lt;1,"",LARGE(AX$1:AX$238,ROW()))</f>
        <v/>
      </c>
    </row>
    <row r="90" customFormat="false" ht="13.8" hidden="false" customHeight="false" outlineLevel="0" collapsed="false">
      <c r="A90" s="9" t="n">
        <v>41870</v>
      </c>
      <c r="B90" s="0" t="n">
        <v>939555</v>
      </c>
      <c r="C90" s="9" t="n">
        <v>41870</v>
      </c>
      <c r="D90" s="0" t="s">
        <v>48</v>
      </c>
      <c r="F90" s="0" t="s">
        <v>48</v>
      </c>
      <c r="G90" s="0" t="n">
        <v>13.1</v>
      </c>
      <c r="H90" s="0" t="s">
        <v>67</v>
      </c>
      <c r="I90" s="0" t="n">
        <v>80</v>
      </c>
      <c r="K90" s="0" t="s">
        <v>50</v>
      </c>
      <c r="L90" s="10" t="n">
        <v>0.926388888888889</v>
      </c>
      <c r="M90" s="11" t="n">
        <v>43525</v>
      </c>
      <c r="N90" s="11" t="n">
        <v>43525</v>
      </c>
      <c r="O90" s="11" t="n">
        <v>43525</v>
      </c>
      <c r="P90" s="11" t="n">
        <v>43525</v>
      </c>
      <c r="Q90" s="11" t="n">
        <v>43525</v>
      </c>
      <c r="R90" s="11" t="n">
        <v>43525</v>
      </c>
      <c r="U90" s="0" t="n">
        <v>917981</v>
      </c>
      <c r="V90" s="0" t="n">
        <v>354696</v>
      </c>
      <c r="Y90" s="0" t="s">
        <v>48</v>
      </c>
      <c r="Z90" s="0" t="n">
        <v>0</v>
      </c>
      <c r="AA90" s="0" t="n">
        <v>0</v>
      </c>
      <c r="AB90" s="0" t="n">
        <v>1496</v>
      </c>
      <c r="AC90" s="0" t="n">
        <v>22</v>
      </c>
      <c r="AE90" s="0" t="s">
        <v>51</v>
      </c>
      <c r="AF90" s="0" t="s">
        <v>48</v>
      </c>
      <c r="AG90" s="9" t="s">
        <v>51</v>
      </c>
      <c r="AH90" s="0" t="s">
        <v>52</v>
      </c>
      <c r="AI90" s="0" t="s">
        <v>51</v>
      </c>
      <c r="AJ90" s="0" t="s">
        <v>53</v>
      </c>
      <c r="AL90" s="9" t="n">
        <v>42318</v>
      </c>
      <c r="AM90" s="0" t="n">
        <v>3313455</v>
      </c>
      <c r="AN90" s="0" t="s">
        <v>63</v>
      </c>
      <c r="AO90" s="0" t="n">
        <v>1</v>
      </c>
      <c r="AP90" s="0" t="s">
        <v>65</v>
      </c>
      <c r="AQ90" s="0" t="n">
        <v>8</v>
      </c>
      <c r="AR90" s="0" t="n">
        <v>2.38</v>
      </c>
      <c r="AS90" s="0" t="n">
        <v>1.87</v>
      </c>
      <c r="AT90" s="0" t="s">
        <v>56</v>
      </c>
      <c r="AU90" s="0" t="n">
        <v>0.0666666666666667</v>
      </c>
      <c r="AV90" s="0" t="n">
        <v>0.124666666666667</v>
      </c>
      <c r="AW90" s="12" t="n">
        <v>0</v>
      </c>
      <c r="AX90" s="2" t="n">
        <f aca="false">IF(AND((AW90=1)*IF(AY$1="",1,(SUM(AY90:BA90)&gt;0))*IF(BB$1="",1,(SUM(BB90:BD90)&gt;0))),ROW(),IF((AY$1="")*(BB$1="")*(AW90=1)=1,ROW(), ))</f>
        <v>0</v>
      </c>
      <c r="AY90" s="13" t="n">
        <f aca="false">IFERROR(ISNUMBER(SEARCH(AY$1,$AN90)),"")</f>
        <v>0</v>
      </c>
      <c r="AZ90" s="13" t="n">
        <f aca="false">IFERROR(ISNUMBER(SEARCH(AZ$1,$AN90)),"")</f>
        <v>0</v>
      </c>
      <c r="BA90" s="13" t="n">
        <f aca="false">IFERROR(ISNUMBER(SEARCH(BA$1,$AN90)),"")</f>
        <v>0</v>
      </c>
      <c r="BB90" s="13" t="n">
        <f aca="false">IFERROR(ISNUMBER(SEARCH(BB$1,$V90)),"")</f>
        <v>0</v>
      </c>
      <c r="BC90" s="13" t="n">
        <f aca="false">IFERROR(ISNUMBER(SEARCH(BC$1,$V90)),"")</f>
        <v>0</v>
      </c>
      <c r="BD90" s="13" t="n">
        <f aca="false">IFERROR(ISNUMBER(SEARCH(BD$1,$V90)),"")</f>
        <v>0</v>
      </c>
      <c r="BE90" s="7" t="str">
        <f aca="false">IF(LARGE(AX$1:AX$238,ROW())&lt;1,"",LARGE(AX$1:AX$238,ROW()))</f>
        <v/>
      </c>
    </row>
    <row r="91" customFormat="false" ht="13.8" hidden="false" customHeight="false" outlineLevel="0" collapsed="false">
      <c r="A91" s="9" t="n">
        <v>41870</v>
      </c>
      <c r="B91" s="0" t="n">
        <v>939555</v>
      </c>
      <c r="C91" s="9" t="n">
        <v>41870</v>
      </c>
      <c r="D91" s="0" t="s">
        <v>48</v>
      </c>
      <c r="F91" s="0" t="s">
        <v>48</v>
      </c>
      <c r="G91" s="0" t="n">
        <v>13.1</v>
      </c>
      <c r="H91" s="0" t="s">
        <v>67</v>
      </c>
      <c r="I91" s="0" t="n">
        <v>80</v>
      </c>
      <c r="K91" s="0" t="s">
        <v>50</v>
      </c>
      <c r="L91" s="10" t="n">
        <v>0.926388888888889</v>
      </c>
      <c r="M91" s="11" t="n">
        <v>43525</v>
      </c>
      <c r="N91" s="11" t="n">
        <v>43525</v>
      </c>
      <c r="O91" s="11" t="n">
        <v>43525</v>
      </c>
      <c r="P91" s="11" t="n">
        <v>43525</v>
      </c>
      <c r="Q91" s="11" t="n">
        <v>43525</v>
      </c>
      <c r="R91" s="11" t="n">
        <v>43525</v>
      </c>
      <c r="U91" s="0" t="n">
        <v>918792</v>
      </c>
      <c r="V91" s="0" t="n">
        <v>354696</v>
      </c>
      <c r="Y91" s="0" t="s">
        <v>48</v>
      </c>
      <c r="Z91" s="0" t="n">
        <v>0</v>
      </c>
      <c r="AA91" s="0" t="n">
        <v>0</v>
      </c>
      <c r="AB91" s="0" t="n">
        <v>1496</v>
      </c>
      <c r="AC91" s="0" t="n">
        <v>15</v>
      </c>
      <c r="AE91" s="0" t="s">
        <v>51</v>
      </c>
      <c r="AF91" s="0" t="s">
        <v>48</v>
      </c>
      <c r="AG91" s="9" t="s">
        <v>48</v>
      </c>
      <c r="AH91" s="0" t="s">
        <v>58</v>
      </c>
      <c r="AI91" s="0" t="s">
        <v>48</v>
      </c>
      <c r="AJ91" s="0" t="s">
        <v>53</v>
      </c>
      <c r="AL91" s="9" t="n">
        <v>42318</v>
      </c>
      <c r="AM91" s="0" t="n">
        <v>3313444</v>
      </c>
      <c r="AN91" s="0" t="n">
        <v>195005</v>
      </c>
      <c r="AO91" s="0" t="n">
        <v>1</v>
      </c>
      <c r="AP91" s="0" t="s">
        <v>65</v>
      </c>
      <c r="AQ91" s="0" t="n">
        <v>8</v>
      </c>
      <c r="AR91" s="0" t="n">
        <v>2.38</v>
      </c>
      <c r="AS91" s="0" t="n">
        <v>1.87</v>
      </c>
      <c r="AT91" s="0" t="s">
        <v>56</v>
      </c>
      <c r="AU91" s="0" t="n">
        <v>0.0666666666666667</v>
      </c>
      <c r="AV91" s="0" t="n">
        <v>0.124666666666667</v>
      </c>
      <c r="AW91" s="12" t="n">
        <v>0</v>
      </c>
      <c r="AX91" s="2" t="n">
        <f aca="false">IF(AND((AW91=1)*IF(AY$1="",1,(SUM(AY91:BA91)&gt;0))*IF(BB$1="",1,(SUM(BB91:BD91)&gt;0))),ROW(),IF((AY$1="")*(BB$1="")*(AW91=1)=1,ROW(), ))</f>
        <v>0</v>
      </c>
      <c r="AY91" s="13" t="n">
        <f aca="false">IFERROR(ISNUMBER(SEARCH(AY$1,$AN91)),"")</f>
        <v>0</v>
      </c>
      <c r="AZ91" s="13" t="n">
        <f aca="false">IFERROR(ISNUMBER(SEARCH(AZ$1,$AN91)),"")</f>
        <v>0</v>
      </c>
      <c r="BA91" s="13" t="n">
        <f aca="false">IFERROR(ISNUMBER(SEARCH(BA$1,$AN91)),"")</f>
        <v>0</v>
      </c>
      <c r="BB91" s="13" t="n">
        <f aca="false">IFERROR(ISNUMBER(SEARCH(BB$1,$V91)),"")</f>
        <v>0</v>
      </c>
      <c r="BC91" s="13" t="n">
        <f aca="false">IFERROR(ISNUMBER(SEARCH(BC$1,$V91)),"")</f>
        <v>0</v>
      </c>
      <c r="BD91" s="13" t="n">
        <f aca="false">IFERROR(ISNUMBER(SEARCH(BD$1,$V91)),"")</f>
        <v>0</v>
      </c>
      <c r="BE91" s="7" t="str">
        <f aca="false">IF(LARGE(AX$1:AX$238,ROW())&lt;1,"",LARGE(AX$1:AX$238,ROW()))</f>
        <v/>
      </c>
    </row>
    <row r="92" customFormat="false" ht="13.8" hidden="false" customHeight="false" outlineLevel="0" collapsed="false">
      <c r="A92" s="9" t="n">
        <v>41870</v>
      </c>
      <c r="B92" s="0" t="n">
        <v>939555</v>
      </c>
      <c r="C92" s="9" t="n">
        <v>41870</v>
      </c>
      <c r="D92" s="0" t="s">
        <v>48</v>
      </c>
      <c r="F92" s="0" t="s">
        <v>48</v>
      </c>
      <c r="G92" s="0" t="n">
        <v>13.1</v>
      </c>
      <c r="H92" s="0" t="s">
        <v>67</v>
      </c>
      <c r="I92" s="0" t="n">
        <v>80</v>
      </c>
      <c r="K92" s="0" t="s">
        <v>50</v>
      </c>
      <c r="L92" s="10" t="n">
        <v>0.926388888888889</v>
      </c>
      <c r="M92" s="11" t="n">
        <v>43525</v>
      </c>
      <c r="N92" s="11" t="n">
        <v>43525</v>
      </c>
      <c r="O92" s="11" t="n">
        <v>43525</v>
      </c>
      <c r="P92" s="11" t="n">
        <v>43525</v>
      </c>
      <c r="Q92" s="11" t="n">
        <v>43525</v>
      </c>
      <c r="R92" s="11" t="n">
        <v>43525</v>
      </c>
      <c r="U92" s="0" t="n">
        <v>919794</v>
      </c>
      <c r="V92" s="0" t="n">
        <v>354696</v>
      </c>
      <c r="Y92" s="0" t="s">
        <v>48</v>
      </c>
      <c r="Z92" s="0" t="n">
        <v>0</v>
      </c>
      <c r="AA92" s="0" t="n">
        <v>0</v>
      </c>
      <c r="AB92" s="0" t="n">
        <v>1496</v>
      </c>
      <c r="AC92" s="0" t="n">
        <v>8</v>
      </c>
      <c r="AE92" s="0" t="s">
        <v>51</v>
      </c>
      <c r="AF92" s="0" t="s">
        <v>48</v>
      </c>
      <c r="AG92" s="9" t="s">
        <v>51</v>
      </c>
      <c r="AH92" s="0" t="s">
        <v>52</v>
      </c>
      <c r="AI92" s="0" t="s">
        <v>51</v>
      </c>
      <c r="AJ92" s="0" t="s">
        <v>53</v>
      </c>
      <c r="AL92" s="9" t="n">
        <v>42318</v>
      </c>
      <c r="AM92" s="0" t="n">
        <v>3313225</v>
      </c>
      <c r="AN92" s="0" t="s">
        <v>70</v>
      </c>
      <c r="AO92" s="0" t="n">
        <v>1</v>
      </c>
      <c r="AP92" s="0" t="s">
        <v>65</v>
      </c>
      <c r="AQ92" s="0" t="n">
        <v>8</v>
      </c>
      <c r="AR92" s="0" t="n">
        <v>2.38</v>
      </c>
      <c r="AS92" s="0" t="n">
        <v>1.87</v>
      </c>
      <c r="AT92" s="0" t="s">
        <v>56</v>
      </c>
      <c r="AU92" s="0" t="n">
        <v>0.0666666666666667</v>
      </c>
      <c r="AV92" s="0" t="n">
        <v>0.124666666666667</v>
      </c>
      <c r="AW92" s="12" t="n">
        <v>0</v>
      </c>
      <c r="AX92" s="2" t="n">
        <f aca="false">IF(AND((AW92=1)*IF(AY$1="",1,(SUM(AY92:BA92)&gt;0))*IF(BB$1="",1,(SUM(BB92:BD92)&gt;0))),ROW(),IF((AY$1="")*(BB$1="")*(AW92=1)=1,ROW(), ))</f>
        <v>0</v>
      </c>
      <c r="AY92" s="13" t="n">
        <f aca="false">IFERROR(ISNUMBER(SEARCH(AY$1,$AN92)),"")</f>
        <v>0</v>
      </c>
      <c r="AZ92" s="13" t="n">
        <f aca="false">IFERROR(ISNUMBER(SEARCH(AZ$1,$AN92)),"")</f>
        <v>0</v>
      </c>
      <c r="BA92" s="13" t="n">
        <f aca="false">IFERROR(ISNUMBER(SEARCH(BA$1,$AN92)),"")</f>
        <v>0</v>
      </c>
      <c r="BB92" s="13" t="n">
        <f aca="false">IFERROR(ISNUMBER(SEARCH(BB$1,$V92)),"")</f>
        <v>0</v>
      </c>
      <c r="BC92" s="13" t="n">
        <f aca="false">IFERROR(ISNUMBER(SEARCH(BC$1,$V92)),"")</f>
        <v>0</v>
      </c>
      <c r="BD92" s="13" t="n">
        <f aca="false">IFERROR(ISNUMBER(SEARCH(BD$1,$V92)),"")</f>
        <v>0</v>
      </c>
      <c r="BE92" s="7" t="str">
        <f aca="false">IF(LARGE(AX$1:AX$238,ROW())&lt;1,"",LARGE(AX$1:AX$238,ROW()))</f>
        <v/>
      </c>
    </row>
    <row r="93" customFormat="false" ht="13.8" hidden="false" customHeight="false" outlineLevel="0" collapsed="false">
      <c r="A93" s="9" t="n">
        <v>41870</v>
      </c>
      <c r="B93" s="0" t="n">
        <v>939555</v>
      </c>
      <c r="C93" s="9" t="n">
        <v>41870</v>
      </c>
      <c r="D93" s="0" t="s">
        <v>48</v>
      </c>
      <c r="F93" s="0" t="s">
        <v>48</v>
      </c>
      <c r="G93" s="0" t="n">
        <v>13.1</v>
      </c>
      <c r="H93" s="0" t="s">
        <v>67</v>
      </c>
      <c r="I93" s="0" t="n">
        <v>80</v>
      </c>
      <c r="K93" s="0" t="s">
        <v>50</v>
      </c>
      <c r="L93" s="10" t="n">
        <v>0.926388888888889</v>
      </c>
      <c r="M93" s="11" t="n">
        <v>43525</v>
      </c>
      <c r="N93" s="11" t="n">
        <v>43525</v>
      </c>
      <c r="O93" s="11" t="n">
        <v>43525</v>
      </c>
      <c r="P93" s="11" t="n">
        <v>43525</v>
      </c>
      <c r="Q93" s="11" t="n">
        <v>43525</v>
      </c>
      <c r="R93" s="11" t="n">
        <v>43525</v>
      </c>
      <c r="U93" s="0" t="n">
        <v>920265</v>
      </c>
      <c r="V93" s="0" t="n">
        <v>354696</v>
      </c>
      <c r="Y93" s="0" t="s">
        <v>48</v>
      </c>
      <c r="Z93" s="0" t="n">
        <v>0</v>
      </c>
      <c r="AA93" s="0" t="n">
        <v>0</v>
      </c>
      <c r="AB93" s="0" t="n">
        <v>1496</v>
      </c>
      <c r="AC93" s="0" t="n">
        <v>14</v>
      </c>
      <c r="AE93" s="0" t="s">
        <v>51</v>
      </c>
      <c r="AF93" s="0" t="s">
        <v>48</v>
      </c>
      <c r="AG93" s="9" t="s">
        <v>51</v>
      </c>
      <c r="AH93" s="0" t="s">
        <v>52</v>
      </c>
      <c r="AI93" s="0" t="s">
        <v>51</v>
      </c>
      <c r="AJ93" s="0" t="s">
        <v>53</v>
      </c>
      <c r="AL93" s="9" t="n">
        <v>42318</v>
      </c>
      <c r="AM93" s="0" t="n">
        <v>3313297</v>
      </c>
      <c r="AN93" s="0" t="s">
        <v>71</v>
      </c>
      <c r="AO93" s="0" t="n">
        <v>1</v>
      </c>
      <c r="AP93" s="0" t="s">
        <v>65</v>
      </c>
      <c r="AQ93" s="0" t="n">
        <v>8</v>
      </c>
      <c r="AR93" s="0" t="n">
        <v>2.38</v>
      </c>
      <c r="AS93" s="0" t="n">
        <v>1.87</v>
      </c>
      <c r="AT93" s="0" t="s">
        <v>56</v>
      </c>
      <c r="AU93" s="0" t="n">
        <v>0.0666666666666667</v>
      </c>
      <c r="AV93" s="0" t="n">
        <v>0.124666666666667</v>
      </c>
      <c r="AW93" s="12" t="n">
        <v>0</v>
      </c>
      <c r="AX93" s="2" t="n">
        <f aca="false">IF(AND((AW93=1)*IF(AY$1="",1,(SUM(AY93:BA93)&gt;0))*IF(BB$1="",1,(SUM(BB93:BD93)&gt;0))),ROW(),IF((AY$1="")*(BB$1="")*(AW93=1)=1,ROW(), ))</f>
        <v>0</v>
      </c>
      <c r="AY93" s="13" t="n">
        <f aca="false">IFERROR(ISNUMBER(SEARCH(AY$1,$AN93)),"")</f>
        <v>0</v>
      </c>
      <c r="AZ93" s="13" t="n">
        <f aca="false">IFERROR(ISNUMBER(SEARCH(AZ$1,$AN93)),"")</f>
        <v>0</v>
      </c>
      <c r="BA93" s="13" t="n">
        <f aca="false">IFERROR(ISNUMBER(SEARCH(BA$1,$AN93)),"")</f>
        <v>0</v>
      </c>
      <c r="BB93" s="13" t="n">
        <f aca="false">IFERROR(ISNUMBER(SEARCH(BB$1,$V93)),"")</f>
        <v>0</v>
      </c>
      <c r="BC93" s="13" t="n">
        <f aca="false">IFERROR(ISNUMBER(SEARCH(BC$1,$V93)),"")</f>
        <v>0</v>
      </c>
      <c r="BD93" s="13" t="n">
        <f aca="false">IFERROR(ISNUMBER(SEARCH(BD$1,$V93)),"")</f>
        <v>0</v>
      </c>
      <c r="BE93" s="7" t="str">
        <f aca="false">IF(LARGE(AX$1:AX$238,ROW())&lt;1,"",LARGE(AX$1:AX$238,ROW()))</f>
        <v/>
      </c>
    </row>
    <row r="94" customFormat="false" ht="13.8" hidden="false" customHeight="false" outlineLevel="0" collapsed="false">
      <c r="A94" s="9" t="n">
        <v>41746</v>
      </c>
      <c r="B94" s="0" t="n">
        <v>939553</v>
      </c>
      <c r="C94" s="9" t="n">
        <v>41746</v>
      </c>
      <c r="D94" s="0" t="s">
        <v>48</v>
      </c>
      <c r="F94" s="0" t="s">
        <v>48</v>
      </c>
      <c r="G94" s="0" t="n">
        <v>12.4</v>
      </c>
      <c r="H94" s="0" t="s">
        <v>67</v>
      </c>
      <c r="I94" s="0" t="n">
        <v>52</v>
      </c>
      <c r="K94" s="0" t="s">
        <v>50</v>
      </c>
      <c r="L94" s="10" t="n">
        <v>0.913888888888889</v>
      </c>
      <c r="M94" s="11" t="n">
        <v>43525</v>
      </c>
      <c r="N94" s="11" t="n">
        <v>43525</v>
      </c>
      <c r="O94" s="11" t="n">
        <v>43525</v>
      </c>
      <c r="P94" s="11" t="n">
        <v>43525</v>
      </c>
      <c r="Q94" s="11" t="n">
        <v>43525</v>
      </c>
      <c r="R94" s="11" t="n">
        <v>43525</v>
      </c>
      <c r="U94" s="0" t="n">
        <v>917644</v>
      </c>
      <c r="V94" s="0" t="n">
        <v>354696</v>
      </c>
      <c r="Y94" s="0" t="s">
        <v>48</v>
      </c>
      <c r="Z94" s="0" t="n">
        <v>0</v>
      </c>
      <c r="AA94" s="0" t="n">
        <v>0</v>
      </c>
      <c r="AB94" s="0" t="n">
        <v>1496</v>
      </c>
      <c r="AC94" s="0" t="n">
        <v>21</v>
      </c>
      <c r="AE94" s="0" t="s">
        <v>51</v>
      </c>
      <c r="AF94" s="0" t="s">
        <v>48</v>
      </c>
      <c r="AG94" s="9" t="s">
        <v>51</v>
      </c>
      <c r="AH94" s="0" t="s">
        <v>52</v>
      </c>
      <c r="AI94" s="0" t="s">
        <v>51</v>
      </c>
      <c r="AJ94" s="0" t="s">
        <v>53</v>
      </c>
      <c r="AL94" s="9" t="n">
        <v>42318</v>
      </c>
      <c r="AM94" s="0" t="n">
        <v>3314692</v>
      </c>
      <c r="AN94" s="0" t="n">
        <v>60479</v>
      </c>
      <c r="AO94" s="0" t="n">
        <v>1</v>
      </c>
      <c r="AP94" s="0" t="s">
        <v>55</v>
      </c>
      <c r="AQ94" s="0" t="n">
        <v>8</v>
      </c>
      <c r="AR94" s="0" t="n">
        <v>1</v>
      </c>
      <c r="AS94" s="0" t="n">
        <v>1</v>
      </c>
      <c r="AT94" s="0" t="s">
        <v>56</v>
      </c>
      <c r="AU94" s="0" t="n">
        <v>0.0666666666666667</v>
      </c>
      <c r="AV94" s="0" t="n">
        <v>0.0666666666666667</v>
      </c>
      <c r="AW94" s="12" t="n">
        <v>1</v>
      </c>
      <c r="AX94" s="2" t="n">
        <f aca="false">IF(AND((AW94=1)*IF(AY$1="",1,(SUM(AY94:BA94)&gt;0))*IF(BB$1="",1,(SUM(BB94:BD94)&gt;0))),ROW(),IF((AY$1="")*(BB$1="")*(AW94=1)=1,ROW(), ))</f>
        <v>0</v>
      </c>
      <c r="AY94" s="13" t="n">
        <f aca="false">IFERROR(ISNUMBER(SEARCH(AY$1,$AN94)),"")</f>
        <v>0</v>
      </c>
      <c r="AZ94" s="13" t="n">
        <f aca="false">IFERROR(ISNUMBER(SEARCH(AZ$1,$AN94)),"")</f>
        <v>0</v>
      </c>
      <c r="BA94" s="13" t="n">
        <f aca="false">IFERROR(ISNUMBER(SEARCH(BA$1,$AN94)),"")</f>
        <v>0</v>
      </c>
      <c r="BB94" s="13" t="n">
        <f aca="false">IFERROR(ISNUMBER(SEARCH(BB$1,$V94)),"")</f>
        <v>0</v>
      </c>
      <c r="BC94" s="13" t="n">
        <f aca="false">IFERROR(ISNUMBER(SEARCH(BC$1,$V94)),"")</f>
        <v>0</v>
      </c>
      <c r="BD94" s="13" t="n">
        <f aca="false">IFERROR(ISNUMBER(SEARCH(BD$1,$V94)),"")</f>
        <v>0</v>
      </c>
      <c r="BE94" s="7" t="str">
        <f aca="false">IF(LARGE(AX$1:AX$238,ROW())&lt;1,"",LARGE(AX$1:AX$238,ROW()))</f>
        <v/>
      </c>
    </row>
    <row r="95" customFormat="false" ht="13.8" hidden="false" customHeight="false" outlineLevel="0" collapsed="false">
      <c r="A95" s="9" t="n">
        <v>41746</v>
      </c>
      <c r="B95" s="0" t="n">
        <v>939553</v>
      </c>
      <c r="C95" s="9" t="n">
        <v>41746</v>
      </c>
      <c r="D95" s="0" t="s">
        <v>48</v>
      </c>
      <c r="F95" s="0" t="s">
        <v>48</v>
      </c>
      <c r="G95" s="0" t="n">
        <v>12.4</v>
      </c>
      <c r="H95" s="0" t="s">
        <v>67</v>
      </c>
      <c r="I95" s="0" t="n">
        <v>52</v>
      </c>
      <c r="K95" s="0" t="s">
        <v>50</v>
      </c>
      <c r="L95" s="10" t="n">
        <v>0.913888888888889</v>
      </c>
      <c r="M95" s="11" t="n">
        <v>43525</v>
      </c>
      <c r="N95" s="11" t="n">
        <v>43525</v>
      </c>
      <c r="O95" s="11" t="n">
        <v>43525</v>
      </c>
      <c r="P95" s="11" t="n">
        <v>43525</v>
      </c>
      <c r="Q95" s="11" t="n">
        <v>43525</v>
      </c>
      <c r="R95" s="11" t="n">
        <v>43525</v>
      </c>
      <c r="U95" s="0" t="n">
        <v>918082</v>
      </c>
      <c r="V95" s="0" t="n">
        <v>354696</v>
      </c>
      <c r="Y95" s="0" t="s">
        <v>48</v>
      </c>
      <c r="Z95" s="0" t="n">
        <v>0</v>
      </c>
      <c r="AA95" s="0" t="n">
        <v>0</v>
      </c>
      <c r="AB95" s="0" t="n">
        <v>1496</v>
      </c>
      <c r="AC95" s="0" t="n">
        <v>29</v>
      </c>
      <c r="AE95" s="0" t="s">
        <v>51</v>
      </c>
      <c r="AF95" s="0" t="s">
        <v>48</v>
      </c>
      <c r="AG95" s="9" t="s">
        <v>51</v>
      </c>
      <c r="AH95" s="0" t="s">
        <v>52</v>
      </c>
      <c r="AI95" s="0" t="s">
        <v>51</v>
      </c>
      <c r="AJ95" s="0" t="s">
        <v>53</v>
      </c>
      <c r="AL95" s="9" t="n">
        <v>42318</v>
      </c>
      <c r="AM95" s="0" t="n">
        <v>3315093</v>
      </c>
      <c r="AN95" s="0" t="n">
        <v>60479</v>
      </c>
      <c r="AO95" s="0" t="n">
        <v>1</v>
      </c>
      <c r="AP95" s="0" t="s">
        <v>55</v>
      </c>
      <c r="AQ95" s="0" t="n">
        <v>8</v>
      </c>
      <c r="AR95" s="0" t="n">
        <v>1</v>
      </c>
      <c r="AS95" s="0" t="n">
        <v>1</v>
      </c>
      <c r="AT95" s="0" t="s">
        <v>56</v>
      </c>
      <c r="AU95" s="0" t="n">
        <v>0.0666666666666667</v>
      </c>
      <c r="AV95" s="0" t="n">
        <v>0.0666666666666667</v>
      </c>
      <c r="AW95" s="12" t="n">
        <v>1</v>
      </c>
      <c r="AX95" s="2" t="n">
        <f aca="false">IF(AND((AW95=1)*IF(AY$1="",1,(SUM(AY95:BA95)&gt;0))*IF(BB$1="",1,(SUM(BB95:BD95)&gt;0))),ROW(),IF((AY$1="")*(BB$1="")*(AW95=1)=1,ROW(), ))</f>
        <v>0</v>
      </c>
      <c r="AY95" s="13" t="n">
        <f aca="false">IFERROR(ISNUMBER(SEARCH(AY$1,$AN95)),"")</f>
        <v>0</v>
      </c>
      <c r="AZ95" s="13" t="n">
        <f aca="false">IFERROR(ISNUMBER(SEARCH(AZ$1,$AN95)),"")</f>
        <v>0</v>
      </c>
      <c r="BA95" s="13" t="n">
        <f aca="false">IFERROR(ISNUMBER(SEARCH(BA$1,$AN95)),"")</f>
        <v>0</v>
      </c>
      <c r="BB95" s="13" t="n">
        <f aca="false">IFERROR(ISNUMBER(SEARCH(BB$1,$V95)),"")</f>
        <v>0</v>
      </c>
      <c r="BC95" s="13" t="n">
        <f aca="false">IFERROR(ISNUMBER(SEARCH(BC$1,$V95)),"")</f>
        <v>0</v>
      </c>
      <c r="BD95" s="13" t="n">
        <f aca="false">IFERROR(ISNUMBER(SEARCH(BD$1,$V95)),"")</f>
        <v>0</v>
      </c>
      <c r="BE95" s="7" t="str">
        <f aca="false">IF(LARGE(AX$1:AX$238,ROW())&lt;1,"",LARGE(AX$1:AX$238,ROW()))</f>
        <v/>
      </c>
    </row>
    <row r="96" customFormat="false" ht="13.8" hidden="false" customHeight="false" outlineLevel="0" collapsed="false">
      <c r="A96" s="9" t="n">
        <v>41746</v>
      </c>
      <c r="B96" s="0" t="n">
        <v>939553</v>
      </c>
      <c r="C96" s="9" t="n">
        <v>41746</v>
      </c>
      <c r="D96" s="0" t="s">
        <v>48</v>
      </c>
      <c r="F96" s="0" t="s">
        <v>48</v>
      </c>
      <c r="G96" s="0" t="n">
        <v>12.4</v>
      </c>
      <c r="H96" s="0" t="s">
        <v>67</v>
      </c>
      <c r="I96" s="0" t="n">
        <v>52</v>
      </c>
      <c r="K96" s="0" t="s">
        <v>50</v>
      </c>
      <c r="L96" s="10" t="n">
        <v>0.913888888888889</v>
      </c>
      <c r="M96" s="11" t="n">
        <v>43525</v>
      </c>
      <c r="N96" s="11" t="n">
        <v>43525</v>
      </c>
      <c r="O96" s="11" t="n">
        <v>43525</v>
      </c>
      <c r="P96" s="11" t="n">
        <v>43525</v>
      </c>
      <c r="Q96" s="11" t="n">
        <v>43525</v>
      </c>
      <c r="R96" s="11" t="n">
        <v>43525</v>
      </c>
      <c r="U96" s="0" t="n">
        <v>918385</v>
      </c>
      <c r="V96" s="0" t="n">
        <v>354696</v>
      </c>
      <c r="Y96" s="0" t="s">
        <v>48</v>
      </c>
      <c r="Z96" s="0" t="n">
        <v>0</v>
      </c>
      <c r="AA96" s="0" t="n">
        <v>0</v>
      </c>
      <c r="AB96" s="0" t="n">
        <v>1496</v>
      </c>
      <c r="AC96" s="0" t="n">
        <v>30</v>
      </c>
      <c r="AE96" s="0" t="s">
        <v>51</v>
      </c>
      <c r="AF96" s="0" t="s">
        <v>48</v>
      </c>
      <c r="AG96" s="9" t="s">
        <v>48</v>
      </c>
      <c r="AH96" s="0" t="s">
        <v>52</v>
      </c>
      <c r="AI96" s="0" t="s">
        <v>51</v>
      </c>
      <c r="AJ96" s="0" t="s">
        <v>53</v>
      </c>
      <c r="AL96" s="9" t="n">
        <v>42318</v>
      </c>
      <c r="AM96" s="0" t="n">
        <v>3314791</v>
      </c>
      <c r="AN96" s="0" t="n">
        <v>60408</v>
      </c>
      <c r="AO96" s="0" t="n">
        <v>1</v>
      </c>
      <c r="AP96" s="0" t="s">
        <v>55</v>
      </c>
      <c r="AQ96" s="0" t="n">
        <v>8</v>
      </c>
      <c r="AR96" s="0" t="n">
        <v>3.13</v>
      </c>
      <c r="AS96" s="0" t="n">
        <v>1.67</v>
      </c>
      <c r="AT96" s="0" t="s">
        <v>56</v>
      </c>
      <c r="AU96" s="0" t="n">
        <v>0.0666666666666667</v>
      </c>
      <c r="AV96" s="0" t="n">
        <v>0.111333333333333</v>
      </c>
      <c r="AW96" s="12" t="n">
        <v>1</v>
      </c>
      <c r="AX96" s="2" t="n">
        <f aca="false">IF(AND((AW96=1)*IF(AY$1="",1,(SUM(AY96:BA96)&gt;0))*IF(BB$1="",1,(SUM(BB96:BD96)&gt;0))),ROW(),IF((AY$1="")*(BB$1="")*(AW96=1)=1,ROW(), ))</f>
        <v>0</v>
      </c>
      <c r="AY96" s="13" t="n">
        <f aca="false">IFERROR(ISNUMBER(SEARCH(AY$1,$AN96)),"")</f>
        <v>0</v>
      </c>
      <c r="AZ96" s="13" t="n">
        <f aca="false">IFERROR(ISNUMBER(SEARCH(AZ$1,$AN96)),"")</f>
        <v>0</v>
      </c>
      <c r="BA96" s="13" t="n">
        <f aca="false">IFERROR(ISNUMBER(SEARCH(BA$1,$AN96)),"")</f>
        <v>0</v>
      </c>
      <c r="BB96" s="13" t="n">
        <f aca="false">IFERROR(ISNUMBER(SEARCH(BB$1,$V96)),"")</f>
        <v>0</v>
      </c>
      <c r="BC96" s="13" t="n">
        <f aca="false">IFERROR(ISNUMBER(SEARCH(BC$1,$V96)),"")</f>
        <v>0</v>
      </c>
      <c r="BD96" s="13" t="n">
        <f aca="false">IFERROR(ISNUMBER(SEARCH(BD$1,$V96)),"")</f>
        <v>0</v>
      </c>
      <c r="BE96" s="7" t="str">
        <f aca="false">IF(LARGE(AX$1:AX$238,ROW())&lt;1,"",LARGE(AX$1:AX$238,ROW()))</f>
        <v/>
      </c>
    </row>
    <row r="97" customFormat="false" ht="13.8" hidden="false" customHeight="false" outlineLevel="0" collapsed="false">
      <c r="A97" s="9" t="n">
        <v>41746</v>
      </c>
      <c r="B97" s="0" t="n">
        <v>939553</v>
      </c>
      <c r="C97" s="9" t="n">
        <v>41746</v>
      </c>
      <c r="D97" s="0" t="s">
        <v>48</v>
      </c>
      <c r="F97" s="0" t="s">
        <v>48</v>
      </c>
      <c r="G97" s="0" t="n">
        <v>12.4</v>
      </c>
      <c r="H97" s="0" t="s">
        <v>67</v>
      </c>
      <c r="I97" s="0" t="n">
        <v>52</v>
      </c>
      <c r="K97" s="0" t="s">
        <v>50</v>
      </c>
      <c r="L97" s="10" t="n">
        <v>0.913888888888889</v>
      </c>
      <c r="M97" s="11" t="n">
        <v>43525</v>
      </c>
      <c r="N97" s="11" t="n">
        <v>43525</v>
      </c>
      <c r="O97" s="11" t="n">
        <v>43525</v>
      </c>
      <c r="P97" s="11" t="n">
        <v>43525</v>
      </c>
      <c r="Q97" s="11" t="n">
        <v>43525</v>
      </c>
      <c r="R97" s="11" t="n">
        <v>43525</v>
      </c>
      <c r="U97" s="0" t="n">
        <v>918392</v>
      </c>
      <c r="V97" s="0" t="n">
        <v>354696</v>
      </c>
      <c r="Y97" s="0" t="s">
        <v>48</v>
      </c>
      <c r="Z97" s="0" t="n">
        <v>0</v>
      </c>
      <c r="AA97" s="0" t="n">
        <v>0</v>
      </c>
      <c r="AB97" s="0" t="n">
        <v>1496</v>
      </c>
      <c r="AC97" s="0" t="n">
        <v>28</v>
      </c>
      <c r="AE97" s="0" t="s">
        <v>51</v>
      </c>
      <c r="AF97" s="0" t="s">
        <v>48</v>
      </c>
      <c r="AG97" s="9" t="s">
        <v>51</v>
      </c>
      <c r="AH97" s="0" t="s">
        <v>52</v>
      </c>
      <c r="AI97" s="0" t="s">
        <v>51</v>
      </c>
      <c r="AJ97" s="0" t="s">
        <v>53</v>
      </c>
      <c r="AL97" s="9" t="n">
        <v>42318</v>
      </c>
      <c r="AM97" s="0" t="n">
        <v>3313904</v>
      </c>
      <c r="AN97" s="0" t="n">
        <v>60418</v>
      </c>
      <c r="AO97" s="0" t="n">
        <v>1</v>
      </c>
      <c r="AP97" s="0" t="s">
        <v>55</v>
      </c>
      <c r="AQ97" s="0" t="n">
        <v>8</v>
      </c>
      <c r="AR97" s="0" t="n">
        <v>1.67</v>
      </c>
      <c r="AS97" s="0" t="n">
        <v>1.25</v>
      </c>
      <c r="AT97" s="0" t="s">
        <v>56</v>
      </c>
      <c r="AU97" s="0" t="n">
        <v>0.0666666666666667</v>
      </c>
      <c r="AV97" s="0" t="n">
        <v>0.0833333333333333</v>
      </c>
      <c r="AW97" s="12" t="n">
        <v>1</v>
      </c>
      <c r="AX97" s="2" t="n">
        <f aca="false">IF(AND((AW97=1)*IF(AY$1="",1,(SUM(AY97:BA97)&gt;0))*IF(BB$1="",1,(SUM(BB97:BD97)&gt;0))),ROW(),IF((AY$1="")*(BB$1="")*(AW97=1)=1,ROW(), ))</f>
        <v>0</v>
      </c>
      <c r="AY97" s="13" t="n">
        <f aca="false">IFERROR(ISNUMBER(SEARCH(AY$1,$AN97)),"")</f>
        <v>0</v>
      </c>
      <c r="AZ97" s="13" t="n">
        <f aca="false">IFERROR(ISNUMBER(SEARCH(AZ$1,$AN97)),"")</f>
        <v>0</v>
      </c>
      <c r="BA97" s="13" t="n">
        <f aca="false">IFERROR(ISNUMBER(SEARCH(BA$1,$AN97)),"")</f>
        <v>0</v>
      </c>
      <c r="BB97" s="13" t="n">
        <f aca="false">IFERROR(ISNUMBER(SEARCH(BB$1,$V97)),"")</f>
        <v>0</v>
      </c>
      <c r="BC97" s="13" t="n">
        <f aca="false">IFERROR(ISNUMBER(SEARCH(BC$1,$V97)),"")</f>
        <v>0</v>
      </c>
      <c r="BD97" s="13" t="n">
        <f aca="false">IFERROR(ISNUMBER(SEARCH(BD$1,$V97)),"")</f>
        <v>0</v>
      </c>
      <c r="BE97" s="7" t="str">
        <f aca="false">IF(LARGE(AX$1:AX$238,ROW())&lt;1,"",LARGE(AX$1:AX$238,ROW()))</f>
        <v/>
      </c>
    </row>
    <row r="98" customFormat="false" ht="13.8" hidden="false" customHeight="false" outlineLevel="0" collapsed="false">
      <c r="A98" s="9" t="n">
        <v>41746</v>
      </c>
      <c r="B98" s="0" t="n">
        <v>939553</v>
      </c>
      <c r="C98" s="9" t="n">
        <v>41746</v>
      </c>
      <c r="D98" s="0" t="s">
        <v>48</v>
      </c>
      <c r="F98" s="0" t="s">
        <v>48</v>
      </c>
      <c r="G98" s="0" t="n">
        <v>12.4</v>
      </c>
      <c r="H98" s="0" t="s">
        <v>67</v>
      </c>
      <c r="I98" s="0" t="n">
        <v>52</v>
      </c>
      <c r="K98" s="0" t="s">
        <v>50</v>
      </c>
      <c r="L98" s="10" t="n">
        <v>0.913888888888889</v>
      </c>
      <c r="M98" s="11" t="n">
        <v>43525</v>
      </c>
      <c r="N98" s="11" t="n">
        <v>43525</v>
      </c>
      <c r="O98" s="11" t="n">
        <v>43525</v>
      </c>
      <c r="P98" s="11" t="n">
        <v>43525</v>
      </c>
      <c r="Q98" s="11" t="n">
        <v>43525</v>
      </c>
      <c r="R98" s="11" t="n">
        <v>43525</v>
      </c>
      <c r="U98" s="0" t="n">
        <v>918392</v>
      </c>
      <c r="V98" s="0" t="n">
        <v>354696</v>
      </c>
      <c r="Y98" s="0" t="s">
        <v>48</v>
      </c>
      <c r="Z98" s="0" t="n">
        <v>0</v>
      </c>
      <c r="AA98" s="0" t="n">
        <v>0</v>
      </c>
      <c r="AB98" s="0" t="n">
        <v>1496</v>
      </c>
      <c r="AC98" s="0" t="n">
        <v>28</v>
      </c>
      <c r="AE98" s="0" t="s">
        <v>51</v>
      </c>
      <c r="AF98" s="0" t="s">
        <v>48</v>
      </c>
      <c r="AG98" s="9" t="s">
        <v>51</v>
      </c>
      <c r="AH98" s="0" t="s">
        <v>52</v>
      </c>
      <c r="AI98" s="0" t="s">
        <v>51</v>
      </c>
      <c r="AJ98" s="0" t="s">
        <v>53</v>
      </c>
      <c r="AL98" s="9" t="n">
        <v>42318</v>
      </c>
      <c r="AM98" s="0" t="n">
        <v>3314029</v>
      </c>
      <c r="AN98" s="0" t="n">
        <v>60479</v>
      </c>
      <c r="AO98" s="0" t="n">
        <v>2</v>
      </c>
      <c r="AP98" s="0" t="s">
        <v>55</v>
      </c>
      <c r="AQ98" s="0" t="n">
        <v>8</v>
      </c>
      <c r="AR98" s="0" t="n">
        <v>1</v>
      </c>
      <c r="AS98" s="0" t="n">
        <v>1</v>
      </c>
      <c r="AT98" s="0" t="s">
        <v>56</v>
      </c>
      <c r="AU98" s="0" t="n">
        <v>0.133333333333333</v>
      </c>
      <c r="AV98" s="0" t="n">
        <v>0.133333333333333</v>
      </c>
      <c r="AW98" s="12" t="n">
        <v>1</v>
      </c>
      <c r="AX98" s="2" t="n">
        <f aca="false">IF(AND((AW98=1)*IF(AY$1="",1,(SUM(AY98:BA98)&gt;0))*IF(BB$1="",1,(SUM(BB98:BD98)&gt;0))),ROW(),IF((AY$1="")*(BB$1="")*(AW98=1)=1,ROW(), ))</f>
        <v>0</v>
      </c>
      <c r="AY98" s="13" t="n">
        <f aca="false">IFERROR(ISNUMBER(SEARCH(AY$1,$AN98)),"")</f>
        <v>0</v>
      </c>
      <c r="AZ98" s="13" t="n">
        <f aca="false">IFERROR(ISNUMBER(SEARCH(AZ$1,$AN98)),"")</f>
        <v>0</v>
      </c>
      <c r="BA98" s="13" t="n">
        <f aca="false">IFERROR(ISNUMBER(SEARCH(BA$1,$AN98)),"")</f>
        <v>0</v>
      </c>
      <c r="BB98" s="13" t="n">
        <f aca="false">IFERROR(ISNUMBER(SEARCH(BB$1,$V98)),"")</f>
        <v>0</v>
      </c>
      <c r="BC98" s="13" t="n">
        <f aca="false">IFERROR(ISNUMBER(SEARCH(BC$1,$V98)),"")</f>
        <v>0</v>
      </c>
      <c r="BD98" s="13" t="n">
        <f aca="false">IFERROR(ISNUMBER(SEARCH(BD$1,$V98)),"")</f>
        <v>0</v>
      </c>
      <c r="BE98" s="7" t="str">
        <f aca="false">IF(LARGE(AX$1:AX$238,ROW())&lt;1,"",LARGE(AX$1:AX$238,ROW()))</f>
        <v/>
      </c>
    </row>
    <row r="99" customFormat="false" ht="13.8" hidden="false" customHeight="false" outlineLevel="0" collapsed="false">
      <c r="A99" s="9" t="n">
        <v>41746</v>
      </c>
      <c r="B99" s="0" t="n">
        <v>939553</v>
      </c>
      <c r="C99" s="9" t="n">
        <v>41746</v>
      </c>
      <c r="D99" s="0" t="s">
        <v>48</v>
      </c>
      <c r="F99" s="0" t="s">
        <v>48</v>
      </c>
      <c r="G99" s="0" t="n">
        <v>12.4</v>
      </c>
      <c r="H99" s="0" t="s">
        <v>67</v>
      </c>
      <c r="I99" s="0" t="n">
        <v>52</v>
      </c>
      <c r="K99" s="0" t="s">
        <v>50</v>
      </c>
      <c r="L99" s="10" t="n">
        <v>0.913888888888889</v>
      </c>
      <c r="M99" s="11" t="n">
        <v>43525</v>
      </c>
      <c r="N99" s="11" t="n">
        <v>43525</v>
      </c>
      <c r="O99" s="11" t="n">
        <v>43525</v>
      </c>
      <c r="P99" s="11" t="n">
        <v>43525</v>
      </c>
      <c r="Q99" s="11" t="n">
        <v>43525</v>
      </c>
      <c r="R99" s="11" t="n">
        <v>43525</v>
      </c>
      <c r="U99" s="0" t="n">
        <v>918624</v>
      </c>
      <c r="V99" s="0" t="n">
        <v>354696</v>
      </c>
      <c r="Y99" s="0" t="s">
        <v>48</v>
      </c>
      <c r="Z99" s="0" t="n">
        <v>0</v>
      </c>
      <c r="AA99" s="0" t="n">
        <v>0</v>
      </c>
      <c r="AB99" s="0" t="n">
        <v>1496</v>
      </c>
      <c r="AC99" s="0" t="n">
        <v>5</v>
      </c>
      <c r="AE99" s="0" t="s">
        <v>51</v>
      </c>
      <c r="AF99" s="0" t="s">
        <v>48</v>
      </c>
      <c r="AG99" s="9" t="s">
        <v>51</v>
      </c>
      <c r="AH99" s="0" t="s">
        <v>52</v>
      </c>
      <c r="AI99" s="0" t="s">
        <v>51</v>
      </c>
      <c r="AJ99" s="0" t="s">
        <v>53</v>
      </c>
      <c r="AL99" s="9" t="n">
        <v>42318</v>
      </c>
      <c r="AM99" s="0" t="n">
        <v>3315324</v>
      </c>
      <c r="AN99" s="0" t="n">
        <v>60400</v>
      </c>
      <c r="AO99" s="0" t="n">
        <v>1</v>
      </c>
      <c r="AP99" s="0" t="s">
        <v>55</v>
      </c>
      <c r="AQ99" s="0" t="n">
        <v>8</v>
      </c>
      <c r="AR99" s="0" t="n">
        <v>3.13</v>
      </c>
      <c r="AS99" s="0" t="n">
        <v>2.5</v>
      </c>
      <c r="AT99" s="0" t="s">
        <v>56</v>
      </c>
      <c r="AU99" s="0" t="n">
        <v>0.0666666666666667</v>
      </c>
      <c r="AV99" s="0" t="n">
        <v>0.166666666666667</v>
      </c>
      <c r="AW99" s="12" t="n">
        <v>1</v>
      </c>
      <c r="AX99" s="2" t="n">
        <f aca="false">IF(AND((AW99=1)*IF(AY$1="",1,(SUM(AY99:BA99)&gt;0))*IF(BB$1="",1,(SUM(BB99:BD99)&gt;0))),ROW(),IF((AY$1="")*(BB$1="")*(AW99=1)=1,ROW(), ))</f>
        <v>0</v>
      </c>
      <c r="AY99" s="13" t="n">
        <f aca="false">IFERROR(ISNUMBER(SEARCH(AY$1,$AN99)),"")</f>
        <v>0</v>
      </c>
      <c r="AZ99" s="13" t="n">
        <f aca="false">IFERROR(ISNUMBER(SEARCH(AZ$1,$AN99)),"")</f>
        <v>0</v>
      </c>
      <c r="BA99" s="13" t="n">
        <f aca="false">IFERROR(ISNUMBER(SEARCH(BA$1,$AN99)),"")</f>
        <v>0</v>
      </c>
      <c r="BB99" s="13" t="n">
        <f aca="false">IFERROR(ISNUMBER(SEARCH(BB$1,$V99)),"")</f>
        <v>0</v>
      </c>
      <c r="BC99" s="13" t="n">
        <f aca="false">IFERROR(ISNUMBER(SEARCH(BC$1,$V99)),"")</f>
        <v>0</v>
      </c>
      <c r="BD99" s="13" t="n">
        <f aca="false">IFERROR(ISNUMBER(SEARCH(BD$1,$V99)),"")</f>
        <v>0</v>
      </c>
      <c r="BE99" s="7" t="str">
        <f aca="false">IF(LARGE(AX$1:AX$238,ROW())&lt;1,"",LARGE(AX$1:AX$238,ROW()))</f>
        <v/>
      </c>
    </row>
    <row r="100" customFormat="false" ht="13.8" hidden="false" customHeight="false" outlineLevel="0" collapsed="false">
      <c r="A100" s="9" t="n">
        <v>41746</v>
      </c>
      <c r="B100" s="0" t="n">
        <v>939553</v>
      </c>
      <c r="C100" s="9" t="n">
        <v>41746</v>
      </c>
      <c r="D100" s="0" t="s">
        <v>48</v>
      </c>
      <c r="F100" s="0" t="s">
        <v>48</v>
      </c>
      <c r="G100" s="0" t="n">
        <v>12.4</v>
      </c>
      <c r="H100" s="0" t="s">
        <v>67</v>
      </c>
      <c r="I100" s="0" t="n">
        <v>52</v>
      </c>
      <c r="K100" s="0" t="s">
        <v>50</v>
      </c>
      <c r="L100" s="10" t="n">
        <v>0.913888888888889</v>
      </c>
      <c r="M100" s="11" t="n">
        <v>43525</v>
      </c>
      <c r="N100" s="11" t="n">
        <v>43525</v>
      </c>
      <c r="O100" s="11" t="n">
        <v>43525</v>
      </c>
      <c r="P100" s="11" t="n">
        <v>43525</v>
      </c>
      <c r="Q100" s="11" t="n">
        <v>43525</v>
      </c>
      <c r="R100" s="11" t="n">
        <v>43525</v>
      </c>
      <c r="U100" s="0" t="n">
        <v>918624</v>
      </c>
      <c r="V100" s="0" t="n">
        <v>354696</v>
      </c>
      <c r="Y100" s="0" t="s">
        <v>48</v>
      </c>
      <c r="Z100" s="0" t="n">
        <v>0</v>
      </c>
      <c r="AA100" s="0" t="n">
        <v>0</v>
      </c>
      <c r="AB100" s="0" t="n">
        <v>1496</v>
      </c>
      <c r="AC100" s="0" t="n">
        <v>5</v>
      </c>
      <c r="AE100" s="0" t="s">
        <v>51</v>
      </c>
      <c r="AF100" s="0" t="s">
        <v>48</v>
      </c>
      <c r="AG100" s="9" t="s">
        <v>51</v>
      </c>
      <c r="AH100" s="0" t="s">
        <v>52</v>
      </c>
      <c r="AI100" s="0" t="s">
        <v>51</v>
      </c>
      <c r="AJ100" s="0" t="s">
        <v>53</v>
      </c>
      <c r="AL100" s="9" t="n">
        <v>42318</v>
      </c>
      <c r="AM100" s="0" t="n">
        <v>3314476</v>
      </c>
      <c r="AN100" s="0" t="n">
        <v>60479</v>
      </c>
      <c r="AO100" s="0" t="n">
        <v>1</v>
      </c>
      <c r="AP100" s="0" t="s">
        <v>55</v>
      </c>
      <c r="AQ100" s="0" t="n">
        <v>8</v>
      </c>
      <c r="AR100" s="0" t="n">
        <v>1</v>
      </c>
      <c r="AS100" s="0" t="n">
        <v>1</v>
      </c>
      <c r="AT100" s="0" t="s">
        <v>56</v>
      </c>
      <c r="AU100" s="0" t="n">
        <v>0.0666666666666667</v>
      </c>
      <c r="AV100" s="0" t="n">
        <v>0.0666666666666667</v>
      </c>
      <c r="AW100" s="12" t="n">
        <v>1</v>
      </c>
      <c r="AX100" s="2" t="n">
        <f aca="false">IF(AND((AW100=1)*IF(AY$1="",1,(SUM(AY100:BA100)&gt;0))*IF(BB$1="",1,(SUM(BB100:BD100)&gt;0))),ROW(),IF((AY$1="")*(BB$1="")*(AW100=1)=1,ROW(), ))</f>
        <v>0</v>
      </c>
      <c r="AY100" s="13" t="n">
        <f aca="false">IFERROR(ISNUMBER(SEARCH(AY$1,$AN100)),"")</f>
        <v>0</v>
      </c>
      <c r="AZ100" s="13" t="n">
        <f aca="false">IFERROR(ISNUMBER(SEARCH(AZ$1,$AN100)),"")</f>
        <v>0</v>
      </c>
      <c r="BA100" s="13" t="n">
        <f aca="false">IFERROR(ISNUMBER(SEARCH(BA$1,$AN100)),"")</f>
        <v>0</v>
      </c>
      <c r="BB100" s="13" t="n">
        <f aca="false">IFERROR(ISNUMBER(SEARCH(BB$1,$V100)),"")</f>
        <v>0</v>
      </c>
      <c r="BC100" s="13" t="n">
        <f aca="false">IFERROR(ISNUMBER(SEARCH(BC$1,$V100)),"")</f>
        <v>0</v>
      </c>
      <c r="BD100" s="13" t="n">
        <f aca="false">IFERROR(ISNUMBER(SEARCH(BD$1,$V100)),"")</f>
        <v>0</v>
      </c>
      <c r="BE100" s="7" t="str">
        <f aca="false">IF(LARGE(AX$1:AX$238,ROW())&lt;1,"",LARGE(AX$1:AX$238,ROW()))</f>
        <v/>
      </c>
    </row>
    <row r="101" customFormat="false" ht="13.8" hidden="false" customHeight="false" outlineLevel="0" collapsed="false">
      <c r="A101" s="9" t="n">
        <v>41746</v>
      </c>
      <c r="B101" s="0" t="n">
        <v>939553</v>
      </c>
      <c r="C101" s="9" t="n">
        <v>41746</v>
      </c>
      <c r="D101" s="0" t="s">
        <v>48</v>
      </c>
      <c r="F101" s="0" t="s">
        <v>48</v>
      </c>
      <c r="G101" s="0" t="n">
        <v>12.4</v>
      </c>
      <c r="H101" s="0" t="s">
        <v>67</v>
      </c>
      <c r="I101" s="0" t="n">
        <v>52</v>
      </c>
      <c r="K101" s="0" t="s">
        <v>50</v>
      </c>
      <c r="L101" s="10" t="n">
        <v>0.913888888888889</v>
      </c>
      <c r="M101" s="11" t="n">
        <v>43525</v>
      </c>
      <c r="N101" s="11" t="n">
        <v>43525</v>
      </c>
      <c r="O101" s="11" t="n">
        <v>43525</v>
      </c>
      <c r="P101" s="11" t="n">
        <v>43525</v>
      </c>
      <c r="Q101" s="11" t="n">
        <v>43525</v>
      </c>
      <c r="R101" s="11" t="n">
        <v>43525</v>
      </c>
      <c r="U101" s="0" t="n">
        <v>918667</v>
      </c>
      <c r="V101" s="0" t="n">
        <v>354696</v>
      </c>
      <c r="Y101" s="0" t="s">
        <v>48</v>
      </c>
      <c r="Z101" s="0" t="n">
        <v>0</v>
      </c>
      <c r="AA101" s="0" t="n">
        <v>0</v>
      </c>
      <c r="AB101" s="0" t="n">
        <v>1496</v>
      </c>
      <c r="AC101" s="0" t="n">
        <v>13</v>
      </c>
      <c r="AE101" s="0" t="s">
        <v>51</v>
      </c>
      <c r="AF101" s="0" t="s">
        <v>48</v>
      </c>
      <c r="AG101" s="9" t="s">
        <v>51</v>
      </c>
      <c r="AH101" s="0" t="s">
        <v>52</v>
      </c>
      <c r="AI101" s="0" t="s">
        <v>51</v>
      </c>
      <c r="AJ101" s="0" t="s">
        <v>53</v>
      </c>
      <c r="AL101" s="9" t="n">
        <v>42318</v>
      </c>
      <c r="AM101" s="0" t="n">
        <v>3312491</v>
      </c>
      <c r="AN101" s="0" t="n">
        <v>200118</v>
      </c>
      <c r="AO101" s="0" t="n">
        <v>1</v>
      </c>
      <c r="AP101" s="0" t="s">
        <v>55</v>
      </c>
      <c r="AQ101" s="0" t="n">
        <v>8</v>
      </c>
      <c r="AR101" s="0" t="n">
        <v>2.5</v>
      </c>
      <c r="AS101" s="0" t="n">
        <v>1.67</v>
      </c>
      <c r="AT101" s="0" t="s">
        <v>56</v>
      </c>
      <c r="AU101" s="0" t="n">
        <v>0.0666666666666667</v>
      </c>
      <c r="AV101" s="0" t="n">
        <v>0.111333333333333</v>
      </c>
      <c r="AW101" s="12" t="n">
        <v>1</v>
      </c>
      <c r="AX101" s="2" t="n">
        <f aca="false">IF(AND((AW101=1)*IF(AY$1="",1,(SUM(AY101:BA101)&gt;0))*IF(BB$1="",1,(SUM(BB101:BD101)&gt;0))),ROW(),IF((AY$1="")*(BB$1="")*(AW101=1)=1,ROW(), ))</f>
        <v>0</v>
      </c>
      <c r="AY101" s="13" t="n">
        <f aca="false">IFERROR(ISNUMBER(SEARCH(AY$1,$AN101)),"")</f>
        <v>0</v>
      </c>
      <c r="AZ101" s="13" t="n">
        <f aca="false">IFERROR(ISNUMBER(SEARCH(AZ$1,$AN101)),"")</f>
        <v>0</v>
      </c>
      <c r="BA101" s="13" t="n">
        <f aca="false">IFERROR(ISNUMBER(SEARCH(BA$1,$AN101)),"")</f>
        <v>0</v>
      </c>
      <c r="BB101" s="13" t="n">
        <f aca="false">IFERROR(ISNUMBER(SEARCH(BB$1,$V101)),"")</f>
        <v>0</v>
      </c>
      <c r="BC101" s="13" t="n">
        <f aca="false">IFERROR(ISNUMBER(SEARCH(BC$1,$V101)),"")</f>
        <v>0</v>
      </c>
      <c r="BD101" s="13" t="n">
        <f aca="false">IFERROR(ISNUMBER(SEARCH(BD$1,$V101)),"")</f>
        <v>0</v>
      </c>
      <c r="BE101" s="7" t="str">
        <f aca="false">IF(LARGE(AX$1:AX$238,ROW())&lt;1,"",LARGE(AX$1:AX$238,ROW()))</f>
        <v/>
      </c>
    </row>
    <row r="102" customFormat="false" ht="13.8" hidden="false" customHeight="false" outlineLevel="0" collapsed="false">
      <c r="A102" s="9" t="n">
        <v>41746</v>
      </c>
      <c r="B102" s="0" t="n">
        <v>939553</v>
      </c>
      <c r="C102" s="9" t="n">
        <v>41746</v>
      </c>
      <c r="D102" s="0" t="s">
        <v>48</v>
      </c>
      <c r="F102" s="0" t="s">
        <v>48</v>
      </c>
      <c r="G102" s="0" t="n">
        <v>12.4</v>
      </c>
      <c r="H102" s="0" t="s">
        <v>67</v>
      </c>
      <c r="I102" s="0" t="n">
        <v>52</v>
      </c>
      <c r="K102" s="0" t="s">
        <v>50</v>
      </c>
      <c r="L102" s="10" t="n">
        <v>0.913888888888889</v>
      </c>
      <c r="M102" s="11" t="n">
        <v>43525</v>
      </c>
      <c r="N102" s="11" t="n">
        <v>43525</v>
      </c>
      <c r="O102" s="11" t="n">
        <v>43525</v>
      </c>
      <c r="P102" s="11" t="n">
        <v>43525</v>
      </c>
      <c r="Q102" s="11" t="n">
        <v>43525</v>
      </c>
      <c r="R102" s="11" t="n">
        <v>43525</v>
      </c>
      <c r="U102" s="0" t="n">
        <v>918946</v>
      </c>
      <c r="V102" s="0" t="n">
        <v>354696</v>
      </c>
      <c r="Y102" s="0" t="s">
        <v>48</v>
      </c>
      <c r="Z102" s="0" t="n">
        <v>0</v>
      </c>
      <c r="AA102" s="0" t="n">
        <v>0</v>
      </c>
      <c r="AB102" s="0" t="n">
        <v>1496</v>
      </c>
      <c r="AC102" s="0" t="n">
        <v>11</v>
      </c>
      <c r="AE102" s="0" t="s">
        <v>51</v>
      </c>
      <c r="AF102" s="0" t="s">
        <v>48</v>
      </c>
      <c r="AG102" s="9" t="s">
        <v>51</v>
      </c>
      <c r="AH102" s="0" t="s">
        <v>52</v>
      </c>
      <c r="AI102" s="0" t="s">
        <v>51</v>
      </c>
      <c r="AJ102" s="0" t="s">
        <v>53</v>
      </c>
      <c r="AL102" s="9" t="n">
        <v>42318</v>
      </c>
      <c r="AM102" s="0" t="n">
        <v>3314288</v>
      </c>
      <c r="AN102" s="0" t="n">
        <v>60418</v>
      </c>
      <c r="AO102" s="0" t="n">
        <v>1</v>
      </c>
      <c r="AP102" s="0" t="s">
        <v>55</v>
      </c>
      <c r="AQ102" s="0" t="n">
        <v>8</v>
      </c>
      <c r="AR102" s="0" t="n">
        <v>1.67</v>
      </c>
      <c r="AS102" s="0" t="n">
        <v>1.25</v>
      </c>
      <c r="AT102" s="0" t="s">
        <v>56</v>
      </c>
      <c r="AU102" s="0" t="n">
        <v>0.0666666666666667</v>
      </c>
      <c r="AV102" s="0" t="n">
        <v>0.0833333333333333</v>
      </c>
      <c r="AW102" s="12" t="n">
        <v>1</v>
      </c>
      <c r="AX102" s="2" t="n">
        <f aca="false">IF(AND((AW102=1)*IF(AY$1="",1,(SUM(AY102:BA102)&gt;0))*IF(BB$1="",1,(SUM(BB102:BD102)&gt;0))),ROW(),IF((AY$1="")*(BB$1="")*(AW102=1)=1,ROW(), ))</f>
        <v>0</v>
      </c>
      <c r="AY102" s="13" t="n">
        <f aca="false">IFERROR(ISNUMBER(SEARCH(AY$1,$AN102)),"")</f>
        <v>0</v>
      </c>
      <c r="AZ102" s="13" t="n">
        <f aca="false">IFERROR(ISNUMBER(SEARCH(AZ$1,$AN102)),"")</f>
        <v>0</v>
      </c>
      <c r="BA102" s="13" t="n">
        <f aca="false">IFERROR(ISNUMBER(SEARCH(BA$1,$AN102)),"")</f>
        <v>0</v>
      </c>
      <c r="BB102" s="13" t="n">
        <f aca="false">IFERROR(ISNUMBER(SEARCH(BB$1,$V102)),"")</f>
        <v>0</v>
      </c>
      <c r="BC102" s="13" t="n">
        <f aca="false">IFERROR(ISNUMBER(SEARCH(BC$1,$V102)),"")</f>
        <v>0</v>
      </c>
      <c r="BD102" s="13" t="n">
        <f aca="false">IFERROR(ISNUMBER(SEARCH(BD$1,$V102)),"")</f>
        <v>0</v>
      </c>
      <c r="BE102" s="7" t="str">
        <f aca="false">IF(LARGE(AX$1:AX$238,ROW())&lt;1,"",LARGE(AX$1:AX$238,ROW()))</f>
        <v/>
      </c>
    </row>
    <row r="103" customFormat="false" ht="13.8" hidden="false" customHeight="false" outlineLevel="0" collapsed="false">
      <c r="A103" s="9" t="n">
        <v>41746</v>
      </c>
      <c r="B103" s="0" t="n">
        <v>939553</v>
      </c>
      <c r="C103" s="9" t="n">
        <v>41746</v>
      </c>
      <c r="D103" s="0" t="s">
        <v>48</v>
      </c>
      <c r="F103" s="0" t="s">
        <v>48</v>
      </c>
      <c r="G103" s="0" t="n">
        <v>12.4</v>
      </c>
      <c r="H103" s="0" t="s">
        <v>67</v>
      </c>
      <c r="I103" s="0" t="n">
        <v>52</v>
      </c>
      <c r="K103" s="0" t="s">
        <v>50</v>
      </c>
      <c r="L103" s="10" t="n">
        <v>0.913888888888889</v>
      </c>
      <c r="M103" s="11" t="n">
        <v>43525</v>
      </c>
      <c r="N103" s="11" t="n">
        <v>43525</v>
      </c>
      <c r="O103" s="11" t="n">
        <v>43525</v>
      </c>
      <c r="P103" s="11" t="n">
        <v>43525</v>
      </c>
      <c r="Q103" s="11" t="n">
        <v>43525</v>
      </c>
      <c r="R103" s="11" t="n">
        <v>43525</v>
      </c>
      <c r="U103" s="0" t="n">
        <v>918946</v>
      </c>
      <c r="V103" s="0" t="n">
        <v>354696</v>
      </c>
      <c r="Y103" s="0" t="s">
        <v>48</v>
      </c>
      <c r="Z103" s="0" t="n">
        <v>0</v>
      </c>
      <c r="AA103" s="0" t="n">
        <v>0</v>
      </c>
      <c r="AB103" s="0" t="n">
        <v>1496</v>
      </c>
      <c r="AC103" s="0" t="n">
        <v>11</v>
      </c>
      <c r="AE103" s="0" t="s">
        <v>51</v>
      </c>
      <c r="AF103" s="0" t="s">
        <v>48</v>
      </c>
      <c r="AG103" s="9" t="s">
        <v>51</v>
      </c>
      <c r="AH103" s="0" t="s">
        <v>52</v>
      </c>
      <c r="AI103" s="0" t="s">
        <v>51</v>
      </c>
      <c r="AJ103" s="0" t="s">
        <v>53</v>
      </c>
      <c r="AL103" s="9" t="n">
        <v>42318</v>
      </c>
      <c r="AM103" s="0" t="n">
        <v>3312789</v>
      </c>
      <c r="AN103" s="0" t="n">
        <v>60479</v>
      </c>
      <c r="AO103" s="0" t="n">
        <v>1</v>
      </c>
      <c r="AP103" s="0" t="s">
        <v>55</v>
      </c>
      <c r="AQ103" s="0" t="n">
        <v>8</v>
      </c>
      <c r="AR103" s="0" t="n">
        <v>1</v>
      </c>
      <c r="AS103" s="0" t="n">
        <v>1</v>
      </c>
      <c r="AT103" s="0" t="s">
        <v>56</v>
      </c>
      <c r="AU103" s="0" t="n">
        <v>0.0666666666666667</v>
      </c>
      <c r="AV103" s="0" t="n">
        <v>0.0666666666666667</v>
      </c>
      <c r="AW103" s="12" t="n">
        <v>1</v>
      </c>
      <c r="AX103" s="2" t="n">
        <f aca="false">IF(AND((AW103=1)*IF(AY$1="",1,(SUM(AY103:BA103)&gt;0))*IF(BB$1="",1,(SUM(BB103:BD103)&gt;0))),ROW(),IF((AY$1="")*(BB$1="")*(AW103=1)=1,ROW(), ))</f>
        <v>0</v>
      </c>
      <c r="AY103" s="13" t="n">
        <f aca="false">IFERROR(ISNUMBER(SEARCH(AY$1,$AN103)),"")</f>
        <v>0</v>
      </c>
      <c r="AZ103" s="13" t="n">
        <f aca="false">IFERROR(ISNUMBER(SEARCH(AZ$1,$AN103)),"")</f>
        <v>0</v>
      </c>
      <c r="BA103" s="13" t="n">
        <f aca="false">IFERROR(ISNUMBER(SEARCH(BA$1,$AN103)),"")</f>
        <v>0</v>
      </c>
      <c r="BB103" s="13" t="n">
        <f aca="false">IFERROR(ISNUMBER(SEARCH(BB$1,$V103)),"")</f>
        <v>0</v>
      </c>
      <c r="BC103" s="13" t="n">
        <f aca="false">IFERROR(ISNUMBER(SEARCH(BC$1,$V103)),"")</f>
        <v>0</v>
      </c>
      <c r="BD103" s="13" t="n">
        <f aca="false">IFERROR(ISNUMBER(SEARCH(BD$1,$V103)),"")</f>
        <v>0</v>
      </c>
      <c r="BE103" s="7" t="str">
        <f aca="false">IF(LARGE(AX$1:AX$238,ROW())&lt;1,"",LARGE(AX$1:AX$238,ROW()))</f>
        <v/>
      </c>
    </row>
    <row r="104" customFormat="false" ht="13.8" hidden="false" customHeight="false" outlineLevel="0" collapsed="false">
      <c r="A104" s="9" t="n">
        <v>41746</v>
      </c>
      <c r="B104" s="0" t="n">
        <v>939553</v>
      </c>
      <c r="C104" s="9" t="n">
        <v>41746</v>
      </c>
      <c r="D104" s="0" t="s">
        <v>48</v>
      </c>
      <c r="F104" s="0" t="s">
        <v>48</v>
      </c>
      <c r="G104" s="0" t="n">
        <v>12.4</v>
      </c>
      <c r="H104" s="0" t="s">
        <v>67</v>
      </c>
      <c r="I104" s="0" t="n">
        <v>52</v>
      </c>
      <c r="K104" s="0" t="s">
        <v>50</v>
      </c>
      <c r="L104" s="10" t="n">
        <v>0.913888888888889</v>
      </c>
      <c r="M104" s="11" t="n">
        <v>43525</v>
      </c>
      <c r="N104" s="11" t="n">
        <v>43525</v>
      </c>
      <c r="O104" s="11" t="n">
        <v>43525</v>
      </c>
      <c r="P104" s="11" t="n">
        <v>43525</v>
      </c>
      <c r="Q104" s="11" t="n">
        <v>43525</v>
      </c>
      <c r="R104" s="11" t="n">
        <v>43525</v>
      </c>
      <c r="U104" s="0" t="n">
        <v>919061</v>
      </c>
      <c r="V104" s="0" t="n">
        <v>354696</v>
      </c>
      <c r="Y104" s="0" t="s">
        <v>48</v>
      </c>
      <c r="Z104" s="0" t="n">
        <v>0</v>
      </c>
      <c r="AA104" s="0" t="n">
        <v>0</v>
      </c>
      <c r="AB104" s="0" t="n">
        <v>1496</v>
      </c>
      <c r="AC104" s="0" t="n">
        <v>20</v>
      </c>
      <c r="AE104" s="0" t="s">
        <v>51</v>
      </c>
      <c r="AF104" s="0" t="s">
        <v>48</v>
      </c>
      <c r="AG104" s="9" t="s">
        <v>51</v>
      </c>
      <c r="AH104" s="0" t="s">
        <v>52</v>
      </c>
      <c r="AI104" s="0" t="s">
        <v>51</v>
      </c>
      <c r="AJ104" s="0" t="s">
        <v>53</v>
      </c>
      <c r="AL104" s="9" t="n">
        <v>42318</v>
      </c>
      <c r="AM104" s="0" t="n">
        <v>3314648</v>
      </c>
      <c r="AN104" s="0" t="n">
        <v>60479</v>
      </c>
      <c r="AO104" s="0" t="n">
        <v>1</v>
      </c>
      <c r="AP104" s="0" t="s">
        <v>55</v>
      </c>
      <c r="AQ104" s="0" t="n">
        <v>8</v>
      </c>
      <c r="AR104" s="0" t="n">
        <v>1</v>
      </c>
      <c r="AS104" s="0" t="n">
        <v>1</v>
      </c>
      <c r="AT104" s="0" t="s">
        <v>56</v>
      </c>
      <c r="AU104" s="0" t="n">
        <v>0.0666666666666667</v>
      </c>
      <c r="AV104" s="0" t="n">
        <v>0.0666666666666667</v>
      </c>
      <c r="AW104" s="12" t="n">
        <v>1</v>
      </c>
      <c r="AX104" s="2" t="n">
        <f aca="false">IF(AND((AW104=1)*IF(AY$1="",1,(SUM(AY104:BA104)&gt;0))*IF(BB$1="",1,(SUM(BB104:BD104)&gt;0))),ROW(),IF((AY$1="")*(BB$1="")*(AW104=1)=1,ROW(), ))</f>
        <v>0</v>
      </c>
      <c r="AY104" s="13" t="n">
        <f aca="false">IFERROR(ISNUMBER(SEARCH(AY$1,$AN104)),"")</f>
        <v>0</v>
      </c>
      <c r="AZ104" s="13" t="n">
        <f aca="false">IFERROR(ISNUMBER(SEARCH(AZ$1,$AN104)),"")</f>
        <v>0</v>
      </c>
      <c r="BA104" s="13" t="n">
        <f aca="false">IFERROR(ISNUMBER(SEARCH(BA$1,$AN104)),"")</f>
        <v>0</v>
      </c>
      <c r="BB104" s="13" t="n">
        <f aca="false">IFERROR(ISNUMBER(SEARCH(BB$1,$V104)),"")</f>
        <v>0</v>
      </c>
      <c r="BC104" s="13" t="n">
        <f aca="false">IFERROR(ISNUMBER(SEARCH(BC$1,$V104)),"")</f>
        <v>0</v>
      </c>
      <c r="BD104" s="13" t="n">
        <f aca="false">IFERROR(ISNUMBER(SEARCH(BD$1,$V104)),"")</f>
        <v>0</v>
      </c>
      <c r="BE104" s="7" t="str">
        <f aca="false">IF(LARGE(AX$1:AX$238,ROW())&lt;1,"",LARGE(AX$1:AX$238,ROW()))</f>
        <v/>
      </c>
    </row>
    <row r="105" customFormat="false" ht="13.8" hidden="false" customHeight="false" outlineLevel="0" collapsed="false">
      <c r="A105" s="9" t="n">
        <v>41746</v>
      </c>
      <c r="B105" s="0" t="n">
        <v>939553</v>
      </c>
      <c r="C105" s="9" t="n">
        <v>41746</v>
      </c>
      <c r="D105" s="0" t="s">
        <v>48</v>
      </c>
      <c r="F105" s="0" t="s">
        <v>48</v>
      </c>
      <c r="G105" s="0" t="n">
        <v>12.4</v>
      </c>
      <c r="H105" s="0" t="s">
        <v>67</v>
      </c>
      <c r="I105" s="0" t="n">
        <v>52</v>
      </c>
      <c r="K105" s="0" t="s">
        <v>50</v>
      </c>
      <c r="L105" s="10" t="n">
        <v>0.913888888888889</v>
      </c>
      <c r="M105" s="11" t="n">
        <v>43525</v>
      </c>
      <c r="N105" s="11" t="n">
        <v>43525</v>
      </c>
      <c r="O105" s="11" t="n">
        <v>43525</v>
      </c>
      <c r="P105" s="11" t="n">
        <v>43525</v>
      </c>
      <c r="Q105" s="11" t="n">
        <v>43525</v>
      </c>
      <c r="R105" s="11" t="n">
        <v>43525</v>
      </c>
      <c r="U105" s="0" t="n">
        <v>919863</v>
      </c>
      <c r="V105" s="0" t="n">
        <v>354696</v>
      </c>
      <c r="Y105" s="0" t="s">
        <v>48</v>
      </c>
      <c r="Z105" s="0" t="n">
        <v>0</v>
      </c>
      <c r="AA105" s="0" t="n">
        <v>0</v>
      </c>
      <c r="AB105" s="0" t="n">
        <v>1496</v>
      </c>
      <c r="AC105" s="0" t="n">
        <v>24</v>
      </c>
      <c r="AE105" s="0" t="s">
        <v>51</v>
      </c>
      <c r="AF105" s="0" t="s">
        <v>48</v>
      </c>
      <c r="AG105" s="9" t="s">
        <v>48</v>
      </c>
      <c r="AH105" s="0" t="s">
        <v>52</v>
      </c>
      <c r="AI105" s="0" t="s">
        <v>51</v>
      </c>
      <c r="AJ105" s="0" t="s">
        <v>53</v>
      </c>
      <c r="AL105" s="9" t="n">
        <v>42318</v>
      </c>
      <c r="AM105" s="0" t="n">
        <v>3312578</v>
      </c>
      <c r="AN105" s="0" t="n">
        <v>60408</v>
      </c>
      <c r="AO105" s="0" t="n">
        <v>1</v>
      </c>
      <c r="AP105" s="0" t="s">
        <v>55</v>
      </c>
      <c r="AQ105" s="0" t="n">
        <v>8</v>
      </c>
      <c r="AR105" s="0" t="n">
        <v>3.13</v>
      </c>
      <c r="AS105" s="0" t="n">
        <v>1.67</v>
      </c>
      <c r="AT105" s="0" t="s">
        <v>56</v>
      </c>
      <c r="AU105" s="0" t="n">
        <v>0.0666666666666667</v>
      </c>
      <c r="AV105" s="0" t="n">
        <v>0.111333333333333</v>
      </c>
      <c r="AW105" s="12" t="n">
        <v>1</v>
      </c>
      <c r="AX105" s="2" t="n">
        <f aca="false">IF(AND((AW105=1)*IF(AY$1="",1,(SUM(AY105:BA105)&gt;0))*IF(BB$1="",1,(SUM(BB105:BD105)&gt;0))),ROW(),IF((AY$1="")*(BB$1="")*(AW105=1)=1,ROW(), ))</f>
        <v>0</v>
      </c>
      <c r="AY105" s="13" t="n">
        <f aca="false">IFERROR(ISNUMBER(SEARCH(AY$1,$AN105)),"")</f>
        <v>0</v>
      </c>
      <c r="AZ105" s="13" t="n">
        <f aca="false">IFERROR(ISNUMBER(SEARCH(AZ$1,$AN105)),"")</f>
        <v>0</v>
      </c>
      <c r="BA105" s="13" t="n">
        <f aca="false">IFERROR(ISNUMBER(SEARCH(BA$1,$AN105)),"")</f>
        <v>0</v>
      </c>
      <c r="BB105" s="13" t="n">
        <f aca="false">IFERROR(ISNUMBER(SEARCH(BB$1,$V105)),"")</f>
        <v>0</v>
      </c>
      <c r="BC105" s="13" t="n">
        <f aca="false">IFERROR(ISNUMBER(SEARCH(BC$1,$V105)),"")</f>
        <v>0</v>
      </c>
      <c r="BD105" s="13" t="n">
        <f aca="false">IFERROR(ISNUMBER(SEARCH(BD$1,$V105)),"")</f>
        <v>0</v>
      </c>
      <c r="BE105" s="7" t="str">
        <f aca="false">IF(LARGE(AX$1:AX$238,ROW())&lt;1,"",LARGE(AX$1:AX$238,ROW()))</f>
        <v/>
      </c>
    </row>
    <row r="106" customFormat="false" ht="13.8" hidden="false" customHeight="false" outlineLevel="0" collapsed="false">
      <c r="A106" s="9" t="n">
        <v>41746</v>
      </c>
      <c r="B106" s="0" t="n">
        <v>939553</v>
      </c>
      <c r="C106" s="9" t="n">
        <v>41746</v>
      </c>
      <c r="D106" s="0" t="s">
        <v>48</v>
      </c>
      <c r="F106" s="0" t="s">
        <v>48</v>
      </c>
      <c r="G106" s="0" t="n">
        <v>12.4</v>
      </c>
      <c r="H106" s="0" t="s">
        <v>67</v>
      </c>
      <c r="I106" s="0" t="n">
        <v>52</v>
      </c>
      <c r="K106" s="0" t="s">
        <v>50</v>
      </c>
      <c r="L106" s="10" t="n">
        <v>0.913888888888889</v>
      </c>
      <c r="M106" s="11" t="n">
        <v>43525</v>
      </c>
      <c r="N106" s="11" t="n">
        <v>43525</v>
      </c>
      <c r="O106" s="11" t="n">
        <v>43525</v>
      </c>
      <c r="P106" s="11" t="n">
        <v>43525</v>
      </c>
      <c r="Q106" s="11" t="n">
        <v>43525</v>
      </c>
      <c r="R106" s="11" t="n">
        <v>43525</v>
      </c>
      <c r="U106" s="0" t="n">
        <v>919863</v>
      </c>
      <c r="V106" s="0" t="n">
        <v>354696</v>
      </c>
      <c r="Y106" s="0" t="s">
        <v>48</v>
      </c>
      <c r="Z106" s="0" t="n">
        <v>0</v>
      </c>
      <c r="AA106" s="0" t="n">
        <v>0</v>
      </c>
      <c r="AB106" s="0" t="n">
        <v>1496</v>
      </c>
      <c r="AC106" s="0" t="n">
        <v>24</v>
      </c>
      <c r="AE106" s="0" t="s">
        <v>51</v>
      </c>
      <c r="AF106" s="0" t="s">
        <v>48</v>
      </c>
      <c r="AG106" s="9" t="s">
        <v>51</v>
      </c>
      <c r="AH106" s="0" t="s">
        <v>52</v>
      </c>
      <c r="AI106" s="0" t="s">
        <v>51</v>
      </c>
      <c r="AJ106" s="0" t="s">
        <v>53</v>
      </c>
      <c r="AL106" s="9" t="n">
        <v>42318</v>
      </c>
      <c r="AM106" s="0" t="n">
        <v>3313171</v>
      </c>
      <c r="AN106" s="0" t="n">
        <v>60479</v>
      </c>
      <c r="AO106" s="0" t="n">
        <v>1</v>
      </c>
      <c r="AP106" s="0" t="s">
        <v>55</v>
      </c>
      <c r="AQ106" s="0" t="n">
        <v>8</v>
      </c>
      <c r="AR106" s="0" t="n">
        <v>1</v>
      </c>
      <c r="AS106" s="0" t="n">
        <v>1</v>
      </c>
      <c r="AT106" s="0" t="s">
        <v>56</v>
      </c>
      <c r="AU106" s="0" t="n">
        <v>0.0666666666666667</v>
      </c>
      <c r="AV106" s="0" t="n">
        <v>0.0666666666666667</v>
      </c>
      <c r="AW106" s="12" t="n">
        <v>1</v>
      </c>
      <c r="AX106" s="2" t="n">
        <f aca="false">IF(AND((AW106=1)*IF(AY$1="",1,(SUM(AY106:BA106)&gt;0))*IF(BB$1="",1,(SUM(BB106:BD106)&gt;0))),ROW(),IF((AY$1="")*(BB$1="")*(AW106=1)=1,ROW(), ))</f>
        <v>0</v>
      </c>
      <c r="AY106" s="13" t="n">
        <f aca="false">IFERROR(ISNUMBER(SEARCH(AY$1,$AN106)),"")</f>
        <v>0</v>
      </c>
      <c r="AZ106" s="13" t="n">
        <f aca="false">IFERROR(ISNUMBER(SEARCH(AZ$1,$AN106)),"")</f>
        <v>0</v>
      </c>
      <c r="BA106" s="13" t="n">
        <f aca="false">IFERROR(ISNUMBER(SEARCH(BA$1,$AN106)),"")</f>
        <v>0</v>
      </c>
      <c r="BB106" s="13" t="n">
        <f aca="false">IFERROR(ISNUMBER(SEARCH(BB$1,$V106)),"")</f>
        <v>0</v>
      </c>
      <c r="BC106" s="13" t="n">
        <f aca="false">IFERROR(ISNUMBER(SEARCH(BC$1,$V106)),"")</f>
        <v>0</v>
      </c>
      <c r="BD106" s="13" t="n">
        <f aca="false">IFERROR(ISNUMBER(SEARCH(BD$1,$V106)),"")</f>
        <v>0</v>
      </c>
      <c r="BE106" s="7" t="str">
        <f aca="false">IF(LARGE(AX$1:AX$238,ROW())&lt;1,"",LARGE(AX$1:AX$238,ROW()))</f>
        <v/>
      </c>
    </row>
    <row r="107" customFormat="false" ht="13.8" hidden="false" customHeight="false" outlineLevel="0" collapsed="false">
      <c r="A107" s="9" t="n">
        <v>41746</v>
      </c>
      <c r="B107" s="0" t="n">
        <v>939553</v>
      </c>
      <c r="C107" s="9" t="n">
        <v>41746</v>
      </c>
      <c r="D107" s="0" t="s">
        <v>48</v>
      </c>
      <c r="F107" s="0" t="s">
        <v>48</v>
      </c>
      <c r="G107" s="0" t="n">
        <v>12.4</v>
      </c>
      <c r="H107" s="0" t="s">
        <v>67</v>
      </c>
      <c r="I107" s="0" t="n">
        <v>52</v>
      </c>
      <c r="K107" s="0" t="s">
        <v>50</v>
      </c>
      <c r="L107" s="10" t="n">
        <v>0.913888888888889</v>
      </c>
      <c r="M107" s="11" t="n">
        <v>43525</v>
      </c>
      <c r="N107" s="11" t="n">
        <v>43525</v>
      </c>
      <c r="O107" s="11" t="n">
        <v>43525</v>
      </c>
      <c r="P107" s="11" t="n">
        <v>43525</v>
      </c>
      <c r="Q107" s="11" t="n">
        <v>43525</v>
      </c>
      <c r="R107" s="11" t="n">
        <v>43525</v>
      </c>
      <c r="U107" s="0" t="n">
        <v>920321</v>
      </c>
      <c r="V107" s="0" t="n">
        <v>354696</v>
      </c>
      <c r="Y107" s="0" t="s">
        <v>48</v>
      </c>
      <c r="Z107" s="0" t="n">
        <v>0</v>
      </c>
      <c r="AA107" s="0" t="n">
        <v>0</v>
      </c>
      <c r="AB107" s="0" t="n">
        <v>1496</v>
      </c>
      <c r="AC107" s="0" t="n">
        <v>23</v>
      </c>
      <c r="AE107" s="0" t="s">
        <v>51</v>
      </c>
      <c r="AF107" s="0" t="s">
        <v>48</v>
      </c>
      <c r="AG107" s="9" t="s">
        <v>51</v>
      </c>
      <c r="AH107" s="0" t="s">
        <v>52</v>
      </c>
      <c r="AI107" s="0" t="s">
        <v>51</v>
      </c>
      <c r="AJ107" s="0" t="s">
        <v>53</v>
      </c>
      <c r="AL107" s="9" t="n">
        <v>42318</v>
      </c>
      <c r="AM107" s="0" t="n">
        <v>3313188</v>
      </c>
      <c r="AN107" s="0" t="n">
        <v>60479</v>
      </c>
      <c r="AO107" s="0" t="n">
        <v>1</v>
      </c>
      <c r="AP107" s="0" t="s">
        <v>55</v>
      </c>
      <c r="AQ107" s="0" t="n">
        <v>8</v>
      </c>
      <c r="AR107" s="0" t="n">
        <v>1</v>
      </c>
      <c r="AS107" s="0" t="n">
        <v>1</v>
      </c>
      <c r="AT107" s="0" t="s">
        <v>56</v>
      </c>
      <c r="AU107" s="0" t="n">
        <v>0.0666666666666667</v>
      </c>
      <c r="AV107" s="0" t="n">
        <v>0.0666666666666667</v>
      </c>
      <c r="AW107" s="12" t="n">
        <v>1</v>
      </c>
      <c r="AX107" s="2" t="n">
        <f aca="false">IF(AND((AW107=1)*IF(AY$1="",1,(SUM(AY107:BA107)&gt;0))*IF(BB$1="",1,(SUM(BB107:BD107)&gt;0))),ROW(),IF((AY$1="")*(BB$1="")*(AW107=1)=1,ROW(), ))</f>
        <v>0</v>
      </c>
      <c r="AY107" s="13" t="n">
        <f aca="false">IFERROR(ISNUMBER(SEARCH(AY$1,$AN107)),"")</f>
        <v>0</v>
      </c>
      <c r="AZ107" s="13" t="n">
        <f aca="false">IFERROR(ISNUMBER(SEARCH(AZ$1,$AN107)),"")</f>
        <v>0</v>
      </c>
      <c r="BA107" s="13" t="n">
        <f aca="false">IFERROR(ISNUMBER(SEARCH(BA$1,$AN107)),"")</f>
        <v>0</v>
      </c>
      <c r="BB107" s="13" t="n">
        <f aca="false">IFERROR(ISNUMBER(SEARCH(BB$1,$V107)),"")</f>
        <v>0</v>
      </c>
      <c r="BC107" s="13" t="n">
        <f aca="false">IFERROR(ISNUMBER(SEARCH(BC$1,$V107)),"")</f>
        <v>0</v>
      </c>
      <c r="BD107" s="13" t="n">
        <f aca="false">IFERROR(ISNUMBER(SEARCH(BD$1,$V107)),"")</f>
        <v>0</v>
      </c>
      <c r="BE107" s="7" t="str">
        <f aca="false">IF(LARGE(AX$1:AX$238,ROW())&lt;1,"",LARGE(AX$1:AX$238,ROW()))</f>
        <v/>
      </c>
    </row>
    <row r="108" customFormat="false" ht="13.8" hidden="false" customHeight="false" outlineLevel="0" collapsed="false">
      <c r="A108" s="9" t="n">
        <v>41837</v>
      </c>
      <c r="B108" s="0" t="n">
        <v>939554</v>
      </c>
      <c r="C108" s="9" t="n">
        <v>41837</v>
      </c>
      <c r="D108" s="0" t="s">
        <v>48</v>
      </c>
      <c r="F108" s="0" t="s">
        <v>48</v>
      </c>
      <c r="G108" s="0" t="n">
        <v>20.8</v>
      </c>
      <c r="H108" s="0" t="s">
        <v>49</v>
      </c>
      <c r="I108" s="0" t="n">
        <v>74</v>
      </c>
      <c r="K108" s="0" t="s">
        <v>50</v>
      </c>
      <c r="L108" s="10" t="n">
        <v>0.934722222222222</v>
      </c>
      <c r="M108" s="11" t="n">
        <v>43525</v>
      </c>
      <c r="N108" s="11" t="n">
        <v>43525</v>
      </c>
      <c r="O108" s="11" t="n">
        <v>43526</v>
      </c>
      <c r="P108" s="11" t="n">
        <v>43525</v>
      </c>
      <c r="Q108" s="11" t="n">
        <v>43525</v>
      </c>
      <c r="R108" s="11" t="n">
        <v>43525</v>
      </c>
      <c r="U108" s="0" t="n">
        <v>917662</v>
      </c>
      <c r="V108" s="0" t="n">
        <v>354696</v>
      </c>
      <c r="Y108" s="0" t="s">
        <v>48</v>
      </c>
      <c r="Z108" s="0" t="n">
        <v>0</v>
      </c>
      <c r="AA108" s="0" t="n">
        <v>0</v>
      </c>
      <c r="AB108" s="0" t="n">
        <v>1496</v>
      </c>
      <c r="AC108" s="0" t="n">
        <v>6</v>
      </c>
      <c r="AE108" s="0" t="s">
        <v>51</v>
      </c>
      <c r="AF108" s="0" t="s">
        <v>48</v>
      </c>
      <c r="AG108" s="9" t="s">
        <v>51</v>
      </c>
      <c r="AH108" s="0" t="s">
        <v>52</v>
      </c>
      <c r="AI108" s="0" t="s">
        <v>51</v>
      </c>
      <c r="AJ108" s="0" t="s">
        <v>53</v>
      </c>
      <c r="AL108" s="9" t="n">
        <v>42318</v>
      </c>
      <c r="AM108" s="0" t="n">
        <v>3313692</v>
      </c>
      <c r="AN108" s="0" t="n">
        <v>60479</v>
      </c>
      <c r="AO108" s="0" t="n">
        <v>2</v>
      </c>
      <c r="AP108" s="0" t="s">
        <v>55</v>
      </c>
      <c r="AQ108" s="0" t="n">
        <v>8</v>
      </c>
      <c r="AR108" s="0" t="n">
        <v>1</v>
      </c>
      <c r="AS108" s="0" t="n">
        <v>1</v>
      </c>
      <c r="AT108" s="0" t="s">
        <v>56</v>
      </c>
      <c r="AU108" s="0" t="n">
        <v>0.133333333333333</v>
      </c>
      <c r="AV108" s="0" t="n">
        <v>0.133333333333333</v>
      </c>
      <c r="AW108" s="12" t="n">
        <v>1</v>
      </c>
      <c r="AX108" s="2" t="n">
        <f aca="false">IF(AND((AW108=1)*IF(AY$1="",1,(SUM(AY108:BA108)&gt;0))*IF(BB$1="",1,(SUM(BB108:BD108)&gt;0))),ROW(),IF((AY$1="")*(BB$1="")*(AW108=1)=1,ROW(), ))</f>
        <v>0</v>
      </c>
      <c r="AY108" s="13" t="n">
        <f aca="false">IFERROR(ISNUMBER(SEARCH(AY$1,$AN108)),"")</f>
        <v>0</v>
      </c>
      <c r="AZ108" s="13" t="n">
        <f aca="false">IFERROR(ISNUMBER(SEARCH(AZ$1,$AN108)),"")</f>
        <v>0</v>
      </c>
      <c r="BA108" s="13" t="n">
        <f aca="false">IFERROR(ISNUMBER(SEARCH(BA$1,$AN108)),"")</f>
        <v>0</v>
      </c>
      <c r="BB108" s="13" t="n">
        <f aca="false">IFERROR(ISNUMBER(SEARCH(BB$1,$V108)),"")</f>
        <v>0</v>
      </c>
      <c r="BC108" s="13" t="n">
        <f aca="false">IFERROR(ISNUMBER(SEARCH(BC$1,$V108)),"")</f>
        <v>0</v>
      </c>
      <c r="BD108" s="13" t="n">
        <f aca="false">IFERROR(ISNUMBER(SEARCH(BD$1,$V108)),"")</f>
        <v>0</v>
      </c>
      <c r="BE108" s="7" t="str">
        <f aca="false">IF(LARGE(AX$1:AX$238,ROW())&lt;1,"",LARGE(AX$1:AX$238,ROW()))</f>
        <v/>
      </c>
    </row>
    <row r="109" customFormat="false" ht="13.8" hidden="false" customHeight="false" outlineLevel="0" collapsed="false">
      <c r="A109" s="9" t="n">
        <v>41837</v>
      </c>
      <c r="B109" s="0" t="n">
        <v>939554</v>
      </c>
      <c r="C109" s="9" t="n">
        <v>41837</v>
      </c>
      <c r="D109" s="0" t="s">
        <v>48</v>
      </c>
      <c r="F109" s="0" t="s">
        <v>48</v>
      </c>
      <c r="G109" s="0" t="n">
        <v>20.8</v>
      </c>
      <c r="H109" s="0" t="s">
        <v>49</v>
      </c>
      <c r="I109" s="0" t="n">
        <v>74</v>
      </c>
      <c r="K109" s="0" t="s">
        <v>50</v>
      </c>
      <c r="L109" s="10" t="n">
        <v>0.934722222222222</v>
      </c>
      <c r="M109" s="11" t="n">
        <v>43525</v>
      </c>
      <c r="N109" s="11" t="n">
        <v>43525</v>
      </c>
      <c r="O109" s="11" t="n">
        <v>43526</v>
      </c>
      <c r="P109" s="11" t="n">
        <v>43525</v>
      </c>
      <c r="Q109" s="11" t="n">
        <v>43525</v>
      </c>
      <c r="R109" s="11" t="n">
        <v>43525</v>
      </c>
      <c r="U109" s="0" t="n">
        <v>918814</v>
      </c>
      <c r="V109" s="0" t="n">
        <v>354696</v>
      </c>
      <c r="Y109" s="0" t="s">
        <v>48</v>
      </c>
      <c r="Z109" s="0" t="n">
        <v>0</v>
      </c>
      <c r="AA109" s="0" t="n">
        <v>0</v>
      </c>
      <c r="AB109" s="0" t="n">
        <v>1496</v>
      </c>
      <c r="AC109" s="0" t="n">
        <v>22</v>
      </c>
      <c r="AE109" s="0" t="s">
        <v>51</v>
      </c>
      <c r="AF109" s="0" t="s">
        <v>48</v>
      </c>
      <c r="AG109" s="9" t="s">
        <v>51</v>
      </c>
      <c r="AH109" s="0" t="s">
        <v>52</v>
      </c>
      <c r="AI109" s="0" t="s">
        <v>51</v>
      </c>
      <c r="AJ109" s="0" t="s">
        <v>53</v>
      </c>
      <c r="AL109" s="9" t="n">
        <v>42318</v>
      </c>
      <c r="AM109" s="0" t="n">
        <v>3314218</v>
      </c>
      <c r="AN109" s="0" t="n">
        <v>60479</v>
      </c>
      <c r="AO109" s="0" t="n">
        <v>2</v>
      </c>
      <c r="AP109" s="0" t="s">
        <v>55</v>
      </c>
      <c r="AQ109" s="0" t="n">
        <v>8</v>
      </c>
      <c r="AR109" s="0" t="n">
        <v>1</v>
      </c>
      <c r="AS109" s="0" t="n">
        <v>1</v>
      </c>
      <c r="AT109" s="0" t="s">
        <v>56</v>
      </c>
      <c r="AU109" s="0" t="n">
        <v>0.133333333333333</v>
      </c>
      <c r="AV109" s="0" t="n">
        <v>0.133333333333333</v>
      </c>
      <c r="AW109" s="12" t="n">
        <v>1</v>
      </c>
      <c r="AX109" s="2" t="n">
        <f aca="false">IF(AND((AW109=1)*IF(AY$1="",1,(SUM(AY109:BA109)&gt;0))*IF(BB$1="",1,(SUM(BB109:BD109)&gt;0))),ROW(),IF((AY$1="")*(BB$1="")*(AW109=1)=1,ROW(), ))</f>
        <v>0</v>
      </c>
      <c r="AY109" s="13" t="n">
        <f aca="false">IFERROR(ISNUMBER(SEARCH(AY$1,$AN109)),"")</f>
        <v>0</v>
      </c>
      <c r="AZ109" s="13" t="n">
        <f aca="false">IFERROR(ISNUMBER(SEARCH(AZ$1,$AN109)),"")</f>
        <v>0</v>
      </c>
      <c r="BA109" s="13" t="n">
        <f aca="false">IFERROR(ISNUMBER(SEARCH(BA$1,$AN109)),"")</f>
        <v>0</v>
      </c>
      <c r="BB109" s="13" t="n">
        <f aca="false">IFERROR(ISNUMBER(SEARCH(BB$1,$V109)),"")</f>
        <v>0</v>
      </c>
      <c r="BC109" s="13" t="n">
        <f aca="false">IFERROR(ISNUMBER(SEARCH(BC$1,$V109)),"")</f>
        <v>0</v>
      </c>
      <c r="BD109" s="13" t="n">
        <f aca="false">IFERROR(ISNUMBER(SEARCH(BD$1,$V109)),"")</f>
        <v>0</v>
      </c>
      <c r="BE109" s="7" t="str">
        <f aca="false">IF(LARGE(AX$1:AX$238,ROW())&lt;1,"",LARGE(AX$1:AX$238,ROW()))</f>
        <v/>
      </c>
    </row>
    <row r="110" customFormat="false" ht="13.8" hidden="false" customHeight="false" outlineLevel="0" collapsed="false">
      <c r="A110" s="9" t="n">
        <v>41837</v>
      </c>
      <c r="B110" s="0" t="n">
        <v>939554</v>
      </c>
      <c r="C110" s="9" t="n">
        <v>41837</v>
      </c>
      <c r="D110" s="0" t="s">
        <v>48</v>
      </c>
      <c r="F110" s="0" t="s">
        <v>48</v>
      </c>
      <c r="G110" s="0" t="n">
        <v>20.8</v>
      </c>
      <c r="H110" s="0" t="s">
        <v>49</v>
      </c>
      <c r="I110" s="0" t="n">
        <v>74</v>
      </c>
      <c r="K110" s="0" t="s">
        <v>50</v>
      </c>
      <c r="L110" s="10" t="n">
        <v>0.934722222222222</v>
      </c>
      <c r="M110" s="11" t="n">
        <v>43525</v>
      </c>
      <c r="N110" s="11" t="n">
        <v>43525</v>
      </c>
      <c r="O110" s="11" t="n">
        <v>43526</v>
      </c>
      <c r="P110" s="11" t="n">
        <v>43525</v>
      </c>
      <c r="Q110" s="11" t="n">
        <v>43525</v>
      </c>
      <c r="R110" s="11" t="n">
        <v>43525</v>
      </c>
      <c r="U110" s="0" t="n">
        <v>918958</v>
      </c>
      <c r="V110" s="0" t="n">
        <v>354696</v>
      </c>
      <c r="Y110" s="0" t="s">
        <v>48</v>
      </c>
      <c r="Z110" s="0" t="n">
        <v>0</v>
      </c>
      <c r="AA110" s="0" t="n">
        <v>0</v>
      </c>
      <c r="AB110" s="0" t="n">
        <v>1496</v>
      </c>
      <c r="AC110" s="0" t="n">
        <v>4</v>
      </c>
      <c r="AE110" s="0" t="s">
        <v>51</v>
      </c>
      <c r="AF110" s="0" t="s">
        <v>48</v>
      </c>
      <c r="AG110" s="9" t="s">
        <v>51</v>
      </c>
      <c r="AH110" s="0" t="s">
        <v>52</v>
      </c>
      <c r="AI110" s="0" t="s">
        <v>51</v>
      </c>
      <c r="AJ110" s="0" t="s">
        <v>53</v>
      </c>
      <c r="AL110" s="9" t="n">
        <v>42318</v>
      </c>
      <c r="AM110" s="0" t="n">
        <v>3312639</v>
      </c>
      <c r="AN110" s="0" t="n">
        <v>60479</v>
      </c>
      <c r="AO110" s="0" t="n">
        <v>1</v>
      </c>
      <c r="AP110" s="0" t="s">
        <v>55</v>
      </c>
      <c r="AQ110" s="0" t="n">
        <v>8</v>
      </c>
      <c r="AR110" s="0" t="n">
        <v>1</v>
      </c>
      <c r="AS110" s="0" t="n">
        <v>1</v>
      </c>
      <c r="AT110" s="0" t="s">
        <v>56</v>
      </c>
      <c r="AU110" s="0" t="n">
        <v>0.0666666666666667</v>
      </c>
      <c r="AV110" s="0" t="n">
        <v>0.0666666666666667</v>
      </c>
      <c r="AW110" s="12" t="n">
        <v>1</v>
      </c>
      <c r="AX110" s="2" t="n">
        <f aca="false">IF(AND((AW110=1)*IF(AY$1="",1,(SUM(AY110:BA110)&gt;0))*IF(BB$1="",1,(SUM(BB110:BD110)&gt;0))),ROW(),IF((AY$1="")*(BB$1="")*(AW110=1)=1,ROW(), ))</f>
        <v>0</v>
      </c>
      <c r="AY110" s="13" t="n">
        <f aca="false">IFERROR(ISNUMBER(SEARCH(AY$1,$AN110)),"")</f>
        <v>0</v>
      </c>
      <c r="AZ110" s="13" t="n">
        <f aca="false">IFERROR(ISNUMBER(SEARCH(AZ$1,$AN110)),"")</f>
        <v>0</v>
      </c>
      <c r="BA110" s="13" t="n">
        <f aca="false">IFERROR(ISNUMBER(SEARCH(BA$1,$AN110)),"")</f>
        <v>0</v>
      </c>
      <c r="BB110" s="13" t="n">
        <f aca="false">IFERROR(ISNUMBER(SEARCH(BB$1,$V110)),"")</f>
        <v>0</v>
      </c>
      <c r="BC110" s="13" t="n">
        <f aca="false">IFERROR(ISNUMBER(SEARCH(BC$1,$V110)),"")</f>
        <v>0</v>
      </c>
      <c r="BD110" s="13" t="n">
        <f aca="false">IFERROR(ISNUMBER(SEARCH(BD$1,$V110)),"")</f>
        <v>0</v>
      </c>
      <c r="BE110" s="7" t="str">
        <f aca="false">IF(LARGE(AX$1:AX$238,ROW())&lt;1,"",LARGE(AX$1:AX$238,ROW()))</f>
        <v/>
      </c>
    </row>
    <row r="111" customFormat="false" ht="13.8" hidden="false" customHeight="false" outlineLevel="0" collapsed="false">
      <c r="A111" s="9" t="n">
        <v>41837</v>
      </c>
      <c r="B111" s="0" t="n">
        <v>939554</v>
      </c>
      <c r="C111" s="9" t="n">
        <v>41837</v>
      </c>
      <c r="D111" s="0" t="s">
        <v>48</v>
      </c>
      <c r="F111" s="0" t="s">
        <v>48</v>
      </c>
      <c r="G111" s="0" t="n">
        <v>20.8</v>
      </c>
      <c r="H111" s="0" t="s">
        <v>49</v>
      </c>
      <c r="I111" s="0" t="n">
        <v>74</v>
      </c>
      <c r="K111" s="0" t="s">
        <v>50</v>
      </c>
      <c r="L111" s="10" t="n">
        <v>0.934722222222222</v>
      </c>
      <c r="M111" s="11" t="n">
        <v>43525</v>
      </c>
      <c r="N111" s="11" t="n">
        <v>43525</v>
      </c>
      <c r="O111" s="11" t="n">
        <v>43526</v>
      </c>
      <c r="P111" s="11" t="n">
        <v>43525</v>
      </c>
      <c r="Q111" s="11" t="n">
        <v>43525</v>
      </c>
      <c r="R111" s="11" t="n">
        <v>43525</v>
      </c>
      <c r="U111" s="0" t="n">
        <v>918970</v>
      </c>
      <c r="V111" s="0" t="n">
        <v>354696</v>
      </c>
      <c r="Y111" s="0" t="s">
        <v>48</v>
      </c>
      <c r="Z111" s="0" t="n">
        <v>0</v>
      </c>
      <c r="AA111" s="0" t="n">
        <v>0</v>
      </c>
      <c r="AB111" s="0" t="n">
        <v>1496</v>
      </c>
      <c r="AC111" s="0" t="n">
        <v>9</v>
      </c>
      <c r="AE111" s="0" t="s">
        <v>51</v>
      </c>
      <c r="AF111" s="0" t="s">
        <v>48</v>
      </c>
      <c r="AG111" s="9" t="s">
        <v>51</v>
      </c>
      <c r="AH111" s="0" t="s">
        <v>52</v>
      </c>
      <c r="AI111" s="0" t="s">
        <v>51</v>
      </c>
      <c r="AJ111" s="0" t="s">
        <v>53</v>
      </c>
      <c r="AL111" s="9" t="n">
        <v>42318</v>
      </c>
      <c r="AM111" s="0" t="n">
        <v>3312478</v>
      </c>
      <c r="AN111" s="0" t="n">
        <v>60479</v>
      </c>
      <c r="AO111" s="0" t="n">
        <v>1</v>
      </c>
      <c r="AP111" s="0" t="s">
        <v>55</v>
      </c>
      <c r="AQ111" s="0" t="n">
        <v>8</v>
      </c>
      <c r="AR111" s="0" t="n">
        <v>1</v>
      </c>
      <c r="AS111" s="0" t="n">
        <v>1</v>
      </c>
      <c r="AT111" s="0" t="s">
        <v>56</v>
      </c>
      <c r="AU111" s="0" t="n">
        <v>0.0666666666666667</v>
      </c>
      <c r="AV111" s="0" t="n">
        <v>0.0666666666666667</v>
      </c>
      <c r="AW111" s="12" t="n">
        <v>1</v>
      </c>
      <c r="AX111" s="2" t="n">
        <f aca="false">IF(AND((AW111=1)*IF(AY$1="",1,(SUM(AY111:BA111)&gt;0))*IF(BB$1="",1,(SUM(BB111:BD111)&gt;0))),ROW(),IF((AY$1="")*(BB$1="")*(AW111=1)=1,ROW(), ))</f>
        <v>0</v>
      </c>
      <c r="AY111" s="13" t="n">
        <f aca="false">IFERROR(ISNUMBER(SEARCH(AY$1,$AN111)),"")</f>
        <v>0</v>
      </c>
      <c r="AZ111" s="13" t="n">
        <f aca="false">IFERROR(ISNUMBER(SEARCH(AZ$1,$AN111)),"")</f>
        <v>0</v>
      </c>
      <c r="BA111" s="13" t="n">
        <f aca="false">IFERROR(ISNUMBER(SEARCH(BA$1,$AN111)),"")</f>
        <v>0</v>
      </c>
      <c r="BB111" s="13" t="n">
        <f aca="false">IFERROR(ISNUMBER(SEARCH(BB$1,$V111)),"")</f>
        <v>0</v>
      </c>
      <c r="BC111" s="13" t="n">
        <f aca="false">IFERROR(ISNUMBER(SEARCH(BC$1,$V111)),"")</f>
        <v>0</v>
      </c>
      <c r="BD111" s="13" t="n">
        <f aca="false">IFERROR(ISNUMBER(SEARCH(BD$1,$V111)),"")</f>
        <v>0</v>
      </c>
      <c r="BE111" s="7" t="str">
        <f aca="false">IF(LARGE(AX$1:AX$238,ROW())&lt;1,"",LARGE(AX$1:AX$238,ROW()))</f>
        <v/>
      </c>
    </row>
    <row r="112" customFormat="false" ht="13.8" hidden="false" customHeight="false" outlineLevel="0" collapsed="false">
      <c r="A112" s="9" t="n">
        <v>41837</v>
      </c>
      <c r="B112" s="0" t="n">
        <v>939554</v>
      </c>
      <c r="C112" s="9" t="n">
        <v>41837</v>
      </c>
      <c r="D112" s="0" t="s">
        <v>48</v>
      </c>
      <c r="F112" s="0" t="s">
        <v>48</v>
      </c>
      <c r="G112" s="0" t="n">
        <v>20.8</v>
      </c>
      <c r="H112" s="0" t="s">
        <v>49</v>
      </c>
      <c r="I112" s="0" t="n">
        <v>74</v>
      </c>
      <c r="K112" s="0" t="s">
        <v>50</v>
      </c>
      <c r="L112" s="10" t="n">
        <v>0.934722222222222</v>
      </c>
      <c r="M112" s="11" t="n">
        <v>43525</v>
      </c>
      <c r="N112" s="11" t="n">
        <v>43525</v>
      </c>
      <c r="O112" s="11" t="n">
        <v>43526</v>
      </c>
      <c r="P112" s="11" t="n">
        <v>43525</v>
      </c>
      <c r="Q112" s="11" t="n">
        <v>43525</v>
      </c>
      <c r="R112" s="11" t="n">
        <v>43525</v>
      </c>
      <c r="U112" s="0" t="n">
        <v>919058</v>
      </c>
      <c r="V112" s="0" t="n">
        <v>354696</v>
      </c>
      <c r="Y112" s="0" t="s">
        <v>48</v>
      </c>
      <c r="Z112" s="0" t="n">
        <v>0</v>
      </c>
      <c r="AA112" s="0" t="n">
        <v>0</v>
      </c>
      <c r="AB112" s="0" t="n">
        <v>1496</v>
      </c>
      <c r="AC112" s="0" t="n">
        <v>3</v>
      </c>
      <c r="AE112" s="0" t="s">
        <v>51</v>
      </c>
      <c r="AF112" s="0" t="s">
        <v>48</v>
      </c>
      <c r="AG112" s="9" t="s">
        <v>51</v>
      </c>
      <c r="AH112" s="0" t="s">
        <v>52</v>
      </c>
      <c r="AI112" s="0" t="s">
        <v>51</v>
      </c>
      <c r="AJ112" s="0" t="s">
        <v>53</v>
      </c>
      <c r="AL112" s="9" t="n">
        <v>42318</v>
      </c>
      <c r="AM112" s="0" t="n">
        <v>3312378</v>
      </c>
      <c r="AN112" s="0" t="n">
        <v>60479</v>
      </c>
      <c r="AO112" s="0" t="n">
        <v>1</v>
      </c>
      <c r="AP112" s="0" t="s">
        <v>55</v>
      </c>
      <c r="AQ112" s="0" t="n">
        <v>8</v>
      </c>
      <c r="AR112" s="0" t="n">
        <v>1</v>
      </c>
      <c r="AS112" s="0" t="n">
        <v>1</v>
      </c>
      <c r="AT112" s="0" t="s">
        <v>56</v>
      </c>
      <c r="AU112" s="0" t="n">
        <v>0.0666666666666667</v>
      </c>
      <c r="AV112" s="0" t="n">
        <v>0.0666666666666667</v>
      </c>
      <c r="AW112" s="12" t="n">
        <v>1</v>
      </c>
      <c r="AX112" s="2" t="n">
        <f aca="false">IF(AND((AW112=1)*IF(AY$1="",1,(SUM(AY112:BA112)&gt;0))*IF(BB$1="",1,(SUM(BB112:BD112)&gt;0))),ROW(),IF((AY$1="")*(BB$1="")*(AW112=1)=1,ROW(), ))</f>
        <v>0</v>
      </c>
      <c r="AY112" s="13" t="n">
        <f aca="false">IFERROR(ISNUMBER(SEARCH(AY$1,$AN112)),"")</f>
        <v>0</v>
      </c>
      <c r="AZ112" s="13" t="n">
        <f aca="false">IFERROR(ISNUMBER(SEARCH(AZ$1,$AN112)),"")</f>
        <v>0</v>
      </c>
      <c r="BA112" s="13" t="n">
        <f aca="false">IFERROR(ISNUMBER(SEARCH(BA$1,$AN112)),"")</f>
        <v>0</v>
      </c>
      <c r="BB112" s="13" t="n">
        <f aca="false">IFERROR(ISNUMBER(SEARCH(BB$1,$V112)),"")</f>
        <v>0</v>
      </c>
      <c r="BC112" s="13" t="n">
        <f aca="false">IFERROR(ISNUMBER(SEARCH(BC$1,$V112)),"")</f>
        <v>0</v>
      </c>
      <c r="BD112" s="13" t="n">
        <f aca="false">IFERROR(ISNUMBER(SEARCH(BD$1,$V112)),"")</f>
        <v>0</v>
      </c>
      <c r="BE112" s="7" t="str">
        <f aca="false">IF(LARGE(AX$1:AX$238,ROW())&lt;1,"",LARGE(AX$1:AX$238,ROW()))</f>
        <v/>
      </c>
    </row>
    <row r="113" customFormat="false" ht="13.8" hidden="false" customHeight="false" outlineLevel="0" collapsed="false">
      <c r="A113" s="9" t="n">
        <v>41837</v>
      </c>
      <c r="B113" s="0" t="n">
        <v>939554</v>
      </c>
      <c r="C113" s="9" t="n">
        <v>41837</v>
      </c>
      <c r="D113" s="0" t="s">
        <v>48</v>
      </c>
      <c r="F113" s="0" t="s">
        <v>48</v>
      </c>
      <c r="G113" s="0" t="n">
        <v>20.8</v>
      </c>
      <c r="H113" s="0" t="s">
        <v>49</v>
      </c>
      <c r="I113" s="0" t="n">
        <v>74</v>
      </c>
      <c r="K113" s="0" t="s">
        <v>50</v>
      </c>
      <c r="L113" s="10" t="n">
        <v>0.934722222222222</v>
      </c>
      <c r="M113" s="11" t="n">
        <v>43525</v>
      </c>
      <c r="N113" s="11" t="n">
        <v>43525</v>
      </c>
      <c r="O113" s="11" t="n">
        <v>43526</v>
      </c>
      <c r="P113" s="11" t="n">
        <v>43525</v>
      </c>
      <c r="Q113" s="11" t="n">
        <v>43525</v>
      </c>
      <c r="R113" s="11" t="n">
        <v>43525</v>
      </c>
      <c r="U113" s="0" t="n">
        <v>919356</v>
      </c>
      <c r="V113" s="0" t="n">
        <v>354696</v>
      </c>
      <c r="Y113" s="0" t="s">
        <v>48</v>
      </c>
      <c r="Z113" s="0" t="n">
        <v>0</v>
      </c>
      <c r="AA113" s="0" t="n">
        <v>0</v>
      </c>
      <c r="AB113" s="0" t="n">
        <v>1496</v>
      </c>
      <c r="AC113" s="0" t="n">
        <v>18</v>
      </c>
      <c r="AE113" s="0" t="s">
        <v>51</v>
      </c>
      <c r="AF113" s="0" t="s">
        <v>48</v>
      </c>
      <c r="AG113" s="9" t="s">
        <v>51</v>
      </c>
      <c r="AH113" s="0" t="s">
        <v>52</v>
      </c>
      <c r="AI113" s="0" t="s">
        <v>51</v>
      </c>
      <c r="AJ113" s="0" t="s">
        <v>53</v>
      </c>
      <c r="AL113" s="9" t="n">
        <v>42318</v>
      </c>
      <c r="AM113" s="0" t="n">
        <v>3313583</v>
      </c>
      <c r="AN113" s="0" t="n">
        <v>60479</v>
      </c>
      <c r="AO113" s="0" t="n">
        <v>1</v>
      </c>
      <c r="AP113" s="0" t="s">
        <v>55</v>
      </c>
      <c r="AQ113" s="0" t="n">
        <v>8</v>
      </c>
      <c r="AR113" s="0" t="n">
        <v>1</v>
      </c>
      <c r="AS113" s="0" t="n">
        <v>1</v>
      </c>
      <c r="AT113" s="0" t="s">
        <v>56</v>
      </c>
      <c r="AU113" s="0" t="n">
        <v>0.0666666666666667</v>
      </c>
      <c r="AV113" s="0" t="n">
        <v>0.0666666666666667</v>
      </c>
      <c r="AW113" s="12" t="n">
        <v>1</v>
      </c>
      <c r="AX113" s="2" t="n">
        <f aca="false">IF(AND((AW113=1)*IF(AY$1="",1,(SUM(AY113:BA113)&gt;0))*IF(BB$1="",1,(SUM(BB113:BD113)&gt;0))),ROW(),IF((AY$1="")*(BB$1="")*(AW113=1)=1,ROW(), ))</f>
        <v>0</v>
      </c>
      <c r="AY113" s="13" t="n">
        <f aca="false">IFERROR(ISNUMBER(SEARCH(AY$1,$AN113)),"")</f>
        <v>0</v>
      </c>
      <c r="AZ113" s="13" t="n">
        <f aca="false">IFERROR(ISNUMBER(SEARCH(AZ$1,$AN113)),"")</f>
        <v>0</v>
      </c>
      <c r="BA113" s="13" t="n">
        <f aca="false">IFERROR(ISNUMBER(SEARCH(BA$1,$AN113)),"")</f>
        <v>0</v>
      </c>
      <c r="BB113" s="13" t="n">
        <f aca="false">IFERROR(ISNUMBER(SEARCH(BB$1,$V113)),"")</f>
        <v>0</v>
      </c>
      <c r="BC113" s="13" t="n">
        <f aca="false">IFERROR(ISNUMBER(SEARCH(BC$1,$V113)),"")</f>
        <v>0</v>
      </c>
      <c r="BD113" s="13" t="n">
        <f aca="false">IFERROR(ISNUMBER(SEARCH(BD$1,$V113)),"")</f>
        <v>0</v>
      </c>
      <c r="BE113" s="7" t="str">
        <f aca="false">IF(LARGE(AX$1:AX$238,ROW())&lt;1,"",LARGE(AX$1:AX$238,ROW()))</f>
        <v/>
      </c>
    </row>
    <row r="114" customFormat="false" ht="13.8" hidden="false" customHeight="false" outlineLevel="0" collapsed="false">
      <c r="A114" s="9" t="n">
        <v>41837</v>
      </c>
      <c r="B114" s="0" t="n">
        <v>939554</v>
      </c>
      <c r="C114" s="9" t="n">
        <v>41837</v>
      </c>
      <c r="D114" s="0" t="s">
        <v>48</v>
      </c>
      <c r="F114" s="0" t="s">
        <v>48</v>
      </c>
      <c r="G114" s="0" t="n">
        <v>20.8</v>
      </c>
      <c r="H114" s="0" t="s">
        <v>49</v>
      </c>
      <c r="I114" s="0" t="n">
        <v>74</v>
      </c>
      <c r="K114" s="0" t="s">
        <v>50</v>
      </c>
      <c r="L114" s="10" t="n">
        <v>0.934722222222222</v>
      </c>
      <c r="M114" s="11" t="n">
        <v>43525</v>
      </c>
      <c r="N114" s="11" t="n">
        <v>43525</v>
      </c>
      <c r="O114" s="11" t="n">
        <v>43526</v>
      </c>
      <c r="P114" s="11" t="n">
        <v>43525</v>
      </c>
      <c r="Q114" s="11" t="n">
        <v>43525</v>
      </c>
      <c r="R114" s="11" t="n">
        <v>43525</v>
      </c>
      <c r="U114" s="0" t="n">
        <v>919796</v>
      </c>
      <c r="V114" s="0" t="n">
        <v>354696</v>
      </c>
      <c r="Y114" s="0" t="s">
        <v>48</v>
      </c>
      <c r="Z114" s="0" t="n">
        <v>0</v>
      </c>
      <c r="AA114" s="0" t="n">
        <v>0</v>
      </c>
      <c r="AB114" s="0" t="n">
        <v>1496</v>
      </c>
      <c r="AC114" s="0" t="n">
        <v>19</v>
      </c>
      <c r="AE114" s="0" t="s">
        <v>51</v>
      </c>
      <c r="AF114" s="0" t="s">
        <v>48</v>
      </c>
      <c r="AG114" s="9" t="s">
        <v>51</v>
      </c>
      <c r="AH114" s="0" t="s">
        <v>52</v>
      </c>
      <c r="AI114" s="0" t="s">
        <v>51</v>
      </c>
      <c r="AJ114" s="0" t="s">
        <v>53</v>
      </c>
      <c r="AL114" s="9" t="n">
        <v>42318</v>
      </c>
      <c r="AM114" s="0" t="n">
        <v>3314271</v>
      </c>
      <c r="AN114" s="0" t="n">
        <v>60479</v>
      </c>
      <c r="AO114" s="0" t="n">
        <v>1</v>
      </c>
      <c r="AP114" s="0" t="s">
        <v>55</v>
      </c>
      <c r="AQ114" s="0" t="n">
        <v>8</v>
      </c>
      <c r="AR114" s="0" t="n">
        <v>1</v>
      </c>
      <c r="AS114" s="0" t="n">
        <v>1</v>
      </c>
      <c r="AT114" s="0" t="s">
        <v>56</v>
      </c>
      <c r="AU114" s="0" t="n">
        <v>0.0666666666666667</v>
      </c>
      <c r="AV114" s="0" t="n">
        <v>0.0666666666666667</v>
      </c>
      <c r="AW114" s="12" t="n">
        <v>1</v>
      </c>
      <c r="AX114" s="2" t="n">
        <f aca="false">IF(AND((AW114=1)*IF(AY$1="",1,(SUM(AY114:BA114)&gt;0))*IF(BB$1="",1,(SUM(BB114:BD114)&gt;0))),ROW(),IF((AY$1="")*(BB$1="")*(AW114=1)=1,ROW(), ))</f>
        <v>0</v>
      </c>
      <c r="AY114" s="13" t="n">
        <f aca="false">IFERROR(ISNUMBER(SEARCH(AY$1,$AN114)),"")</f>
        <v>0</v>
      </c>
      <c r="AZ114" s="13" t="n">
        <f aca="false">IFERROR(ISNUMBER(SEARCH(AZ$1,$AN114)),"")</f>
        <v>0</v>
      </c>
      <c r="BA114" s="13" t="n">
        <f aca="false">IFERROR(ISNUMBER(SEARCH(BA$1,$AN114)),"")</f>
        <v>0</v>
      </c>
      <c r="BB114" s="13" t="n">
        <f aca="false">IFERROR(ISNUMBER(SEARCH(BB$1,$V114)),"")</f>
        <v>0</v>
      </c>
      <c r="BC114" s="13" t="n">
        <f aca="false">IFERROR(ISNUMBER(SEARCH(BC$1,$V114)),"")</f>
        <v>0</v>
      </c>
      <c r="BD114" s="13" t="n">
        <f aca="false">IFERROR(ISNUMBER(SEARCH(BD$1,$V114)),"")</f>
        <v>0</v>
      </c>
      <c r="BE114" s="7" t="str">
        <f aca="false">IF(LARGE(AX$1:AX$238,ROW())&lt;1,"",LARGE(AX$1:AX$238,ROW()))</f>
        <v/>
      </c>
    </row>
    <row r="115" customFormat="false" ht="13.8" hidden="false" customHeight="false" outlineLevel="0" collapsed="false">
      <c r="A115" s="9" t="n">
        <v>41837</v>
      </c>
      <c r="B115" s="0" t="n">
        <v>939554</v>
      </c>
      <c r="C115" s="9" t="n">
        <v>41837</v>
      </c>
      <c r="D115" s="0" t="s">
        <v>48</v>
      </c>
      <c r="F115" s="0" t="s">
        <v>48</v>
      </c>
      <c r="G115" s="0" t="n">
        <v>20.8</v>
      </c>
      <c r="H115" s="0" t="s">
        <v>49</v>
      </c>
      <c r="I115" s="0" t="n">
        <v>74</v>
      </c>
      <c r="K115" s="0" t="s">
        <v>50</v>
      </c>
      <c r="L115" s="10" t="n">
        <v>0.934722222222222</v>
      </c>
      <c r="M115" s="11" t="n">
        <v>43525</v>
      </c>
      <c r="N115" s="11" t="n">
        <v>43525</v>
      </c>
      <c r="O115" s="11" t="n">
        <v>43526</v>
      </c>
      <c r="P115" s="11" t="n">
        <v>43525</v>
      </c>
      <c r="Q115" s="11" t="n">
        <v>43525</v>
      </c>
      <c r="R115" s="11" t="n">
        <v>43525</v>
      </c>
      <c r="U115" s="0" t="n">
        <v>919920</v>
      </c>
      <c r="V115" s="0" t="n">
        <v>354696</v>
      </c>
      <c r="Y115" s="0" t="s">
        <v>48</v>
      </c>
      <c r="Z115" s="0" t="n">
        <v>0</v>
      </c>
      <c r="AA115" s="0" t="n">
        <v>0</v>
      </c>
      <c r="AB115" s="0" t="n">
        <v>1496</v>
      </c>
      <c r="AC115" s="0" t="n">
        <v>28</v>
      </c>
      <c r="AE115" s="0" t="s">
        <v>51</v>
      </c>
      <c r="AF115" s="0" t="s">
        <v>48</v>
      </c>
      <c r="AG115" s="9" t="s">
        <v>51</v>
      </c>
      <c r="AH115" s="0" t="s">
        <v>52</v>
      </c>
      <c r="AI115" s="0" t="s">
        <v>51</v>
      </c>
      <c r="AJ115" s="0" t="s">
        <v>53</v>
      </c>
      <c r="AL115" s="9" t="n">
        <v>42318</v>
      </c>
      <c r="AM115" s="0" t="n">
        <v>3314087</v>
      </c>
      <c r="AN115" s="0" t="n">
        <v>60479</v>
      </c>
      <c r="AO115" s="0" t="n">
        <v>3</v>
      </c>
      <c r="AP115" s="0" t="s">
        <v>55</v>
      </c>
      <c r="AQ115" s="0" t="n">
        <v>8</v>
      </c>
      <c r="AR115" s="0" t="n">
        <v>1</v>
      </c>
      <c r="AS115" s="0" t="n">
        <v>1</v>
      </c>
      <c r="AT115" s="0" t="s">
        <v>56</v>
      </c>
      <c r="AU115" s="0" t="n">
        <v>0.2</v>
      </c>
      <c r="AV115" s="0" t="n">
        <v>0.2</v>
      </c>
      <c r="AW115" s="12" t="n">
        <v>1</v>
      </c>
      <c r="AX115" s="2" t="n">
        <f aca="false">IF(AND((AW115=1)*IF(AY$1="",1,(SUM(AY115:BA115)&gt;0))*IF(BB$1="",1,(SUM(BB115:BD115)&gt;0))),ROW(),IF((AY$1="")*(BB$1="")*(AW115=1)=1,ROW(), ))</f>
        <v>0</v>
      </c>
      <c r="AY115" s="13" t="n">
        <f aca="false">IFERROR(ISNUMBER(SEARCH(AY$1,$AN115)),"")</f>
        <v>0</v>
      </c>
      <c r="AZ115" s="13" t="n">
        <f aca="false">IFERROR(ISNUMBER(SEARCH(AZ$1,$AN115)),"")</f>
        <v>0</v>
      </c>
      <c r="BA115" s="13" t="n">
        <f aca="false">IFERROR(ISNUMBER(SEARCH(BA$1,$AN115)),"")</f>
        <v>0</v>
      </c>
      <c r="BB115" s="13" t="n">
        <f aca="false">IFERROR(ISNUMBER(SEARCH(BB$1,$V115)),"")</f>
        <v>0</v>
      </c>
      <c r="BC115" s="13" t="n">
        <f aca="false">IFERROR(ISNUMBER(SEARCH(BC$1,$V115)),"")</f>
        <v>0</v>
      </c>
      <c r="BD115" s="13" t="n">
        <f aca="false">IFERROR(ISNUMBER(SEARCH(BD$1,$V115)),"")</f>
        <v>0</v>
      </c>
      <c r="BE115" s="7" t="str">
        <f aca="false">IF(LARGE(AX$1:AX$238,ROW())&lt;1,"",LARGE(AX$1:AX$238,ROW()))</f>
        <v/>
      </c>
    </row>
    <row r="116" customFormat="false" ht="13.8" hidden="false" customHeight="false" outlineLevel="0" collapsed="false">
      <c r="A116" s="9" t="n">
        <v>41837</v>
      </c>
      <c r="B116" s="0" t="n">
        <v>939554</v>
      </c>
      <c r="C116" s="9" t="n">
        <v>41837</v>
      </c>
      <c r="D116" s="0" t="s">
        <v>48</v>
      </c>
      <c r="F116" s="0" t="s">
        <v>48</v>
      </c>
      <c r="G116" s="0" t="n">
        <v>20.8</v>
      </c>
      <c r="H116" s="0" t="s">
        <v>49</v>
      </c>
      <c r="I116" s="0" t="n">
        <v>74</v>
      </c>
      <c r="K116" s="0" t="s">
        <v>50</v>
      </c>
      <c r="L116" s="10" t="n">
        <v>0.934722222222222</v>
      </c>
      <c r="M116" s="11" t="n">
        <v>43525</v>
      </c>
      <c r="N116" s="11" t="n">
        <v>43525</v>
      </c>
      <c r="O116" s="11" t="n">
        <v>43526</v>
      </c>
      <c r="P116" s="11" t="n">
        <v>43525</v>
      </c>
      <c r="Q116" s="11" t="n">
        <v>43525</v>
      </c>
      <c r="R116" s="11" t="n">
        <v>43525</v>
      </c>
      <c r="U116" s="0" t="n">
        <v>919932</v>
      </c>
      <c r="V116" s="0" t="n">
        <v>354696</v>
      </c>
      <c r="Y116" s="0" t="s">
        <v>48</v>
      </c>
      <c r="Z116" s="0" t="n">
        <v>0</v>
      </c>
      <c r="AA116" s="0" t="n">
        <v>0</v>
      </c>
      <c r="AB116" s="0" t="n">
        <v>1496</v>
      </c>
      <c r="AC116" s="0" t="n">
        <v>30</v>
      </c>
      <c r="AE116" s="0" t="s">
        <v>51</v>
      </c>
      <c r="AF116" s="0" t="s">
        <v>48</v>
      </c>
      <c r="AG116" s="9" t="s">
        <v>51</v>
      </c>
      <c r="AH116" s="0" t="s">
        <v>52</v>
      </c>
      <c r="AI116" s="0" t="s">
        <v>51</v>
      </c>
      <c r="AJ116" s="0" t="s">
        <v>53</v>
      </c>
      <c r="AL116" s="9" t="n">
        <v>42318</v>
      </c>
      <c r="AM116" s="0" t="n">
        <v>3312782</v>
      </c>
      <c r="AN116" s="0" t="n">
        <v>60479</v>
      </c>
      <c r="AO116" s="0" t="n">
        <v>1</v>
      </c>
      <c r="AP116" s="0" t="s">
        <v>55</v>
      </c>
      <c r="AQ116" s="0" t="n">
        <v>8</v>
      </c>
      <c r="AR116" s="0" t="n">
        <v>1</v>
      </c>
      <c r="AS116" s="0" t="n">
        <v>1</v>
      </c>
      <c r="AT116" s="0" t="s">
        <v>56</v>
      </c>
      <c r="AU116" s="0" t="n">
        <v>0.0666666666666667</v>
      </c>
      <c r="AV116" s="0" t="n">
        <v>0.0666666666666667</v>
      </c>
      <c r="AW116" s="12" t="n">
        <v>1</v>
      </c>
      <c r="AX116" s="2" t="n">
        <f aca="false">IF(AND((AW116=1)*IF(AY$1="",1,(SUM(AY116:BA116)&gt;0))*IF(BB$1="",1,(SUM(BB116:BD116)&gt;0))),ROW(),IF((AY$1="")*(BB$1="")*(AW116=1)=1,ROW(), ))</f>
        <v>0</v>
      </c>
      <c r="AY116" s="13" t="n">
        <f aca="false">IFERROR(ISNUMBER(SEARCH(AY$1,$AN116)),"")</f>
        <v>0</v>
      </c>
      <c r="AZ116" s="13" t="n">
        <f aca="false">IFERROR(ISNUMBER(SEARCH(AZ$1,$AN116)),"")</f>
        <v>0</v>
      </c>
      <c r="BA116" s="13" t="n">
        <f aca="false">IFERROR(ISNUMBER(SEARCH(BA$1,$AN116)),"")</f>
        <v>0</v>
      </c>
      <c r="BB116" s="13" t="n">
        <f aca="false">IFERROR(ISNUMBER(SEARCH(BB$1,$V116)),"")</f>
        <v>0</v>
      </c>
      <c r="BC116" s="13" t="n">
        <f aca="false">IFERROR(ISNUMBER(SEARCH(BC$1,$V116)),"")</f>
        <v>0</v>
      </c>
      <c r="BD116" s="13" t="n">
        <f aca="false">IFERROR(ISNUMBER(SEARCH(BD$1,$V116)),"")</f>
        <v>0</v>
      </c>
      <c r="BE116" s="7" t="str">
        <f aca="false">IF(LARGE(AX$1:AX$238,ROW())&lt;1,"",LARGE(AX$1:AX$238,ROW()))</f>
        <v/>
      </c>
    </row>
    <row r="117" customFormat="false" ht="13.8" hidden="false" customHeight="false" outlineLevel="0" collapsed="false">
      <c r="A117" s="9" t="n">
        <v>41837</v>
      </c>
      <c r="B117" s="0" t="n">
        <v>939554</v>
      </c>
      <c r="C117" s="9" t="n">
        <v>41837</v>
      </c>
      <c r="D117" s="0" t="s">
        <v>48</v>
      </c>
      <c r="F117" s="0" t="s">
        <v>48</v>
      </c>
      <c r="G117" s="0" t="n">
        <v>20.8</v>
      </c>
      <c r="H117" s="0" t="s">
        <v>49</v>
      </c>
      <c r="I117" s="0" t="n">
        <v>74</v>
      </c>
      <c r="K117" s="0" t="s">
        <v>50</v>
      </c>
      <c r="L117" s="10" t="n">
        <v>0.934722222222222</v>
      </c>
      <c r="M117" s="11" t="n">
        <v>43525</v>
      </c>
      <c r="N117" s="11" t="n">
        <v>43525</v>
      </c>
      <c r="O117" s="11" t="n">
        <v>43526</v>
      </c>
      <c r="P117" s="11" t="n">
        <v>43525</v>
      </c>
      <c r="Q117" s="11" t="n">
        <v>43525</v>
      </c>
      <c r="R117" s="11" t="n">
        <v>43525</v>
      </c>
      <c r="U117" s="0" t="n">
        <v>919956</v>
      </c>
      <c r="V117" s="0" t="n">
        <v>354696</v>
      </c>
      <c r="Y117" s="0" t="s">
        <v>48</v>
      </c>
      <c r="Z117" s="0" t="n">
        <v>0</v>
      </c>
      <c r="AA117" s="0" t="n">
        <v>0</v>
      </c>
      <c r="AB117" s="0" t="n">
        <v>1496</v>
      </c>
      <c r="AC117" s="0" t="n">
        <v>29</v>
      </c>
      <c r="AE117" s="0" t="s">
        <v>51</v>
      </c>
      <c r="AF117" s="0" t="s">
        <v>48</v>
      </c>
      <c r="AG117" s="9" t="s">
        <v>51</v>
      </c>
      <c r="AH117" s="0" t="s">
        <v>52</v>
      </c>
      <c r="AI117" s="0" t="s">
        <v>51</v>
      </c>
      <c r="AJ117" s="0" t="s">
        <v>53</v>
      </c>
      <c r="AL117" s="9" t="n">
        <v>42318</v>
      </c>
      <c r="AM117" s="0" t="n">
        <v>3312899</v>
      </c>
      <c r="AN117" s="0" t="n">
        <v>60479</v>
      </c>
      <c r="AO117" s="0" t="n">
        <v>1</v>
      </c>
      <c r="AP117" s="0" t="s">
        <v>55</v>
      </c>
      <c r="AQ117" s="0" t="n">
        <v>8</v>
      </c>
      <c r="AR117" s="0" t="n">
        <v>1</v>
      </c>
      <c r="AS117" s="0" t="n">
        <v>1</v>
      </c>
      <c r="AT117" s="0" t="s">
        <v>56</v>
      </c>
      <c r="AU117" s="0" t="n">
        <v>0.0666666666666667</v>
      </c>
      <c r="AV117" s="0" t="n">
        <v>0.0666666666666667</v>
      </c>
      <c r="AW117" s="12" t="n">
        <v>1</v>
      </c>
      <c r="AX117" s="2" t="n">
        <f aca="false">IF(AND((AW117=1)*IF(AY$1="",1,(SUM(AY117:BA117)&gt;0))*IF(BB$1="",1,(SUM(BB117:BD117)&gt;0))),ROW(),IF((AY$1="")*(BB$1="")*(AW117=1)=1,ROW(), ))</f>
        <v>0</v>
      </c>
      <c r="AY117" s="13" t="n">
        <f aca="false">IFERROR(ISNUMBER(SEARCH(AY$1,$AN117)),"")</f>
        <v>0</v>
      </c>
      <c r="AZ117" s="13" t="n">
        <f aca="false">IFERROR(ISNUMBER(SEARCH(AZ$1,$AN117)),"")</f>
        <v>0</v>
      </c>
      <c r="BA117" s="13" t="n">
        <f aca="false">IFERROR(ISNUMBER(SEARCH(BA$1,$AN117)),"")</f>
        <v>0</v>
      </c>
      <c r="BB117" s="13" t="n">
        <f aca="false">IFERROR(ISNUMBER(SEARCH(BB$1,$V117)),"")</f>
        <v>0</v>
      </c>
      <c r="BC117" s="13" t="n">
        <f aca="false">IFERROR(ISNUMBER(SEARCH(BC$1,$V117)),"")</f>
        <v>0</v>
      </c>
      <c r="BD117" s="13" t="n">
        <f aca="false">IFERROR(ISNUMBER(SEARCH(BD$1,$V117)),"")</f>
        <v>0</v>
      </c>
      <c r="BE117" s="7" t="str">
        <f aca="false">IF(LARGE(AX$1:AX$238,ROW())&lt;1,"",LARGE(AX$1:AX$238,ROW()))</f>
        <v/>
      </c>
    </row>
    <row r="118" customFormat="false" ht="13.8" hidden="false" customHeight="false" outlineLevel="0" collapsed="false">
      <c r="A118" s="9" t="n">
        <v>41870</v>
      </c>
      <c r="B118" s="0" t="n">
        <v>939555</v>
      </c>
      <c r="C118" s="9" t="n">
        <v>41870</v>
      </c>
      <c r="D118" s="0" t="s">
        <v>48</v>
      </c>
      <c r="F118" s="0" t="s">
        <v>48</v>
      </c>
      <c r="G118" s="0" t="n">
        <v>13.1</v>
      </c>
      <c r="H118" s="0" t="s">
        <v>67</v>
      </c>
      <c r="I118" s="0" t="n">
        <v>80</v>
      </c>
      <c r="K118" s="0" t="s">
        <v>50</v>
      </c>
      <c r="L118" s="10" t="n">
        <v>0.926388888888889</v>
      </c>
      <c r="M118" s="11" t="n">
        <v>43525</v>
      </c>
      <c r="N118" s="11" t="n">
        <v>43525</v>
      </c>
      <c r="O118" s="11" t="n">
        <v>43525</v>
      </c>
      <c r="P118" s="11" t="n">
        <v>43525</v>
      </c>
      <c r="Q118" s="11" t="n">
        <v>43525</v>
      </c>
      <c r="R118" s="11" t="n">
        <v>43525</v>
      </c>
      <c r="U118" s="0" t="n">
        <v>917664</v>
      </c>
      <c r="V118" s="0" t="n">
        <v>354696</v>
      </c>
      <c r="Y118" s="0" t="s">
        <v>48</v>
      </c>
      <c r="Z118" s="0" t="n">
        <v>0</v>
      </c>
      <c r="AA118" s="0" t="n">
        <v>0</v>
      </c>
      <c r="AB118" s="0" t="n">
        <v>1496</v>
      </c>
      <c r="AC118" s="0" t="n">
        <v>5</v>
      </c>
      <c r="AE118" s="0" t="s">
        <v>51</v>
      </c>
      <c r="AF118" s="0" t="s">
        <v>48</v>
      </c>
      <c r="AG118" s="9" t="s">
        <v>51</v>
      </c>
      <c r="AH118" s="0" t="s">
        <v>52</v>
      </c>
      <c r="AI118" s="0" t="s">
        <v>51</v>
      </c>
      <c r="AJ118" s="0" t="s">
        <v>53</v>
      </c>
      <c r="AL118" s="9" t="n">
        <v>42318</v>
      </c>
      <c r="AM118" s="0" t="n">
        <v>3313845</v>
      </c>
      <c r="AN118" s="0" t="n">
        <v>60461</v>
      </c>
      <c r="AO118" s="0" t="n">
        <v>1</v>
      </c>
      <c r="AP118" s="0" t="s">
        <v>65</v>
      </c>
      <c r="AQ118" s="0" t="n">
        <v>8</v>
      </c>
      <c r="AR118" s="0" t="n">
        <v>0.31</v>
      </c>
      <c r="AS118" s="0" t="n">
        <v>0.31</v>
      </c>
      <c r="AT118" s="0" t="s">
        <v>56</v>
      </c>
      <c r="AU118" s="0" t="n">
        <v>0.0666666666666667</v>
      </c>
      <c r="AV118" s="0" t="n">
        <v>0.0206666666666667</v>
      </c>
      <c r="AW118" s="12" t="n">
        <v>1</v>
      </c>
      <c r="AX118" s="2" t="n">
        <f aca="false">IF(AND((AW118=1)*IF(AY$1="",1,(SUM(AY118:BA118)&gt;0))*IF(BB$1="",1,(SUM(BB118:BD118)&gt;0))),ROW(),IF((AY$1="")*(BB$1="")*(AW118=1)=1,ROW(), ))</f>
        <v>0</v>
      </c>
      <c r="AY118" s="13" t="n">
        <f aca="false">IFERROR(ISNUMBER(SEARCH(AY$1,$AN118)),"")</f>
        <v>0</v>
      </c>
      <c r="AZ118" s="13" t="n">
        <f aca="false">IFERROR(ISNUMBER(SEARCH(AZ$1,$AN118)),"")</f>
        <v>0</v>
      </c>
      <c r="BA118" s="13" t="n">
        <f aca="false">IFERROR(ISNUMBER(SEARCH(BA$1,$AN118)),"")</f>
        <v>0</v>
      </c>
      <c r="BB118" s="13" t="n">
        <f aca="false">IFERROR(ISNUMBER(SEARCH(BB$1,$V118)),"")</f>
        <v>0</v>
      </c>
      <c r="BC118" s="13" t="n">
        <f aca="false">IFERROR(ISNUMBER(SEARCH(BC$1,$V118)),"")</f>
        <v>0</v>
      </c>
      <c r="BD118" s="13" t="n">
        <f aca="false">IFERROR(ISNUMBER(SEARCH(BD$1,$V118)),"")</f>
        <v>0</v>
      </c>
      <c r="BE118" s="7" t="str">
        <f aca="false">IF(LARGE(AX$1:AX$238,ROW())&lt;1,"",LARGE(AX$1:AX$238,ROW()))</f>
        <v/>
      </c>
    </row>
    <row r="119" customFormat="false" ht="13.8" hidden="false" customHeight="false" outlineLevel="0" collapsed="false">
      <c r="A119" s="9" t="n">
        <v>41870</v>
      </c>
      <c r="B119" s="0" t="n">
        <v>939555</v>
      </c>
      <c r="C119" s="9" t="n">
        <v>41870</v>
      </c>
      <c r="D119" s="0" t="s">
        <v>48</v>
      </c>
      <c r="F119" s="0" t="s">
        <v>48</v>
      </c>
      <c r="G119" s="0" t="n">
        <v>13.1</v>
      </c>
      <c r="H119" s="0" t="s">
        <v>67</v>
      </c>
      <c r="I119" s="0" t="n">
        <v>80</v>
      </c>
      <c r="K119" s="0" t="s">
        <v>50</v>
      </c>
      <c r="L119" s="10" t="n">
        <v>0.926388888888889</v>
      </c>
      <c r="M119" s="11" t="n">
        <v>43525</v>
      </c>
      <c r="N119" s="11" t="n">
        <v>43525</v>
      </c>
      <c r="O119" s="11" t="n">
        <v>43525</v>
      </c>
      <c r="P119" s="11" t="n">
        <v>43525</v>
      </c>
      <c r="Q119" s="11" t="n">
        <v>43525</v>
      </c>
      <c r="R119" s="11" t="n">
        <v>43525</v>
      </c>
      <c r="U119" s="0" t="n">
        <v>917999</v>
      </c>
      <c r="V119" s="0" t="n">
        <v>354696</v>
      </c>
      <c r="Y119" s="0" t="s">
        <v>48</v>
      </c>
      <c r="Z119" s="0" t="n">
        <v>0</v>
      </c>
      <c r="AA119" s="0" t="n">
        <v>0</v>
      </c>
      <c r="AB119" s="0" t="n">
        <v>1496</v>
      </c>
      <c r="AC119" s="0" t="n">
        <v>1</v>
      </c>
      <c r="AE119" s="0" t="s">
        <v>51</v>
      </c>
      <c r="AF119" s="0" t="s">
        <v>48</v>
      </c>
      <c r="AG119" s="9" t="s">
        <v>51</v>
      </c>
      <c r="AH119" s="0" t="s">
        <v>52</v>
      </c>
      <c r="AI119" s="0" t="s">
        <v>51</v>
      </c>
      <c r="AJ119" s="0" t="s">
        <v>53</v>
      </c>
      <c r="AL119" s="9" t="n">
        <v>42318</v>
      </c>
      <c r="AM119" s="0" t="n">
        <v>3314815</v>
      </c>
      <c r="AN119" s="0" t="n">
        <v>60479</v>
      </c>
      <c r="AO119" s="0" t="n">
        <v>1</v>
      </c>
      <c r="AP119" s="0" t="s">
        <v>65</v>
      </c>
      <c r="AQ119" s="0" t="n">
        <v>8</v>
      </c>
      <c r="AR119" s="0" t="n">
        <v>1</v>
      </c>
      <c r="AS119" s="0" t="n">
        <v>1</v>
      </c>
      <c r="AT119" s="0" t="s">
        <v>56</v>
      </c>
      <c r="AU119" s="0" t="n">
        <v>0.0666666666666667</v>
      </c>
      <c r="AV119" s="0" t="n">
        <v>0.0666666666666667</v>
      </c>
      <c r="AW119" s="12" t="n">
        <v>1</v>
      </c>
      <c r="AX119" s="2" t="n">
        <f aca="false">IF(AND((AW119=1)*IF(AY$1="",1,(SUM(AY119:BA119)&gt;0))*IF(BB$1="",1,(SUM(BB119:BD119)&gt;0))),ROW(),IF((AY$1="")*(BB$1="")*(AW119=1)=1,ROW(), ))</f>
        <v>0</v>
      </c>
      <c r="AY119" s="13" t="n">
        <f aca="false">IFERROR(ISNUMBER(SEARCH(AY$1,$AN119)),"")</f>
        <v>0</v>
      </c>
      <c r="AZ119" s="13" t="n">
        <f aca="false">IFERROR(ISNUMBER(SEARCH(AZ$1,$AN119)),"")</f>
        <v>0</v>
      </c>
      <c r="BA119" s="13" t="n">
        <f aca="false">IFERROR(ISNUMBER(SEARCH(BA$1,$AN119)),"")</f>
        <v>0</v>
      </c>
      <c r="BB119" s="13" t="n">
        <f aca="false">IFERROR(ISNUMBER(SEARCH(BB$1,$V119)),"")</f>
        <v>0</v>
      </c>
      <c r="BC119" s="13" t="n">
        <f aca="false">IFERROR(ISNUMBER(SEARCH(BC$1,$V119)),"")</f>
        <v>0</v>
      </c>
      <c r="BD119" s="13" t="n">
        <f aca="false">IFERROR(ISNUMBER(SEARCH(BD$1,$V119)),"")</f>
        <v>0</v>
      </c>
      <c r="BE119" s="7" t="str">
        <f aca="false">IF(LARGE(AX$1:AX$238,ROW())&lt;1,"",LARGE(AX$1:AX$238,ROW()))</f>
        <v/>
      </c>
    </row>
    <row r="120" customFormat="false" ht="13.8" hidden="false" customHeight="false" outlineLevel="0" collapsed="false">
      <c r="A120" s="9" t="n">
        <v>41870</v>
      </c>
      <c r="B120" s="0" t="n">
        <v>939555</v>
      </c>
      <c r="C120" s="9" t="n">
        <v>41870</v>
      </c>
      <c r="D120" s="0" t="s">
        <v>48</v>
      </c>
      <c r="F120" s="0" t="s">
        <v>48</v>
      </c>
      <c r="G120" s="0" t="n">
        <v>13.1</v>
      </c>
      <c r="H120" s="0" t="s">
        <v>67</v>
      </c>
      <c r="I120" s="0" t="n">
        <v>80</v>
      </c>
      <c r="K120" s="0" t="s">
        <v>50</v>
      </c>
      <c r="L120" s="10" t="n">
        <v>0.926388888888889</v>
      </c>
      <c r="M120" s="11" t="n">
        <v>43525</v>
      </c>
      <c r="N120" s="11" t="n">
        <v>43525</v>
      </c>
      <c r="O120" s="11" t="n">
        <v>43525</v>
      </c>
      <c r="P120" s="11" t="n">
        <v>43525</v>
      </c>
      <c r="Q120" s="11" t="n">
        <v>43525</v>
      </c>
      <c r="R120" s="11" t="n">
        <v>43525</v>
      </c>
      <c r="U120" s="0" t="n">
        <v>919834</v>
      </c>
      <c r="V120" s="0" t="n">
        <v>354696</v>
      </c>
      <c r="Y120" s="0" t="s">
        <v>48</v>
      </c>
      <c r="Z120" s="0" t="n">
        <v>0</v>
      </c>
      <c r="AA120" s="0" t="n">
        <v>0</v>
      </c>
      <c r="AB120" s="0" t="n">
        <v>1496</v>
      </c>
      <c r="AC120" s="0" t="n">
        <v>28</v>
      </c>
      <c r="AE120" s="0" t="s">
        <v>51</v>
      </c>
      <c r="AF120" s="0" t="s">
        <v>48</v>
      </c>
      <c r="AG120" s="9" t="s">
        <v>48</v>
      </c>
      <c r="AH120" s="0" t="s">
        <v>52</v>
      </c>
      <c r="AI120" s="0" t="s">
        <v>51</v>
      </c>
      <c r="AJ120" s="0" t="s">
        <v>53</v>
      </c>
      <c r="AL120" s="9" t="n">
        <v>42318</v>
      </c>
      <c r="AM120" s="0" t="n">
        <v>3315038</v>
      </c>
      <c r="AN120" s="0" t="n">
        <v>60408</v>
      </c>
      <c r="AO120" s="0" t="n">
        <v>1</v>
      </c>
      <c r="AP120" s="0" t="s">
        <v>65</v>
      </c>
      <c r="AQ120" s="0" t="n">
        <v>8</v>
      </c>
      <c r="AR120" s="0" t="n">
        <v>3.13</v>
      </c>
      <c r="AS120" s="0" t="n">
        <v>1.67</v>
      </c>
      <c r="AT120" s="0" t="s">
        <v>56</v>
      </c>
      <c r="AU120" s="0" t="n">
        <v>0.0666666666666667</v>
      </c>
      <c r="AV120" s="0" t="n">
        <v>0.111333333333333</v>
      </c>
      <c r="AW120" s="12" t="n">
        <v>1</v>
      </c>
      <c r="AX120" s="2" t="n">
        <f aca="false">IF(AND((AW120=1)*IF(AY$1="",1,(SUM(AY120:BA120)&gt;0))*IF(BB$1="",1,(SUM(BB120:BD120)&gt;0))),ROW(),IF((AY$1="")*(BB$1="")*(AW120=1)=1,ROW(), ))</f>
        <v>0</v>
      </c>
      <c r="AY120" s="13" t="n">
        <f aca="false">IFERROR(ISNUMBER(SEARCH(AY$1,$AN120)),"")</f>
        <v>0</v>
      </c>
      <c r="AZ120" s="13" t="n">
        <f aca="false">IFERROR(ISNUMBER(SEARCH(AZ$1,$AN120)),"")</f>
        <v>0</v>
      </c>
      <c r="BA120" s="13" t="n">
        <f aca="false">IFERROR(ISNUMBER(SEARCH(BA$1,$AN120)),"")</f>
        <v>0</v>
      </c>
      <c r="BB120" s="13" t="n">
        <f aca="false">IFERROR(ISNUMBER(SEARCH(BB$1,$V120)),"")</f>
        <v>0</v>
      </c>
      <c r="BC120" s="13" t="n">
        <f aca="false">IFERROR(ISNUMBER(SEARCH(BC$1,$V120)),"")</f>
        <v>0</v>
      </c>
      <c r="BD120" s="13" t="n">
        <f aca="false">IFERROR(ISNUMBER(SEARCH(BD$1,$V120)),"")</f>
        <v>0</v>
      </c>
      <c r="BE120" s="7" t="str">
        <f aca="false">IF(LARGE(AX$1:AX$238,ROW())&lt;1,"",LARGE(AX$1:AX$238,ROW()))</f>
        <v/>
      </c>
    </row>
    <row r="121" customFormat="false" ht="13.8" hidden="false" customHeight="false" outlineLevel="0" collapsed="false">
      <c r="A121" s="9" t="n">
        <v>41870</v>
      </c>
      <c r="B121" s="0" t="n">
        <v>939555</v>
      </c>
      <c r="C121" s="9" t="n">
        <v>41870</v>
      </c>
      <c r="D121" s="0" t="s">
        <v>48</v>
      </c>
      <c r="F121" s="0" t="s">
        <v>48</v>
      </c>
      <c r="G121" s="0" t="n">
        <v>13.1</v>
      </c>
      <c r="H121" s="0" t="s">
        <v>67</v>
      </c>
      <c r="I121" s="0" t="n">
        <v>80</v>
      </c>
      <c r="K121" s="0" t="s">
        <v>50</v>
      </c>
      <c r="L121" s="10" t="n">
        <v>0.926388888888889</v>
      </c>
      <c r="M121" s="11" t="n">
        <v>43525</v>
      </c>
      <c r="N121" s="11" t="n">
        <v>43525</v>
      </c>
      <c r="O121" s="11" t="n">
        <v>43525</v>
      </c>
      <c r="P121" s="11" t="n">
        <v>43525</v>
      </c>
      <c r="Q121" s="11" t="n">
        <v>43525</v>
      </c>
      <c r="R121" s="11" t="n">
        <v>43525</v>
      </c>
      <c r="U121" s="0" t="n">
        <v>920233</v>
      </c>
      <c r="V121" s="0" t="n">
        <v>354696</v>
      </c>
      <c r="Y121" s="0" t="s">
        <v>48</v>
      </c>
      <c r="Z121" s="0" t="n">
        <v>0</v>
      </c>
      <c r="AA121" s="0" t="n">
        <v>0</v>
      </c>
      <c r="AB121" s="0" t="n">
        <v>1496</v>
      </c>
      <c r="AC121" s="0" t="n">
        <v>3</v>
      </c>
      <c r="AE121" s="0" t="s">
        <v>51</v>
      </c>
      <c r="AF121" s="0" t="s">
        <v>48</v>
      </c>
      <c r="AG121" s="9" t="s">
        <v>51</v>
      </c>
      <c r="AH121" s="0" t="s">
        <v>52</v>
      </c>
      <c r="AI121" s="0" t="s">
        <v>51</v>
      </c>
      <c r="AJ121" s="0" t="s">
        <v>53</v>
      </c>
      <c r="AL121" s="9" t="n">
        <v>42318</v>
      </c>
      <c r="AM121" s="0" t="n">
        <v>3313707</v>
      </c>
      <c r="AN121" s="0" t="n">
        <v>60418</v>
      </c>
      <c r="AO121" s="0" t="n">
        <v>1</v>
      </c>
      <c r="AP121" s="0" t="s">
        <v>65</v>
      </c>
      <c r="AQ121" s="0" t="n">
        <v>8</v>
      </c>
      <c r="AR121" s="0" t="n">
        <v>1.67</v>
      </c>
      <c r="AS121" s="0" t="n">
        <v>1.25</v>
      </c>
      <c r="AT121" s="0" t="s">
        <v>56</v>
      </c>
      <c r="AU121" s="0" t="n">
        <v>0.0666666666666667</v>
      </c>
      <c r="AV121" s="0" t="n">
        <v>0.0833333333333333</v>
      </c>
      <c r="AW121" s="12" t="n">
        <v>1</v>
      </c>
      <c r="AX121" s="2" t="n">
        <f aca="false">IF(AND((AW121=1)*IF(AY$1="",1,(SUM(AY121:BA121)&gt;0))*IF(BB$1="",1,(SUM(BB121:BD121)&gt;0))),ROW(),IF((AY$1="")*(BB$1="")*(AW121=1)=1,ROW(), ))</f>
        <v>0</v>
      </c>
      <c r="AY121" s="13" t="n">
        <f aca="false">IFERROR(ISNUMBER(SEARCH(AY$1,$AN121)),"")</f>
        <v>0</v>
      </c>
      <c r="AZ121" s="13" t="n">
        <f aca="false">IFERROR(ISNUMBER(SEARCH(AZ$1,$AN121)),"")</f>
        <v>0</v>
      </c>
      <c r="BA121" s="13" t="n">
        <f aca="false">IFERROR(ISNUMBER(SEARCH(BA$1,$AN121)),"")</f>
        <v>0</v>
      </c>
      <c r="BB121" s="13" t="n">
        <f aca="false">IFERROR(ISNUMBER(SEARCH(BB$1,$V121)),"")</f>
        <v>0</v>
      </c>
      <c r="BC121" s="13" t="n">
        <f aca="false">IFERROR(ISNUMBER(SEARCH(BC$1,$V121)),"")</f>
        <v>0</v>
      </c>
      <c r="BD121" s="13" t="n">
        <f aca="false">IFERROR(ISNUMBER(SEARCH(BD$1,$V121)),"")</f>
        <v>0</v>
      </c>
      <c r="BE121" s="7" t="str">
        <f aca="false">IF(LARGE(AX$1:AX$238,ROW())&lt;1,"",LARGE(AX$1:AX$238,ROW()))</f>
        <v/>
      </c>
    </row>
    <row r="122" customFormat="false" ht="13.8" hidden="false" customHeight="false" outlineLevel="0" collapsed="false">
      <c r="A122" s="9" t="n">
        <v>41870</v>
      </c>
      <c r="B122" s="0" t="n">
        <v>939555</v>
      </c>
      <c r="C122" s="9" t="n">
        <v>41870</v>
      </c>
      <c r="D122" s="0" t="s">
        <v>48</v>
      </c>
      <c r="F122" s="0" t="s">
        <v>48</v>
      </c>
      <c r="G122" s="0" t="n">
        <v>13.1</v>
      </c>
      <c r="H122" s="0" t="s">
        <v>67</v>
      </c>
      <c r="I122" s="0" t="n">
        <v>80</v>
      </c>
      <c r="K122" s="0" t="s">
        <v>50</v>
      </c>
      <c r="L122" s="10" t="n">
        <v>0.926388888888889</v>
      </c>
      <c r="M122" s="11" t="n">
        <v>43525</v>
      </c>
      <c r="N122" s="11" t="n">
        <v>43525</v>
      </c>
      <c r="O122" s="11" t="n">
        <v>43525</v>
      </c>
      <c r="P122" s="11" t="n">
        <v>43525</v>
      </c>
      <c r="Q122" s="11" t="n">
        <v>43525</v>
      </c>
      <c r="R122" s="11" t="n">
        <v>43525</v>
      </c>
      <c r="U122" s="0" t="n">
        <v>920233</v>
      </c>
      <c r="V122" s="0" t="n">
        <v>354696</v>
      </c>
      <c r="Y122" s="0" t="s">
        <v>48</v>
      </c>
      <c r="Z122" s="0" t="n">
        <v>0</v>
      </c>
      <c r="AA122" s="0" t="n">
        <v>0</v>
      </c>
      <c r="AB122" s="0" t="n">
        <v>1496</v>
      </c>
      <c r="AC122" s="0" t="n">
        <v>3</v>
      </c>
      <c r="AE122" s="0" t="s">
        <v>51</v>
      </c>
      <c r="AF122" s="0" t="s">
        <v>48</v>
      </c>
      <c r="AG122" s="9" t="s">
        <v>48</v>
      </c>
      <c r="AH122" s="0" t="s">
        <v>52</v>
      </c>
      <c r="AI122" s="0" t="s">
        <v>51</v>
      </c>
      <c r="AJ122" s="0" t="s">
        <v>53</v>
      </c>
      <c r="AL122" s="9" t="n">
        <v>42318</v>
      </c>
      <c r="AM122" s="0" t="n">
        <v>3312374</v>
      </c>
      <c r="AN122" s="0" t="n">
        <v>60518</v>
      </c>
      <c r="AO122" s="0" t="n">
        <v>1</v>
      </c>
      <c r="AP122" s="0" t="s">
        <v>65</v>
      </c>
      <c r="AQ122" s="0" t="n">
        <v>8</v>
      </c>
      <c r="AR122" s="0" t="n">
        <v>5</v>
      </c>
      <c r="AS122" s="0" t="n">
        <v>1.25</v>
      </c>
      <c r="AT122" s="0" t="s">
        <v>56</v>
      </c>
      <c r="AU122" s="0" t="n">
        <v>0.0666666666666667</v>
      </c>
      <c r="AV122" s="0" t="n">
        <v>0.0833333333333333</v>
      </c>
      <c r="AW122" s="12" t="n">
        <v>1</v>
      </c>
      <c r="AX122" s="2" t="n">
        <f aca="false">IF(AND((AW122=1)*IF(AY$1="",1,(SUM(AY122:BA122)&gt;0))*IF(BB$1="",1,(SUM(BB122:BD122)&gt;0))),ROW(),IF((AY$1="")*(BB$1="")*(AW122=1)=1,ROW(), ))</f>
        <v>0</v>
      </c>
      <c r="AY122" s="13" t="n">
        <f aca="false">IFERROR(ISNUMBER(SEARCH(AY$1,$AN122)),"")</f>
        <v>0</v>
      </c>
      <c r="AZ122" s="13" t="n">
        <f aca="false">IFERROR(ISNUMBER(SEARCH(AZ$1,$AN122)),"")</f>
        <v>0</v>
      </c>
      <c r="BA122" s="13" t="n">
        <f aca="false">IFERROR(ISNUMBER(SEARCH(BA$1,$AN122)),"")</f>
        <v>0</v>
      </c>
      <c r="BB122" s="13" t="n">
        <f aca="false">IFERROR(ISNUMBER(SEARCH(BB$1,$V122)),"")</f>
        <v>0</v>
      </c>
      <c r="BC122" s="13" t="n">
        <f aca="false">IFERROR(ISNUMBER(SEARCH(BC$1,$V122)),"")</f>
        <v>0</v>
      </c>
      <c r="BD122" s="13" t="n">
        <f aca="false">IFERROR(ISNUMBER(SEARCH(BD$1,$V122)),"")</f>
        <v>0</v>
      </c>
      <c r="BE122" s="7" t="str">
        <f aca="false">IF(LARGE(AX$1:AX$238,ROW())&lt;1,"",LARGE(AX$1:AX$238,ROW()))</f>
        <v/>
      </c>
    </row>
    <row r="123" customFormat="false" ht="13.8" hidden="false" customHeight="false" outlineLevel="0" collapsed="false">
      <c r="A123" s="9" t="n">
        <v>41870</v>
      </c>
      <c r="B123" s="0" t="n">
        <v>939555</v>
      </c>
      <c r="C123" s="9" t="n">
        <v>41870</v>
      </c>
      <c r="D123" s="0" t="s">
        <v>48</v>
      </c>
      <c r="F123" s="0" t="s">
        <v>48</v>
      </c>
      <c r="G123" s="0" t="n">
        <v>13.1</v>
      </c>
      <c r="H123" s="0" t="s">
        <v>67</v>
      </c>
      <c r="I123" s="0" t="n">
        <v>80</v>
      </c>
      <c r="K123" s="0" t="s">
        <v>50</v>
      </c>
      <c r="L123" s="10" t="n">
        <v>0.926388888888889</v>
      </c>
      <c r="M123" s="11" t="n">
        <v>43525</v>
      </c>
      <c r="N123" s="11" t="n">
        <v>43525</v>
      </c>
      <c r="O123" s="11" t="n">
        <v>43525</v>
      </c>
      <c r="P123" s="11" t="n">
        <v>43525</v>
      </c>
      <c r="Q123" s="11" t="n">
        <v>43525</v>
      </c>
      <c r="R123" s="11" t="n">
        <v>43525</v>
      </c>
      <c r="U123" s="0" t="n">
        <v>920354</v>
      </c>
      <c r="V123" s="0" t="n">
        <v>354696</v>
      </c>
      <c r="Y123" s="0" t="s">
        <v>48</v>
      </c>
      <c r="Z123" s="0" t="n">
        <v>0</v>
      </c>
      <c r="AA123" s="0" t="n">
        <v>0</v>
      </c>
      <c r="AB123" s="0" t="n">
        <v>1496</v>
      </c>
      <c r="AC123" s="0" t="n">
        <v>4</v>
      </c>
      <c r="AE123" s="0" t="s">
        <v>51</v>
      </c>
      <c r="AF123" s="0" t="s">
        <v>48</v>
      </c>
      <c r="AG123" s="9" t="s">
        <v>48</v>
      </c>
      <c r="AH123" s="0" t="s">
        <v>52</v>
      </c>
      <c r="AI123" s="0" t="s">
        <v>51</v>
      </c>
      <c r="AJ123" s="0" t="s">
        <v>53</v>
      </c>
      <c r="AL123" s="9" t="n">
        <v>42318</v>
      </c>
      <c r="AM123" s="0" t="n">
        <v>3314751</v>
      </c>
      <c r="AN123" s="0" t="n">
        <v>60408</v>
      </c>
      <c r="AO123" s="0" t="n">
        <v>1</v>
      </c>
      <c r="AP123" s="0" t="s">
        <v>65</v>
      </c>
      <c r="AQ123" s="0" t="n">
        <v>8</v>
      </c>
      <c r="AR123" s="0" t="n">
        <v>3.13</v>
      </c>
      <c r="AS123" s="0" t="n">
        <v>1.67</v>
      </c>
      <c r="AT123" s="0" t="s">
        <v>56</v>
      </c>
      <c r="AU123" s="0" t="n">
        <v>0.0666666666666667</v>
      </c>
      <c r="AV123" s="0" t="n">
        <v>0.111333333333333</v>
      </c>
      <c r="AW123" s="12" t="n">
        <v>1</v>
      </c>
      <c r="AX123" s="2" t="n">
        <f aca="false">IF(AND((AW123=1)*IF(AY$1="",1,(SUM(AY123:BA123)&gt;0))*IF(BB$1="",1,(SUM(BB123:BD123)&gt;0))),ROW(),IF((AY$1="")*(BB$1="")*(AW123=1)=1,ROW(), ))</f>
        <v>0</v>
      </c>
      <c r="AY123" s="13" t="n">
        <f aca="false">IFERROR(ISNUMBER(SEARCH(AY$1,$AN123)),"")</f>
        <v>0</v>
      </c>
      <c r="AZ123" s="13" t="n">
        <f aca="false">IFERROR(ISNUMBER(SEARCH(AZ$1,$AN123)),"")</f>
        <v>0</v>
      </c>
      <c r="BA123" s="13" t="n">
        <f aca="false">IFERROR(ISNUMBER(SEARCH(BA$1,$AN123)),"")</f>
        <v>0</v>
      </c>
      <c r="BB123" s="13" t="n">
        <f aca="false">IFERROR(ISNUMBER(SEARCH(BB$1,$V123)),"")</f>
        <v>0</v>
      </c>
      <c r="BC123" s="13" t="n">
        <f aca="false">IFERROR(ISNUMBER(SEARCH(BC$1,$V123)),"")</f>
        <v>0</v>
      </c>
      <c r="BD123" s="13" t="n">
        <f aca="false">IFERROR(ISNUMBER(SEARCH(BD$1,$V123)),"")</f>
        <v>0</v>
      </c>
      <c r="BE123" s="7" t="str">
        <f aca="false">IF(LARGE(AX$1:AX$238,ROW())&lt;1,"",LARGE(AX$1:AX$238,ROW()))</f>
        <v/>
      </c>
    </row>
    <row r="124" customFormat="false" ht="13.8" hidden="false" customHeight="false" outlineLevel="0" collapsed="false">
      <c r="A124" s="9" t="n">
        <v>41870</v>
      </c>
      <c r="B124" s="0" t="n">
        <v>939555</v>
      </c>
      <c r="C124" s="9" t="n">
        <v>41870</v>
      </c>
      <c r="D124" s="0" t="s">
        <v>48</v>
      </c>
      <c r="F124" s="0" t="s">
        <v>48</v>
      </c>
      <c r="G124" s="0" t="n">
        <v>13.1</v>
      </c>
      <c r="H124" s="0" t="s">
        <v>67</v>
      </c>
      <c r="I124" s="0" t="n">
        <v>80</v>
      </c>
      <c r="K124" s="0" t="s">
        <v>50</v>
      </c>
      <c r="L124" s="10" t="n">
        <v>0.926388888888889</v>
      </c>
      <c r="M124" s="11" t="n">
        <v>43525</v>
      </c>
      <c r="N124" s="11" t="n">
        <v>43525</v>
      </c>
      <c r="O124" s="11" t="n">
        <v>43525</v>
      </c>
      <c r="P124" s="11" t="n">
        <v>43525</v>
      </c>
      <c r="Q124" s="11" t="n">
        <v>43525</v>
      </c>
      <c r="R124" s="11" t="n">
        <v>43525</v>
      </c>
      <c r="U124" s="0" t="n">
        <v>920354</v>
      </c>
      <c r="V124" s="0" t="n">
        <v>354696</v>
      </c>
      <c r="Y124" s="0" t="s">
        <v>48</v>
      </c>
      <c r="Z124" s="0" t="n">
        <v>0</v>
      </c>
      <c r="AA124" s="0" t="n">
        <v>0</v>
      </c>
      <c r="AB124" s="0" t="n">
        <v>1496</v>
      </c>
      <c r="AC124" s="0" t="n">
        <v>4</v>
      </c>
      <c r="AE124" s="0" t="s">
        <v>51</v>
      </c>
      <c r="AF124" s="0" t="s">
        <v>48</v>
      </c>
      <c r="AG124" s="9" t="s">
        <v>51</v>
      </c>
      <c r="AH124" s="0" t="s">
        <v>52</v>
      </c>
      <c r="AI124" s="0" t="s">
        <v>51</v>
      </c>
      <c r="AJ124" s="0" t="s">
        <v>53</v>
      </c>
      <c r="AL124" s="9" t="n">
        <v>42318</v>
      </c>
      <c r="AM124" s="0" t="n">
        <v>3312484</v>
      </c>
      <c r="AN124" s="0" t="n">
        <v>60479</v>
      </c>
      <c r="AO124" s="0" t="n">
        <v>1</v>
      </c>
      <c r="AP124" s="0" t="s">
        <v>65</v>
      </c>
      <c r="AQ124" s="0" t="n">
        <v>8</v>
      </c>
      <c r="AR124" s="0" t="n">
        <v>1</v>
      </c>
      <c r="AS124" s="0" t="n">
        <v>1</v>
      </c>
      <c r="AT124" s="0" t="s">
        <v>56</v>
      </c>
      <c r="AU124" s="0" t="n">
        <v>0.0666666666666667</v>
      </c>
      <c r="AV124" s="0" t="n">
        <v>0.0666666666666667</v>
      </c>
      <c r="AW124" s="12" t="n">
        <v>1</v>
      </c>
      <c r="AX124" s="2" t="n">
        <f aca="false">IF(AND((AW124=1)*IF(AY$1="",1,(SUM(AY124:BA124)&gt;0))*IF(BB$1="",1,(SUM(BB124:BD124)&gt;0))),ROW(),IF((AY$1="")*(BB$1="")*(AW124=1)=1,ROW(), ))</f>
        <v>0</v>
      </c>
      <c r="AY124" s="13" t="n">
        <f aca="false">IFERROR(ISNUMBER(SEARCH(AY$1,$AN124)),"")</f>
        <v>0</v>
      </c>
      <c r="AZ124" s="13" t="n">
        <f aca="false">IFERROR(ISNUMBER(SEARCH(AZ$1,$AN124)),"")</f>
        <v>0</v>
      </c>
      <c r="BA124" s="13" t="n">
        <f aca="false">IFERROR(ISNUMBER(SEARCH(BA$1,$AN124)),"")</f>
        <v>0</v>
      </c>
      <c r="BB124" s="13" t="n">
        <f aca="false">IFERROR(ISNUMBER(SEARCH(BB$1,$V124)),"")</f>
        <v>0</v>
      </c>
      <c r="BC124" s="13" t="n">
        <f aca="false">IFERROR(ISNUMBER(SEARCH(BC$1,$V124)),"")</f>
        <v>0</v>
      </c>
      <c r="BD124" s="13" t="n">
        <f aca="false">IFERROR(ISNUMBER(SEARCH(BD$1,$V124)),"")</f>
        <v>0</v>
      </c>
      <c r="BE124" s="7" t="str">
        <f aca="false">IF(LARGE(AX$1:AX$238,ROW())&lt;1,"",LARGE(AX$1:AX$238,ROW()))</f>
        <v/>
      </c>
    </row>
    <row r="125" customFormat="false" ht="13.8" hidden="false" customHeight="false" outlineLevel="0" collapsed="false">
      <c r="A125" s="9" t="n">
        <v>41746</v>
      </c>
      <c r="B125" s="0" t="n">
        <v>939541</v>
      </c>
      <c r="C125" s="9" t="n">
        <v>41746</v>
      </c>
      <c r="D125" s="0" t="s">
        <v>48</v>
      </c>
      <c r="F125" s="0" t="s">
        <v>48</v>
      </c>
      <c r="G125" s="0" t="n">
        <v>15.4</v>
      </c>
      <c r="H125" s="0" t="s">
        <v>67</v>
      </c>
      <c r="I125" s="0" t="n">
        <v>39</v>
      </c>
      <c r="K125" s="0" t="s">
        <v>50</v>
      </c>
      <c r="L125" s="10" t="n">
        <v>0.881944444444444</v>
      </c>
      <c r="M125" s="11" t="n">
        <v>43525</v>
      </c>
      <c r="N125" s="11" t="n">
        <v>43525</v>
      </c>
      <c r="O125" s="11" t="n">
        <v>43526</v>
      </c>
      <c r="P125" s="11" t="n">
        <v>43525</v>
      </c>
      <c r="Q125" s="11" t="n">
        <v>43525</v>
      </c>
      <c r="R125" s="11" t="n">
        <v>43525</v>
      </c>
      <c r="U125" s="0" t="n">
        <v>918766</v>
      </c>
      <c r="V125" s="0" t="n">
        <v>354692</v>
      </c>
      <c r="Y125" s="0" t="s">
        <v>48</v>
      </c>
      <c r="Z125" s="0" t="n">
        <v>0</v>
      </c>
      <c r="AA125" s="0" t="n">
        <v>0</v>
      </c>
      <c r="AB125" s="0" t="n">
        <v>1496</v>
      </c>
      <c r="AC125" s="0" t="n">
        <v>24</v>
      </c>
      <c r="AE125" s="0" t="s">
        <v>51</v>
      </c>
      <c r="AF125" s="0" t="s">
        <v>48</v>
      </c>
      <c r="AG125" s="9" t="s">
        <v>51</v>
      </c>
      <c r="AH125" s="0" t="s">
        <v>52</v>
      </c>
      <c r="AI125" s="0" t="s">
        <v>51</v>
      </c>
      <c r="AJ125" s="0" t="s">
        <v>53</v>
      </c>
      <c r="AL125" s="9" t="n">
        <v>42318</v>
      </c>
      <c r="AM125" s="0" t="n">
        <v>3313334</v>
      </c>
      <c r="AN125" s="0" t="s">
        <v>63</v>
      </c>
      <c r="AO125" s="0" t="n">
        <v>1</v>
      </c>
      <c r="AP125" s="0" t="s">
        <v>55</v>
      </c>
      <c r="AQ125" s="0" t="n">
        <v>9</v>
      </c>
      <c r="AR125" s="0" t="n">
        <v>2.38</v>
      </c>
      <c r="AS125" s="0" t="n">
        <v>1.87</v>
      </c>
      <c r="AT125" s="0" t="s">
        <v>56</v>
      </c>
      <c r="AU125" s="0" t="n">
        <v>0.0666666666666667</v>
      </c>
      <c r="AV125" s="0" t="n">
        <v>0.124666666666667</v>
      </c>
      <c r="AW125" s="12" t="n">
        <v>0</v>
      </c>
      <c r="AX125" s="2" t="n">
        <f aca="false">IF(AND((AW125=1)*IF(AY$1="",1,(SUM(AY125:BA125)&gt;0))*IF(BB$1="",1,(SUM(BB125:BD125)&gt;0))),ROW(),IF((AY$1="")*(BB$1="")*(AW125=1)=1,ROW(), ))</f>
        <v>0</v>
      </c>
      <c r="AY125" s="13" t="n">
        <f aca="false">IFERROR(ISNUMBER(SEARCH(AY$1,$AN125)),"")</f>
        <v>0</v>
      </c>
      <c r="AZ125" s="13" t="n">
        <f aca="false">IFERROR(ISNUMBER(SEARCH(AZ$1,$AN125)),"")</f>
        <v>0</v>
      </c>
      <c r="BA125" s="13" t="n">
        <f aca="false">IFERROR(ISNUMBER(SEARCH(BA$1,$AN125)),"")</f>
        <v>0</v>
      </c>
      <c r="BB125" s="13" t="n">
        <f aca="false">IFERROR(ISNUMBER(SEARCH(BB$1,$V125)),"")</f>
        <v>0</v>
      </c>
      <c r="BC125" s="13" t="n">
        <f aca="false">IFERROR(ISNUMBER(SEARCH(BC$1,$V125)),"")</f>
        <v>0</v>
      </c>
      <c r="BD125" s="13" t="n">
        <f aca="false">IFERROR(ISNUMBER(SEARCH(BD$1,$V125)),"")</f>
        <v>0</v>
      </c>
      <c r="BE125" s="7" t="str">
        <f aca="false">IF(LARGE(AX$1:AX$238,ROW())&lt;1,"",LARGE(AX$1:AX$238,ROW()))</f>
        <v/>
      </c>
    </row>
    <row r="126" customFormat="false" ht="13.8" hidden="false" customHeight="false" outlineLevel="0" collapsed="false">
      <c r="A126" s="9" t="n">
        <v>41746</v>
      </c>
      <c r="B126" s="0" t="n">
        <v>939541</v>
      </c>
      <c r="C126" s="9" t="n">
        <v>41746</v>
      </c>
      <c r="D126" s="0" t="s">
        <v>48</v>
      </c>
      <c r="F126" s="0" t="s">
        <v>48</v>
      </c>
      <c r="G126" s="0" t="n">
        <v>15.4</v>
      </c>
      <c r="H126" s="0" t="s">
        <v>67</v>
      </c>
      <c r="I126" s="0" t="n">
        <v>39</v>
      </c>
      <c r="K126" s="0" t="s">
        <v>50</v>
      </c>
      <c r="L126" s="10" t="n">
        <v>0.881944444444444</v>
      </c>
      <c r="M126" s="11" t="n">
        <v>43525</v>
      </c>
      <c r="N126" s="11" t="n">
        <v>43525</v>
      </c>
      <c r="O126" s="11" t="n">
        <v>43526</v>
      </c>
      <c r="P126" s="11" t="n">
        <v>43525</v>
      </c>
      <c r="Q126" s="11" t="n">
        <v>43525</v>
      </c>
      <c r="R126" s="11" t="n">
        <v>43525</v>
      </c>
      <c r="U126" s="0" t="n">
        <v>918766</v>
      </c>
      <c r="V126" s="0" t="n">
        <v>354692</v>
      </c>
      <c r="Y126" s="0" t="s">
        <v>48</v>
      </c>
      <c r="Z126" s="0" t="n">
        <v>0</v>
      </c>
      <c r="AA126" s="0" t="n">
        <v>0</v>
      </c>
      <c r="AB126" s="0" t="n">
        <v>1496</v>
      </c>
      <c r="AC126" s="0" t="n">
        <v>24</v>
      </c>
      <c r="AE126" s="0" t="s">
        <v>51</v>
      </c>
      <c r="AF126" s="0" t="s">
        <v>48</v>
      </c>
      <c r="AG126" s="9" t="s">
        <v>48</v>
      </c>
      <c r="AH126" s="0" t="s">
        <v>52</v>
      </c>
      <c r="AI126" s="0" t="s">
        <v>51</v>
      </c>
      <c r="AJ126" s="0" t="s">
        <v>53</v>
      </c>
      <c r="AL126" s="9" t="n">
        <v>42318</v>
      </c>
      <c r="AM126" s="0" t="n">
        <v>3313915</v>
      </c>
      <c r="AN126" s="0" t="s">
        <v>72</v>
      </c>
      <c r="AO126" s="0" t="n">
        <v>1</v>
      </c>
      <c r="AP126" s="0" t="s">
        <v>55</v>
      </c>
      <c r="AQ126" s="0" t="n">
        <v>9</v>
      </c>
      <c r="AR126" s="0" t="n">
        <v>1.98</v>
      </c>
      <c r="AS126" s="0" t="n">
        <v>1.44</v>
      </c>
      <c r="AT126" s="0" t="s">
        <v>56</v>
      </c>
      <c r="AU126" s="0" t="n">
        <v>0.0666666666666667</v>
      </c>
      <c r="AV126" s="0" t="n">
        <v>0.096</v>
      </c>
      <c r="AW126" s="12" t="n">
        <v>0</v>
      </c>
      <c r="AX126" s="2" t="n">
        <f aca="false">IF(AND((AW126=1)*IF(AY$1="",1,(SUM(AY126:BA126)&gt;0))*IF(BB$1="",1,(SUM(BB126:BD126)&gt;0))),ROW(),IF((AY$1="")*(BB$1="")*(AW126=1)=1,ROW(), ))</f>
        <v>0</v>
      </c>
      <c r="AY126" s="13" t="n">
        <f aca="false">IFERROR(ISNUMBER(SEARCH(AY$1,$AN126)),"")</f>
        <v>0</v>
      </c>
      <c r="AZ126" s="13" t="n">
        <f aca="false">IFERROR(ISNUMBER(SEARCH(AZ$1,$AN126)),"")</f>
        <v>0</v>
      </c>
      <c r="BA126" s="13" t="n">
        <f aca="false">IFERROR(ISNUMBER(SEARCH(BA$1,$AN126)),"")</f>
        <v>0</v>
      </c>
      <c r="BB126" s="13" t="n">
        <f aca="false">IFERROR(ISNUMBER(SEARCH(BB$1,$V126)),"")</f>
        <v>0</v>
      </c>
      <c r="BC126" s="13" t="n">
        <f aca="false">IFERROR(ISNUMBER(SEARCH(BC$1,$V126)),"")</f>
        <v>0</v>
      </c>
      <c r="BD126" s="13" t="n">
        <f aca="false">IFERROR(ISNUMBER(SEARCH(BD$1,$V126)),"")</f>
        <v>0</v>
      </c>
      <c r="BE126" s="7" t="str">
        <f aca="false">IF(LARGE(AX$1:AX$238,ROW())&lt;1,"",LARGE(AX$1:AX$238,ROW()))</f>
        <v/>
      </c>
    </row>
    <row r="127" customFormat="false" ht="13.8" hidden="false" customHeight="false" outlineLevel="0" collapsed="false">
      <c r="A127" s="9" t="n">
        <v>41746</v>
      </c>
      <c r="B127" s="0" t="n">
        <v>939541</v>
      </c>
      <c r="C127" s="9" t="n">
        <v>41746</v>
      </c>
      <c r="D127" s="0" t="s">
        <v>48</v>
      </c>
      <c r="F127" s="0" t="s">
        <v>48</v>
      </c>
      <c r="G127" s="0" t="n">
        <v>15.4</v>
      </c>
      <c r="H127" s="0" t="s">
        <v>67</v>
      </c>
      <c r="I127" s="0" t="n">
        <v>39</v>
      </c>
      <c r="K127" s="0" t="s">
        <v>50</v>
      </c>
      <c r="L127" s="10" t="n">
        <v>0.881944444444444</v>
      </c>
      <c r="M127" s="11" t="n">
        <v>43525</v>
      </c>
      <c r="N127" s="11" t="n">
        <v>43525</v>
      </c>
      <c r="O127" s="11" t="n">
        <v>43526</v>
      </c>
      <c r="P127" s="11" t="n">
        <v>43525</v>
      </c>
      <c r="Q127" s="11" t="n">
        <v>43525</v>
      </c>
      <c r="R127" s="11" t="n">
        <v>43525</v>
      </c>
      <c r="U127" s="0" t="n">
        <v>919758</v>
      </c>
      <c r="V127" s="0" t="n">
        <v>354692</v>
      </c>
      <c r="Y127" s="0" t="s">
        <v>48</v>
      </c>
      <c r="Z127" s="0" t="n">
        <v>0</v>
      </c>
      <c r="AA127" s="0" t="n">
        <v>0</v>
      </c>
      <c r="AB127" s="0" t="n">
        <v>1496</v>
      </c>
      <c r="AC127" s="0" t="n">
        <v>29</v>
      </c>
      <c r="AE127" s="0" t="s">
        <v>51</v>
      </c>
      <c r="AF127" s="0" t="s">
        <v>48</v>
      </c>
      <c r="AG127" s="9" t="s">
        <v>48</v>
      </c>
      <c r="AH127" s="0" t="s">
        <v>52</v>
      </c>
      <c r="AI127" s="0" t="s">
        <v>51</v>
      </c>
      <c r="AJ127" s="0" t="s">
        <v>53</v>
      </c>
      <c r="AL127" s="9" t="n">
        <v>42318</v>
      </c>
      <c r="AM127" s="0" t="n">
        <v>3313496</v>
      </c>
      <c r="AN127" s="0" t="s">
        <v>72</v>
      </c>
      <c r="AO127" s="0" t="n">
        <v>1</v>
      </c>
      <c r="AP127" s="0" t="s">
        <v>55</v>
      </c>
      <c r="AQ127" s="0" t="n">
        <v>9</v>
      </c>
      <c r="AR127" s="0" t="n">
        <v>1.98</v>
      </c>
      <c r="AS127" s="0" t="n">
        <v>1.44</v>
      </c>
      <c r="AT127" s="0" t="s">
        <v>56</v>
      </c>
      <c r="AU127" s="0" t="n">
        <v>0.0666666666666667</v>
      </c>
      <c r="AV127" s="0" t="n">
        <v>0.096</v>
      </c>
      <c r="AW127" s="12" t="n">
        <v>0</v>
      </c>
      <c r="AX127" s="2" t="n">
        <f aca="false">IF(AND((AW127=1)*IF(AY$1="",1,(SUM(AY127:BA127)&gt;0))*IF(BB$1="",1,(SUM(BB127:BD127)&gt;0))),ROW(),IF((AY$1="")*(BB$1="")*(AW127=1)=1,ROW(), ))</f>
        <v>0</v>
      </c>
      <c r="AY127" s="13" t="n">
        <f aca="false">IFERROR(ISNUMBER(SEARCH(AY$1,$AN127)),"")</f>
        <v>0</v>
      </c>
      <c r="AZ127" s="13" t="n">
        <f aca="false">IFERROR(ISNUMBER(SEARCH(AZ$1,$AN127)),"")</f>
        <v>0</v>
      </c>
      <c r="BA127" s="13" t="n">
        <f aca="false">IFERROR(ISNUMBER(SEARCH(BA$1,$AN127)),"")</f>
        <v>0</v>
      </c>
      <c r="BB127" s="13" t="n">
        <f aca="false">IFERROR(ISNUMBER(SEARCH(BB$1,$V127)),"")</f>
        <v>0</v>
      </c>
      <c r="BC127" s="13" t="n">
        <f aca="false">IFERROR(ISNUMBER(SEARCH(BC$1,$V127)),"")</f>
        <v>0</v>
      </c>
      <c r="BD127" s="13" t="n">
        <f aca="false">IFERROR(ISNUMBER(SEARCH(BD$1,$V127)),"")</f>
        <v>0</v>
      </c>
      <c r="BE127" s="7" t="str">
        <f aca="false">IF(LARGE(AX$1:AX$238,ROW())&lt;1,"",LARGE(AX$1:AX$238,ROW()))</f>
        <v/>
      </c>
    </row>
    <row r="128" customFormat="false" ht="13.8" hidden="false" customHeight="false" outlineLevel="0" collapsed="false">
      <c r="A128" s="9" t="n">
        <v>41837</v>
      </c>
      <c r="B128" s="0" t="n">
        <v>939542</v>
      </c>
      <c r="C128" s="9" t="n">
        <v>41837</v>
      </c>
      <c r="D128" s="0" t="s">
        <v>48</v>
      </c>
      <c r="F128" s="0" t="s">
        <v>48</v>
      </c>
      <c r="G128" s="0" t="n">
        <v>23.9</v>
      </c>
      <c r="H128" s="0" t="s">
        <v>67</v>
      </c>
      <c r="I128" s="0" t="n">
        <v>62</v>
      </c>
      <c r="K128" s="0" t="s">
        <v>50</v>
      </c>
      <c r="L128" s="10" t="n">
        <v>0.964583333333333</v>
      </c>
      <c r="M128" s="11" t="n">
        <v>43525</v>
      </c>
      <c r="N128" s="11" t="n">
        <v>43525</v>
      </c>
      <c r="O128" s="11" t="n">
        <v>43525</v>
      </c>
      <c r="P128" s="11" t="n">
        <v>43525</v>
      </c>
      <c r="Q128" s="11" t="n">
        <v>43525</v>
      </c>
      <c r="R128" s="11" t="n">
        <v>43525</v>
      </c>
      <c r="U128" s="0" t="n">
        <v>917890</v>
      </c>
      <c r="V128" s="0" t="n">
        <v>354692</v>
      </c>
      <c r="Y128" s="0" t="s">
        <v>48</v>
      </c>
      <c r="Z128" s="0" t="n">
        <v>0</v>
      </c>
      <c r="AA128" s="0" t="n">
        <v>0</v>
      </c>
      <c r="AB128" s="0" t="n">
        <v>1496</v>
      </c>
      <c r="AC128" s="0" t="n">
        <v>17</v>
      </c>
      <c r="AE128" s="0" t="s">
        <v>51</v>
      </c>
      <c r="AF128" s="0" t="s">
        <v>48</v>
      </c>
      <c r="AG128" s="9" t="s">
        <v>48</v>
      </c>
      <c r="AH128" s="0" t="s">
        <v>58</v>
      </c>
      <c r="AI128" s="0" t="s">
        <v>48</v>
      </c>
      <c r="AJ128" s="0" t="s">
        <v>53</v>
      </c>
      <c r="AL128" s="9" t="n">
        <v>42318</v>
      </c>
      <c r="AM128" s="0" t="n">
        <v>3313770</v>
      </c>
      <c r="AN128" s="0" t="s">
        <v>59</v>
      </c>
      <c r="AO128" s="0" t="n">
        <v>1</v>
      </c>
      <c r="AP128" s="0" t="s">
        <v>55</v>
      </c>
      <c r="AQ128" s="0" t="n">
        <v>9</v>
      </c>
      <c r="AR128" s="0" t="n">
        <v>0.41</v>
      </c>
      <c r="AS128" s="0" t="n">
        <v>0.37</v>
      </c>
      <c r="AT128" s="0" t="s">
        <v>56</v>
      </c>
      <c r="AU128" s="0" t="n">
        <v>0.0666666666666667</v>
      </c>
      <c r="AV128" s="0" t="n">
        <v>0.0246666666666667</v>
      </c>
      <c r="AW128" s="12" t="n">
        <v>0</v>
      </c>
      <c r="AX128" s="2" t="n">
        <f aca="false">IF(AND((AW128=1)*IF(AY$1="",1,(SUM(AY128:BA128)&gt;0))*IF(BB$1="",1,(SUM(BB128:BD128)&gt;0))),ROW(),IF((AY$1="")*(BB$1="")*(AW128=1)=1,ROW(), ))</f>
        <v>0</v>
      </c>
      <c r="AY128" s="13" t="n">
        <f aca="false">IFERROR(ISNUMBER(SEARCH(AY$1,$AN128)),"")</f>
        <v>0</v>
      </c>
      <c r="AZ128" s="13" t="n">
        <f aca="false">IFERROR(ISNUMBER(SEARCH(AZ$1,$AN128)),"")</f>
        <v>0</v>
      </c>
      <c r="BA128" s="13" t="n">
        <f aca="false">IFERROR(ISNUMBER(SEARCH(BA$1,$AN128)),"")</f>
        <v>0</v>
      </c>
      <c r="BB128" s="13" t="n">
        <f aca="false">IFERROR(ISNUMBER(SEARCH(BB$1,$V128)),"")</f>
        <v>0</v>
      </c>
      <c r="BC128" s="13" t="n">
        <f aca="false">IFERROR(ISNUMBER(SEARCH(BC$1,$V128)),"")</f>
        <v>0</v>
      </c>
      <c r="BD128" s="13" t="n">
        <f aca="false">IFERROR(ISNUMBER(SEARCH(BD$1,$V128)),"")</f>
        <v>0</v>
      </c>
      <c r="BE128" s="7" t="str">
        <f aca="false">IF(LARGE(AX$1:AX$238,ROW())&lt;1,"",LARGE(AX$1:AX$238,ROW()))</f>
        <v/>
      </c>
    </row>
    <row r="129" customFormat="false" ht="13.8" hidden="false" customHeight="false" outlineLevel="0" collapsed="false">
      <c r="A129" s="9" t="n">
        <v>41837</v>
      </c>
      <c r="B129" s="0" t="n">
        <v>939542</v>
      </c>
      <c r="C129" s="9" t="n">
        <v>41837</v>
      </c>
      <c r="D129" s="0" t="s">
        <v>48</v>
      </c>
      <c r="F129" s="0" t="s">
        <v>48</v>
      </c>
      <c r="G129" s="0" t="n">
        <v>23.9</v>
      </c>
      <c r="H129" s="0" t="s">
        <v>67</v>
      </c>
      <c r="I129" s="0" t="n">
        <v>62</v>
      </c>
      <c r="K129" s="0" t="s">
        <v>50</v>
      </c>
      <c r="L129" s="10" t="n">
        <v>0.964583333333333</v>
      </c>
      <c r="M129" s="11" t="n">
        <v>43525</v>
      </c>
      <c r="N129" s="11" t="n">
        <v>43525</v>
      </c>
      <c r="O129" s="11" t="n">
        <v>43525</v>
      </c>
      <c r="P129" s="11" t="n">
        <v>43525</v>
      </c>
      <c r="Q129" s="11" t="n">
        <v>43525</v>
      </c>
      <c r="R129" s="11" t="n">
        <v>43525</v>
      </c>
      <c r="U129" s="0" t="n">
        <v>918882</v>
      </c>
      <c r="V129" s="0" t="n">
        <v>354692</v>
      </c>
      <c r="Y129" s="0" t="s">
        <v>48</v>
      </c>
      <c r="Z129" s="0" t="n">
        <v>0</v>
      </c>
      <c r="AA129" s="0" t="n">
        <v>0</v>
      </c>
      <c r="AB129" s="0" t="n">
        <v>1496</v>
      </c>
      <c r="AC129" s="0" t="n">
        <v>27</v>
      </c>
      <c r="AE129" s="0" t="s">
        <v>51</v>
      </c>
      <c r="AF129" s="0" t="s">
        <v>48</v>
      </c>
      <c r="AG129" s="9" t="s">
        <v>51</v>
      </c>
      <c r="AH129" s="0" t="s">
        <v>52</v>
      </c>
      <c r="AI129" s="0" t="s">
        <v>51</v>
      </c>
      <c r="AJ129" s="0" t="s">
        <v>53</v>
      </c>
      <c r="AL129" s="9" t="n">
        <v>42318</v>
      </c>
      <c r="AM129" s="0" t="n">
        <v>3314133</v>
      </c>
      <c r="AN129" s="0" t="s">
        <v>62</v>
      </c>
      <c r="AO129" s="0" t="n">
        <v>1</v>
      </c>
      <c r="AP129" s="0" t="s">
        <v>55</v>
      </c>
      <c r="AQ129" s="0" t="n">
        <v>9</v>
      </c>
      <c r="AR129" s="0" t="n">
        <v>0.41</v>
      </c>
      <c r="AS129" s="0" t="n">
        <v>0.37</v>
      </c>
      <c r="AT129" s="0" t="s">
        <v>56</v>
      </c>
      <c r="AU129" s="0" t="n">
        <v>0.0666666666666667</v>
      </c>
      <c r="AV129" s="0" t="n">
        <v>0.0246666666666667</v>
      </c>
      <c r="AW129" s="12" t="n">
        <v>0</v>
      </c>
      <c r="AX129" s="2" t="n">
        <f aca="false">IF(AND((AW129=1)*IF(AY$1="",1,(SUM(AY129:BA129)&gt;0))*IF(BB$1="",1,(SUM(BB129:BD129)&gt;0))),ROW(),IF((AY$1="")*(BB$1="")*(AW129=1)=1,ROW(), ))</f>
        <v>0</v>
      </c>
      <c r="AY129" s="13" t="n">
        <f aca="false">IFERROR(ISNUMBER(SEARCH(AY$1,$AN129)),"")</f>
        <v>0</v>
      </c>
      <c r="AZ129" s="13" t="n">
        <f aca="false">IFERROR(ISNUMBER(SEARCH(AZ$1,$AN129)),"")</f>
        <v>0</v>
      </c>
      <c r="BA129" s="13" t="n">
        <f aca="false">IFERROR(ISNUMBER(SEARCH(BA$1,$AN129)),"")</f>
        <v>0</v>
      </c>
      <c r="BB129" s="13" t="n">
        <f aca="false">IFERROR(ISNUMBER(SEARCH(BB$1,$V129)),"")</f>
        <v>0</v>
      </c>
      <c r="BC129" s="13" t="n">
        <f aca="false">IFERROR(ISNUMBER(SEARCH(BC$1,$V129)),"")</f>
        <v>0</v>
      </c>
      <c r="BD129" s="13" t="n">
        <f aca="false">IFERROR(ISNUMBER(SEARCH(BD$1,$V129)),"")</f>
        <v>0</v>
      </c>
      <c r="BE129" s="7" t="str">
        <f aca="false">IF(LARGE(AX$1:AX$238,ROW())&lt;1,"",LARGE(AX$1:AX$238,ROW()))</f>
        <v/>
      </c>
    </row>
    <row r="130" customFormat="false" ht="13.8" hidden="false" customHeight="false" outlineLevel="0" collapsed="false">
      <c r="A130" s="9" t="n">
        <v>41870</v>
      </c>
      <c r="B130" s="0" t="n">
        <v>939543</v>
      </c>
      <c r="C130" s="9" t="n">
        <v>41870</v>
      </c>
      <c r="D130" s="0" t="s">
        <v>48</v>
      </c>
      <c r="F130" s="0" t="s">
        <v>48</v>
      </c>
      <c r="G130" s="0" t="n">
        <v>14.3</v>
      </c>
      <c r="H130" s="0" t="s">
        <v>67</v>
      </c>
      <c r="I130" s="0" t="n">
        <v>72</v>
      </c>
      <c r="K130" s="0" t="s">
        <v>50</v>
      </c>
      <c r="L130" s="10" t="n">
        <v>0.971527777777778</v>
      </c>
      <c r="M130" s="11" t="n">
        <v>43525</v>
      </c>
      <c r="N130" s="11" t="n">
        <v>43526</v>
      </c>
      <c r="O130" s="11" t="n">
        <v>43526</v>
      </c>
      <c r="P130" s="11" t="n">
        <v>43525</v>
      </c>
      <c r="Q130" s="11" t="n">
        <v>43525</v>
      </c>
      <c r="R130" s="11" t="n">
        <v>43525</v>
      </c>
      <c r="U130" s="0" t="n">
        <v>918676</v>
      </c>
      <c r="V130" s="0" t="n">
        <v>354692</v>
      </c>
      <c r="Y130" s="0" t="s">
        <v>48</v>
      </c>
      <c r="Z130" s="0" t="n">
        <v>0</v>
      </c>
      <c r="AA130" s="0" t="n">
        <v>0</v>
      </c>
      <c r="AB130" s="0" t="n">
        <v>1496</v>
      </c>
      <c r="AC130" s="0" t="n">
        <v>6</v>
      </c>
      <c r="AE130" s="0" t="s">
        <v>51</v>
      </c>
      <c r="AF130" s="0" t="s">
        <v>48</v>
      </c>
      <c r="AG130" s="9" t="s">
        <v>51</v>
      </c>
      <c r="AH130" s="0" t="s">
        <v>52</v>
      </c>
      <c r="AI130" s="0" t="s">
        <v>51</v>
      </c>
      <c r="AJ130" s="0" t="s">
        <v>53</v>
      </c>
      <c r="AL130" s="9" t="n">
        <v>42318</v>
      </c>
      <c r="AM130" s="0" t="n">
        <v>3314312</v>
      </c>
      <c r="AN130" s="0" t="s">
        <v>73</v>
      </c>
      <c r="AO130" s="0" t="n">
        <v>1</v>
      </c>
      <c r="AP130" s="0" t="s">
        <v>65</v>
      </c>
      <c r="AQ130" s="0" t="n">
        <v>9</v>
      </c>
      <c r="AR130" s="0" t="n">
        <v>2.38</v>
      </c>
      <c r="AS130" s="0" t="n">
        <v>1.87</v>
      </c>
      <c r="AT130" s="0" t="s">
        <v>56</v>
      </c>
      <c r="AU130" s="0" t="n">
        <v>0.0666666666666667</v>
      </c>
      <c r="AV130" s="0" t="n">
        <v>0.124666666666667</v>
      </c>
      <c r="AW130" s="12" t="n">
        <v>0</v>
      </c>
      <c r="AX130" s="2" t="n">
        <f aca="false">IF(AND((AW130=1)*IF(AY$1="",1,(SUM(AY130:BA130)&gt;0))*IF(BB$1="",1,(SUM(BB130:BD130)&gt;0))),ROW(),IF((AY$1="")*(BB$1="")*(AW130=1)=1,ROW(), ))</f>
        <v>0</v>
      </c>
      <c r="AY130" s="13" t="n">
        <f aca="false">IFERROR(ISNUMBER(SEARCH(AY$1,$AN130)),"")</f>
        <v>0</v>
      </c>
      <c r="AZ130" s="13" t="n">
        <f aca="false">IFERROR(ISNUMBER(SEARCH(AZ$1,$AN130)),"")</f>
        <v>0</v>
      </c>
      <c r="BA130" s="13" t="n">
        <f aca="false">IFERROR(ISNUMBER(SEARCH(BA$1,$AN130)),"")</f>
        <v>0</v>
      </c>
      <c r="BB130" s="13" t="n">
        <f aca="false">IFERROR(ISNUMBER(SEARCH(BB$1,$V130)),"")</f>
        <v>0</v>
      </c>
      <c r="BC130" s="13" t="n">
        <f aca="false">IFERROR(ISNUMBER(SEARCH(BC$1,$V130)),"")</f>
        <v>0</v>
      </c>
      <c r="BD130" s="13" t="n">
        <f aca="false">IFERROR(ISNUMBER(SEARCH(BD$1,$V130)),"")</f>
        <v>0</v>
      </c>
      <c r="BE130" s="7" t="str">
        <f aca="false">IF(LARGE(AX$1:AX$238,ROW())&lt;1,"",LARGE(AX$1:AX$238,ROW()))</f>
        <v/>
      </c>
    </row>
    <row r="131" customFormat="false" ht="13.8" hidden="false" customHeight="false" outlineLevel="0" collapsed="false">
      <c r="A131" s="9" t="n">
        <v>41746</v>
      </c>
      <c r="B131" s="0" t="n">
        <v>939541</v>
      </c>
      <c r="C131" s="9" t="n">
        <v>41746</v>
      </c>
      <c r="D131" s="0" t="s">
        <v>48</v>
      </c>
      <c r="F131" s="0" t="s">
        <v>48</v>
      </c>
      <c r="G131" s="0" t="n">
        <v>15.4</v>
      </c>
      <c r="H131" s="0" t="s">
        <v>67</v>
      </c>
      <c r="I131" s="0" t="n">
        <v>39</v>
      </c>
      <c r="K131" s="0" t="s">
        <v>50</v>
      </c>
      <c r="L131" s="10" t="n">
        <v>0.881944444444444</v>
      </c>
      <c r="M131" s="11" t="n">
        <v>43525</v>
      </c>
      <c r="N131" s="11" t="n">
        <v>43525</v>
      </c>
      <c r="O131" s="11" t="n">
        <v>43526</v>
      </c>
      <c r="P131" s="11" t="n">
        <v>43525</v>
      </c>
      <c r="Q131" s="11" t="n">
        <v>43525</v>
      </c>
      <c r="R131" s="11" t="n">
        <v>43525</v>
      </c>
      <c r="U131" s="0" t="n">
        <v>917896</v>
      </c>
      <c r="V131" s="0" t="n">
        <v>354692</v>
      </c>
      <c r="Y131" s="0" t="s">
        <v>48</v>
      </c>
      <c r="Z131" s="0" t="n">
        <v>0</v>
      </c>
      <c r="AA131" s="0" t="n">
        <v>0</v>
      </c>
      <c r="AB131" s="0" t="n">
        <v>1496</v>
      </c>
      <c r="AC131" s="0" t="n">
        <v>18</v>
      </c>
      <c r="AE131" s="0" t="s">
        <v>51</v>
      </c>
      <c r="AF131" s="0" t="s">
        <v>48</v>
      </c>
      <c r="AG131" s="9" t="s">
        <v>51</v>
      </c>
      <c r="AH131" s="0" t="s">
        <v>52</v>
      </c>
      <c r="AI131" s="0" t="s">
        <v>51</v>
      </c>
      <c r="AJ131" s="0" t="s">
        <v>53</v>
      </c>
      <c r="AL131" s="9" t="n">
        <v>42318</v>
      </c>
      <c r="AM131" s="0" t="n">
        <v>3314187</v>
      </c>
      <c r="AN131" s="0" t="n">
        <v>60479</v>
      </c>
      <c r="AO131" s="0" t="n">
        <v>1</v>
      </c>
      <c r="AP131" s="0" t="s">
        <v>55</v>
      </c>
      <c r="AQ131" s="0" t="n">
        <v>9</v>
      </c>
      <c r="AR131" s="0" t="n">
        <v>1</v>
      </c>
      <c r="AS131" s="0" t="n">
        <v>1</v>
      </c>
      <c r="AT131" s="0" t="s">
        <v>56</v>
      </c>
      <c r="AU131" s="0" t="n">
        <v>0.0666666666666667</v>
      </c>
      <c r="AV131" s="0" t="n">
        <v>0.0666666666666667</v>
      </c>
      <c r="AW131" s="12" t="n">
        <v>1</v>
      </c>
      <c r="AX131" s="2" t="n">
        <f aca="false">IF(AND((AW131=1)*IF(AY$1="",1,(SUM(AY131:BA131)&gt;0))*IF(BB$1="",1,(SUM(BB131:BD131)&gt;0))),ROW(),IF((AY$1="")*(BB$1="")*(AW131=1)=1,ROW(), ))</f>
        <v>0</v>
      </c>
      <c r="AY131" s="13" t="n">
        <f aca="false">IFERROR(ISNUMBER(SEARCH(AY$1,$AN131)),"")</f>
        <v>0</v>
      </c>
      <c r="AZ131" s="13" t="n">
        <f aca="false">IFERROR(ISNUMBER(SEARCH(AZ$1,$AN131)),"")</f>
        <v>0</v>
      </c>
      <c r="BA131" s="13" t="n">
        <f aca="false">IFERROR(ISNUMBER(SEARCH(BA$1,$AN131)),"")</f>
        <v>0</v>
      </c>
      <c r="BB131" s="13" t="n">
        <f aca="false">IFERROR(ISNUMBER(SEARCH(BB$1,$V131)),"")</f>
        <v>0</v>
      </c>
      <c r="BC131" s="13" t="n">
        <f aca="false">IFERROR(ISNUMBER(SEARCH(BC$1,$V131)),"")</f>
        <v>0</v>
      </c>
      <c r="BD131" s="13" t="n">
        <f aca="false">IFERROR(ISNUMBER(SEARCH(BD$1,$V131)),"")</f>
        <v>0</v>
      </c>
      <c r="BE131" s="7" t="str">
        <f aca="false">IF(LARGE(AX$1:AX$238,ROW())&lt;1,"",LARGE(AX$1:AX$238,ROW()))</f>
        <v/>
      </c>
    </row>
    <row r="132" customFormat="false" ht="13.8" hidden="false" customHeight="false" outlineLevel="0" collapsed="false">
      <c r="A132" s="9" t="n">
        <v>41746</v>
      </c>
      <c r="B132" s="0" t="n">
        <v>939541</v>
      </c>
      <c r="C132" s="9" t="n">
        <v>41746</v>
      </c>
      <c r="D132" s="0" t="s">
        <v>48</v>
      </c>
      <c r="F132" s="0" t="s">
        <v>48</v>
      </c>
      <c r="G132" s="0" t="n">
        <v>15.4</v>
      </c>
      <c r="H132" s="0" t="s">
        <v>67</v>
      </c>
      <c r="I132" s="0" t="n">
        <v>39</v>
      </c>
      <c r="K132" s="0" t="s">
        <v>50</v>
      </c>
      <c r="L132" s="10" t="n">
        <v>0.881944444444444</v>
      </c>
      <c r="M132" s="11" t="n">
        <v>43525</v>
      </c>
      <c r="N132" s="11" t="n">
        <v>43525</v>
      </c>
      <c r="O132" s="11" t="n">
        <v>43526</v>
      </c>
      <c r="P132" s="11" t="n">
        <v>43525</v>
      </c>
      <c r="Q132" s="11" t="n">
        <v>43525</v>
      </c>
      <c r="R132" s="11" t="n">
        <v>43525</v>
      </c>
      <c r="U132" s="0" t="n">
        <v>917992</v>
      </c>
      <c r="V132" s="0" t="n">
        <v>354692</v>
      </c>
      <c r="Y132" s="0" t="s">
        <v>48</v>
      </c>
      <c r="Z132" s="0" t="n">
        <v>0</v>
      </c>
      <c r="AA132" s="0" t="n">
        <v>0</v>
      </c>
      <c r="AB132" s="0" t="n">
        <v>1496</v>
      </c>
      <c r="AC132" s="0" t="n">
        <v>14</v>
      </c>
      <c r="AE132" s="0" t="s">
        <v>51</v>
      </c>
      <c r="AF132" s="0" t="s">
        <v>48</v>
      </c>
      <c r="AG132" s="9" t="s">
        <v>51</v>
      </c>
      <c r="AH132" s="0" t="s">
        <v>52</v>
      </c>
      <c r="AI132" s="0" t="s">
        <v>51</v>
      </c>
      <c r="AJ132" s="0" t="s">
        <v>53</v>
      </c>
      <c r="AL132" s="9" t="n">
        <v>42318</v>
      </c>
      <c r="AM132" s="0" t="n">
        <v>3312907</v>
      </c>
      <c r="AN132" s="0" t="n">
        <v>60479</v>
      </c>
      <c r="AO132" s="0" t="n">
        <v>2</v>
      </c>
      <c r="AP132" s="0" t="s">
        <v>55</v>
      </c>
      <c r="AQ132" s="0" t="n">
        <v>9</v>
      </c>
      <c r="AR132" s="0" t="n">
        <v>1</v>
      </c>
      <c r="AS132" s="0" t="n">
        <v>1</v>
      </c>
      <c r="AT132" s="0" t="s">
        <v>56</v>
      </c>
      <c r="AU132" s="0" t="n">
        <v>0.133333333333333</v>
      </c>
      <c r="AV132" s="0" t="n">
        <v>0.133333333333333</v>
      </c>
      <c r="AW132" s="12" t="n">
        <v>1</v>
      </c>
      <c r="AX132" s="2" t="n">
        <f aca="false">IF(AND((AW132=1)*IF(AY$1="",1,(SUM(AY132:BA132)&gt;0))*IF(BB$1="",1,(SUM(BB132:BD132)&gt;0))),ROW(),IF((AY$1="")*(BB$1="")*(AW132=1)=1,ROW(), ))</f>
        <v>0</v>
      </c>
      <c r="AY132" s="13" t="n">
        <f aca="false">IFERROR(ISNUMBER(SEARCH(AY$1,$AN132)),"")</f>
        <v>0</v>
      </c>
      <c r="AZ132" s="13" t="n">
        <f aca="false">IFERROR(ISNUMBER(SEARCH(AZ$1,$AN132)),"")</f>
        <v>0</v>
      </c>
      <c r="BA132" s="13" t="n">
        <f aca="false">IFERROR(ISNUMBER(SEARCH(BA$1,$AN132)),"")</f>
        <v>0</v>
      </c>
      <c r="BB132" s="13" t="n">
        <f aca="false">IFERROR(ISNUMBER(SEARCH(BB$1,$V132)),"")</f>
        <v>0</v>
      </c>
      <c r="BC132" s="13" t="n">
        <f aca="false">IFERROR(ISNUMBER(SEARCH(BC$1,$V132)),"")</f>
        <v>0</v>
      </c>
      <c r="BD132" s="13" t="n">
        <f aca="false">IFERROR(ISNUMBER(SEARCH(BD$1,$V132)),"")</f>
        <v>0</v>
      </c>
      <c r="BE132" s="7" t="str">
        <f aca="false">IF(LARGE(AX$1:AX$238,ROW())&lt;1,"",LARGE(AX$1:AX$238,ROW()))</f>
        <v/>
      </c>
    </row>
    <row r="133" customFormat="false" ht="13.8" hidden="false" customHeight="false" outlineLevel="0" collapsed="false">
      <c r="A133" s="9" t="n">
        <v>41746</v>
      </c>
      <c r="B133" s="0" t="n">
        <v>939541</v>
      </c>
      <c r="C133" s="9" t="n">
        <v>41746</v>
      </c>
      <c r="D133" s="0" t="s">
        <v>48</v>
      </c>
      <c r="F133" s="0" t="s">
        <v>48</v>
      </c>
      <c r="G133" s="0" t="n">
        <v>15.4</v>
      </c>
      <c r="H133" s="0" t="s">
        <v>67</v>
      </c>
      <c r="I133" s="0" t="n">
        <v>39</v>
      </c>
      <c r="K133" s="0" t="s">
        <v>50</v>
      </c>
      <c r="L133" s="10" t="n">
        <v>0.881944444444444</v>
      </c>
      <c r="M133" s="11" t="n">
        <v>43525</v>
      </c>
      <c r="N133" s="11" t="n">
        <v>43525</v>
      </c>
      <c r="O133" s="11" t="n">
        <v>43526</v>
      </c>
      <c r="P133" s="11" t="n">
        <v>43525</v>
      </c>
      <c r="Q133" s="11" t="n">
        <v>43525</v>
      </c>
      <c r="R133" s="11" t="n">
        <v>43525</v>
      </c>
      <c r="U133" s="0" t="n">
        <v>918766</v>
      </c>
      <c r="V133" s="0" t="n">
        <v>354692</v>
      </c>
      <c r="Y133" s="0" t="s">
        <v>48</v>
      </c>
      <c r="Z133" s="0" t="n">
        <v>0</v>
      </c>
      <c r="AA133" s="0" t="n">
        <v>0</v>
      </c>
      <c r="AB133" s="0" t="n">
        <v>1496</v>
      </c>
      <c r="AC133" s="0" t="n">
        <v>24</v>
      </c>
      <c r="AE133" s="0" t="s">
        <v>51</v>
      </c>
      <c r="AF133" s="0" t="s">
        <v>48</v>
      </c>
      <c r="AG133" s="9" t="s">
        <v>51</v>
      </c>
      <c r="AH133" s="0" t="s">
        <v>52</v>
      </c>
      <c r="AI133" s="0" t="s">
        <v>51</v>
      </c>
      <c r="AJ133" s="0" t="s">
        <v>53</v>
      </c>
      <c r="AL133" s="9" t="n">
        <v>42318</v>
      </c>
      <c r="AM133" s="0" t="n">
        <v>3315185</v>
      </c>
      <c r="AN133" s="0" t="n">
        <v>60360</v>
      </c>
      <c r="AO133" s="0" t="n">
        <v>1</v>
      </c>
      <c r="AP133" s="0" t="s">
        <v>55</v>
      </c>
      <c r="AQ133" s="0" t="n">
        <v>9</v>
      </c>
      <c r="AR133" s="0" t="n">
        <v>0.83</v>
      </c>
      <c r="AS133" s="0" t="n">
        <v>0.63</v>
      </c>
      <c r="AT133" s="0" t="s">
        <v>56</v>
      </c>
      <c r="AU133" s="0" t="n">
        <v>0.0666666666666667</v>
      </c>
      <c r="AV133" s="0" t="n">
        <v>0.042</v>
      </c>
      <c r="AW133" s="12" t="n">
        <v>1</v>
      </c>
      <c r="AX133" s="2" t="n">
        <f aca="false">IF(AND((AW133=1)*IF(AY$1="",1,(SUM(AY133:BA133)&gt;0))*IF(BB$1="",1,(SUM(BB133:BD133)&gt;0))),ROW(),IF((AY$1="")*(BB$1="")*(AW133=1)=1,ROW(), ))</f>
        <v>0</v>
      </c>
      <c r="AY133" s="13" t="n">
        <f aca="false">IFERROR(ISNUMBER(SEARCH(AY$1,$AN133)),"")</f>
        <v>0</v>
      </c>
      <c r="AZ133" s="13" t="n">
        <f aca="false">IFERROR(ISNUMBER(SEARCH(AZ$1,$AN133)),"")</f>
        <v>0</v>
      </c>
      <c r="BA133" s="13" t="n">
        <f aca="false">IFERROR(ISNUMBER(SEARCH(BA$1,$AN133)),"")</f>
        <v>0</v>
      </c>
      <c r="BB133" s="13" t="n">
        <f aca="false">IFERROR(ISNUMBER(SEARCH(BB$1,$V133)),"")</f>
        <v>0</v>
      </c>
      <c r="BC133" s="13" t="n">
        <f aca="false">IFERROR(ISNUMBER(SEARCH(BC$1,$V133)),"")</f>
        <v>0</v>
      </c>
      <c r="BD133" s="13" t="n">
        <f aca="false">IFERROR(ISNUMBER(SEARCH(BD$1,$V133)),"")</f>
        <v>0</v>
      </c>
      <c r="BE133" s="7" t="str">
        <f aca="false">IF(LARGE(AX$1:AX$238,ROW())&lt;1,"",LARGE(AX$1:AX$238,ROW()))</f>
        <v/>
      </c>
    </row>
    <row r="134" customFormat="false" ht="13.8" hidden="false" customHeight="false" outlineLevel="0" collapsed="false">
      <c r="A134" s="9" t="n">
        <v>41746</v>
      </c>
      <c r="B134" s="0" t="n">
        <v>939541</v>
      </c>
      <c r="C134" s="9" t="n">
        <v>41746</v>
      </c>
      <c r="D134" s="0" t="s">
        <v>48</v>
      </c>
      <c r="F134" s="0" t="s">
        <v>48</v>
      </c>
      <c r="G134" s="0" t="n">
        <v>15.4</v>
      </c>
      <c r="H134" s="0" t="s">
        <v>67</v>
      </c>
      <c r="I134" s="0" t="n">
        <v>39</v>
      </c>
      <c r="K134" s="0" t="s">
        <v>50</v>
      </c>
      <c r="L134" s="10" t="n">
        <v>0.881944444444444</v>
      </c>
      <c r="M134" s="11" t="n">
        <v>43525</v>
      </c>
      <c r="N134" s="11" t="n">
        <v>43525</v>
      </c>
      <c r="O134" s="11" t="n">
        <v>43526</v>
      </c>
      <c r="P134" s="11" t="n">
        <v>43525</v>
      </c>
      <c r="Q134" s="11" t="n">
        <v>43525</v>
      </c>
      <c r="R134" s="11" t="n">
        <v>43525</v>
      </c>
      <c r="U134" s="0" t="n">
        <v>918982</v>
      </c>
      <c r="V134" s="0" t="n">
        <v>354692</v>
      </c>
      <c r="Y134" s="0" t="s">
        <v>48</v>
      </c>
      <c r="Z134" s="0" t="n">
        <v>0</v>
      </c>
      <c r="AA134" s="0" t="n">
        <v>0</v>
      </c>
      <c r="AB134" s="0" t="n">
        <v>1496</v>
      </c>
      <c r="AC134" s="0" t="n">
        <v>17</v>
      </c>
      <c r="AE134" s="0" t="s">
        <v>51</v>
      </c>
      <c r="AF134" s="0" t="s">
        <v>48</v>
      </c>
      <c r="AG134" s="9" t="s">
        <v>51</v>
      </c>
      <c r="AH134" s="0" t="s">
        <v>52</v>
      </c>
      <c r="AI134" s="0" t="s">
        <v>51</v>
      </c>
      <c r="AJ134" s="0" t="s">
        <v>53</v>
      </c>
      <c r="AL134" s="9" t="n">
        <v>42318</v>
      </c>
      <c r="AM134" s="0" t="n">
        <v>3312526</v>
      </c>
      <c r="AN134" s="0" t="n">
        <v>60479</v>
      </c>
      <c r="AO134" s="0" t="n">
        <v>2</v>
      </c>
      <c r="AP134" s="0" t="s">
        <v>55</v>
      </c>
      <c r="AQ134" s="0" t="n">
        <v>9</v>
      </c>
      <c r="AR134" s="0" t="n">
        <v>1</v>
      </c>
      <c r="AS134" s="0" t="n">
        <v>1</v>
      </c>
      <c r="AT134" s="0" t="s">
        <v>56</v>
      </c>
      <c r="AU134" s="0" t="n">
        <v>0.133333333333333</v>
      </c>
      <c r="AV134" s="0" t="n">
        <v>0.133333333333333</v>
      </c>
      <c r="AW134" s="12" t="n">
        <v>1</v>
      </c>
      <c r="AX134" s="2" t="n">
        <f aca="false">IF(AND((AW134=1)*IF(AY$1="",1,(SUM(AY134:BA134)&gt;0))*IF(BB$1="",1,(SUM(BB134:BD134)&gt;0))),ROW(),IF((AY$1="")*(BB$1="")*(AW134=1)=1,ROW(), ))</f>
        <v>0</v>
      </c>
      <c r="AY134" s="13" t="n">
        <f aca="false">IFERROR(ISNUMBER(SEARCH(AY$1,$AN134)),"")</f>
        <v>0</v>
      </c>
      <c r="AZ134" s="13" t="n">
        <f aca="false">IFERROR(ISNUMBER(SEARCH(AZ$1,$AN134)),"")</f>
        <v>0</v>
      </c>
      <c r="BA134" s="13" t="n">
        <f aca="false">IFERROR(ISNUMBER(SEARCH(BA$1,$AN134)),"")</f>
        <v>0</v>
      </c>
      <c r="BB134" s="13" t="n">
        <f aca="false">IFERROR(ISNUMBER(SEARCH(BB$1,$V134)),"")</f>
        <v>0</v>
      </c>
      <c r="BC134" s="13" t="n">
        <f aca="false">IFERROR(ISNUMBER(SEARCH(BC$1,$V134)),"")</f>
        <v>0</v>
      </c>
      <c r="BD134" s="13" t="n">
        <f aca="false">IFERROR(ISNUMBER(SEARCH(BD$1,$V134)),"")</f>
        <v>0</v>
      </c>
      <c r="BE134" s="7" t="str">
        <f aca="false">IF(LARGE(AX$1:AX$238,ROW())&lt;1,"",LARGE(AX$1:AX$238,ROW()))</f>
        <v/>
      </c>
    </row>
    <row r="135" customFormat="false" ht="13.8" hidden="false" customHeight="false" outlineLevel="0" collapsed="false">
      <c r="A135" s="9" t="n">
        <v>41746</v>
      </c>
      <c r="B135" s="0" t="n">
        <v>939541</v>
      </c>
      <c r="C135" s="9" t="n">
        <v>41746</v>
      </c>
      <c r="D135" s="0" t="s">
        <v>48</v>
      </c>
      <c r="F135" s="0" t="s">
        <v>48</v>
      </c>
      <c r="G135" s="0" t="n">
        <v>15.4</v>
      </c>
      <c r="H135" s="0" t="s">
        <v>67</v>
      </c>
      <c r="I135" s="0" t="n">
        <v>39</v>
      </c>
      <c r="K135" s="0" t="s">
        <v>50</v>
      </c>
      <c r="L135" s="10" t="n">
        <v>0.881944444444444</v>
      </c>
      <c r="M135" s="11" t="n">
        <v>43525</v>
      </c>
      <c r="N135" s="11" t="n">
        <v>43525</v>
      </c>
      <c r="O135" s="11" t="n">
        <v>43526</v>
      </c>
      <c r="P135" s="11" t="n">
        <v>43525</v>
      </c>
      <c r="Q135" s="11" t="n">
        <v>43525</v>
      </c>
      <c r="R135" s="11" t="n">
        <v>43525</v>
      </c>
      <c r="U135" s="0" t="n">
        <v>919126</v>
      </c>
      <c r="V135" s="0" t="n">
        <v>354692</v>
      </c>
      <c r="Y135" s="0" t="s">
        <v>48</v>
      </c>
      <c r="Z135" s="0" t="n">
        <v>0</v>
      </c>
      <c r="AA135" s="0" t="n">
        <v>0</v>
      </c>
      <c r="AB135" s="0" t="n">
        <v>1496</v>
      </c>
      <c r="AC135" s="0" t="n">
        <v>10</v>
      </c>
      <c r="AE135" s="0" t="s">
        <v>51</v>
      </c>
      <c r="AF135" s="0" t="s">
        <v>48</v>
      </c>
      <c r="AG135" s="9" t="s">
        <v>51</v>
      </c>
      <c r="AH135" s="0" t="s">
        <v>52</v>
      </c>
      <c r="AI135" s="0" t="s">
        <v>51</v>
      </c>
      <c r="AJ135" s="0" t="s">
        <v>53</v>
      </c>
      <c r="AL135" s="9" t="n">
        <v>42318</v>
      </c>
      <c r="AM135" s="0" t="n">
        <v>3315168</v>
      </c>
      <c r="AN135" s="0" t="n">
        <v>60479</v>
      </c>
      <c r="AO135" s="0" t="n">
        <v>2</v>
      </c>
      <c r="AP135" s="0" t="s">
        <v>55</v>
      </c>
      <c r="AQ135" s="0" t="n">
        <v>9</v>
      </c>
      <c r="AR135" s="0" t="n">
        <v>1</v>
      </c>
      <c r="AS135" s="0" t="n">
        <v>1</v>
      </c>
      <c r="AT135" s="0" t="s">
        <v>56</v>
      </c>
      <c r="AU135" s="0" t="n">
        <v>0.133333333333333</v>
      </c>
      <c r="AV135" s="0" t="n">
        <v>0.133333333333333</v>
      </c>
      <c r="AW135" s="12" t="n">
        <v>1</v>
      </c>
      <c r="AX135" s="2" t="n">
        <f aca="false">IF(AND((AW135=1)*IF(AY$1="",1,(SUM(AY135:BA135)&gt;0))*IF(BB$1="",1,(SUM(BB135:BD135)&gt;0))),ROW(),IF((AY$1="")*(BB$1="")*(AW135=1)=1,ROW(), ))</f>
        <v>0</v>
      </c>
      <c r="AY135" s="13" t="n">
        <f aca="false">IFERROR(ISNUMBER(SEARCH(AY$1,$AN135)),"")</f>
        <v>0</v>
      </c>
      <c r="AZ135" s="13" t="n">
        <f aca="false">IFERROR(ISNUMBER(SEARCH(AZ$1,$AN135)),"")</f>
        <v>0</v>
      </c>
      <c r="BA135" s="13" t="n">
        <f aca="false">IFERROR(ISNUMBER(SEARCH(BA$1,$AN135)),"")</f>
        <v>0</v>
      </c>
      <c r="BB135" s="13" t="n">
        <f aca="false">IFERROR(ISNUMBER(SEARCH(BB$1,$V135)),"")</f>
        <v>0</v>
      </c>
      <c r="BC135" s="13" t="n">
        <f aca="false">IFERROR(ISNUMBER(SEARCH(BC$1,$V135)),"")</f>
        <v>0</v>
      </c>
      <c r="BD135" s="13" t="n">
        <f aca="false">IFERROR(ISNUMBER(SEARCH(BD$1,$V135)),"")</f>
        <v>0</v>
      </c>
      <c r="BE135" s="7" t="str">
        <f aca="false">IF(LARGE(AX$1:AX$238,ROW())&lt;1,"",LARGE(AX$1:AX$238,ROW()))</f>
        <v/>
      </c>
    </row>
    <row r="136" customFormat="false" ht="13.8" hidden="false" customHeight="false" outlineLevel="0" collapsed="false">
      <c r="A136" s="9" t="n">
        <v>41746</v>
      </c>
      <c r="B136" s="0" t="n">
        <v>939541</v>
      </c>
      <c r="C136" s="9" t="n">
        <v>41746</v>
      </c>
      <c r="D136" s="0" t="s">
        <v>48</v>
      </c>
      <c r="F136" s="0" t="s">
        <v>48</v>
      </c>
      <c r="G136" s="0" t="n">
        <v>15.4</v>
      </c>
      <c r="H136" s="0" t="s">
        <v>67</v>
      </c>
      <c r="I136" s="0" t="n">
        <v>39</v>
      </c>
      <c r="K136" s="0" t="s">
        <v>50</v>
      </c>
      <c r="L136" s="10" t="n">
        <v>0.881944444444444</v>
      </c>
      <c r="M136" s="11" t="n">
        <v>43525</v>
      </c>
      <c r="N136" s="11" t="n">
        <v>43525</v>
      </c>
      <c r="O136" s="11" t="n">
        <v>43526</v>
      </c>
      <c r="P136" s="11" t="n">
        <v>43525</v>
      </c>
      <c r="Q136" s="11" t="n">
        <v>43525</v>
      </c>
      <c r="R136" s="11" t="n">
        <v>43525</v>
      </c>
      <c r="U136" s="0" t="n">
        <v>919421</v>
      </c>
      <c r="V136" s="0" t="n">
        <v>354692</v>
      </c>
      <c r="Y136" s="0" t="s">
        <v>48</v>
      </c>
      <c r="Z136" s="0" t="n">
        <v>0</v>
      </c>
      <c r="AA136" s="0" t="n">
        <v>0</v>
      </c>
      <c r="AB136" s="0" t="n">
        <v>1496</v>
      </c>
      <c r="AC136" s="0" t="n">
        <v>7</v>
      </c>
      <c r="AE136" s="0" t="s">
        <v>51</v>
      </c>
      <c r="AF136" s="0" t="s">
        <v>48</v>
      </c>
      <c r="AG136" s="9" t="s">
        <v>51</v>
      </c>
      <c r="AH136" s="0" t="s">
        <v>52</v>
      </c>
      <c r="AI136" s="0" t="s">
        <v>51</v>
      </c>
      <c r="AJ136" s="0" t="s">
        <v>53</v>
      </c>
      <c r="AL136" s="9" t="n">
        <v>42318</v>
      </c>
      <c r="AM136" s="0" t="n">
        <v>3314802</v>
      </c>
      <c r="AN136" s="0" t="n">
        <v>60479</v>
      </c>
      <c r="AO136" s="0" t="n">
        <v>3</v>
      </c>
      <c r="AP136" s="0" t="s">
        <v>55</v>
      </c>
      <c r="AQ136" s="0" t="n">
        <v>9</v>
      </c>
      <c r="AR136" s="0" t="n">
        <v>1</v>
      </c>
      <c r="AS136" s="0" t="n">
        <v>1</v>
      </c>
      <c r="AT136" s="0" t="s">
        <v>56</v>
      </c>
      <c r="AU136" s="0" t="n">
        <v>0.2</v>
      </c>
      <c r="AV136" s="0" t="n">
        <v>0.2</v>
      </c>
      <c r="AW136" s="12" t="n">
        <v>1</v>
      </c>
      <c r="AX136" s="2" t="n">
        <f aca="false">IF(AND((AW136=1)*IF(AY$1="",1,(SUM(AY136:BA136)&gt;0))*IF(BB$1="",1,(SUM(BB136:BD136)&gt;0))),ROW(),IF((AY$1="")*(BB$1="")*(AW136=1)=1,ROW(), ))</f>
        <v>0</v>
      </c>
      <c r="AY136" s="13" t="n">
        <f aca="false">IFERROR(ISNUMBER(SEARCH(AY$1,$AN136)),"")</f>
        <v>0</v>
      </c>
      <c r="AZ136" s="13" t="n">
        <f aca="false">IFERROR(ISNUMBER(SEARCH(AZ$1,$AN136)),"")</f>
        <v>0</v>
      </c>
      <c r="BA136" s="13" t="n">
        <f aca="false">IFERROR(ISNUMBER(SEARCH(BA$1,$AN136)),"")</f>
        <v>0</v>
      </c>
      <c r="BB136" s="13" t="n">
        <f aca="false">IFERROR(ISNUMBER(SEARCH(BB$1,$V136)),"")</f>
        <v>0</v>
      </c>
      <c r="BC136" s="13" t="n">
        <f aca="false">IFERROR(ISNUMBER(SEARCH(BC$1,$V136)),"")</f>
        <v>0</v>
      </c>
      <c r="BD136" s="13" t="n">
        <f aca="false">IFERROR(ISNUMBER(SEARCH(BD$1,$V136)),"")</f>
        <v>0</v>
      </c>
      <c r="BE136" s="7" t="str">
        <f aca="false">IF(LARGE(AX$1:AX$238,ROW())&lt;1,"",LARGE(AX$1:AX$238,ROW()))</f>
        <v/>
      </c>
    </row>
    <row r="137" customFormat="false" ht="13.8" hidden="false" customHeight="false" outlineLevel="0" collapsed="false">
      <c r="A137" s="9" t="n">
        <v>41746</v>
      </c>
      <c r="B137" s="0" t="n">
        <v>939541</v>
      </c>
      <c r="C137" s="9" t="n">
        <v>41746</v>
      </c>
      <c r="D137" s="0" t="s">
        <v>48</v>
      </c>
      <c r="F137" s="0" t="s">
        <v>48</v>
      </c>
      <c r="G137" s="0" t="n">
        <v>15.4</v>
      </c>
      <c r="H137" s="0" t="s">
        <v>67</v>
      </c>
      <c r="I137" s="0" t="n">
        <v>39</v>
      </c>
      <c r="K137" s="0" t="s">
        <v>50</v>
      </c>
      <c r="L137" s="10" t="n">
        <v>0.881944444444444</v>
      </c>
      <c r="M137" s="11" t="n">
        <v>43525</v>
      </c>
      <c r="N137" s="11" t="n">
        <v>43525</v>
      </c>
      <c r="O137" s="11" t="n">
        <v>43526</v>
      </c>
      <c r="P137" s="11" t="n">
        <v>43525</v>
      </c>
      <c r="Q137" s="11" t="n">
        <v>43525</v>
      </c>
      <c r="R137" s="11" t="n">
        <v>43525</v>
      </c>
      <c r="U137" s="0" t="n">
        <v>919543</v>
      </c>
      <c r="V137" s="0" t="n">
        <v>354692</v>
      </c>
      <c r="Y137" s="0" t="s">
        <v>48</v>
      </c>
      <c r="Z137" s="0" t="n">
        <v>0</v>
      </c>
      <c r="AA137" s="0" t="n">
        <v>0</v>
      </c>
      <c r="AB137" s="0" t="n">
        <v>1496</v>
      </c>
      <c r="AC137" s="0" t="n">
        <v>30</v>
      </c>
      <c r="AE137" s="0" t="s">
        <v>51</v>
      </c>
      <c r="AF137" s="0" t="s">
        <v>48</v>
      </c>
      <c r="AG137" s="9" t="s">
        <v>51</v>
      </c>
      <c r="AH137" s="0" t="s">
        <v>52</v>
      </c>
      <c r="AI137" s="0" t="s">
        <v>51</v>
      </c>
      <c r="AJ137" s="0" t="s">
        <v>53</v>
      </c>
      <c r="AL137" s="9" t="n">
        <v>42318</v>
      </c>
      <c r="AM137" s="0" t="n">
        <v>3314542</v>
      </c>
      <c r="AN137" s="0" t="n">
        <v>60479</v>
      </c>
      <c r="AO137" s="0" t="n">
        <v>1</v>
      </c>
      <c r="AP137" s="0" t="s">
        <v>55</v>
      </c>
      <c r="AQ137" s="0" t="n">
        <v>9</v>
      </c>
      <c r="AR137" s="0" t="n">
        <v>1</v>
      </c>
      <c r="AS137" s="0" t="n">
        <v>1</v>
      </c>
      <c r="AT137" s="0" t="s">
        <v>56</v>
      </c>
      <c r="AU137" s="0" t="n">
        <v>0.0666666666666667</v>
      </c>
      <c r="AV137" s="0" t="n">
        <v>0.0666666666666667</v>
      </c>
      <c r="AW137" s="12" t="n">
        <v>1</v>
      </c>
      <c r="AX137" s="2" t="n">
        <f aca="false">IF(AND((AW137=1)*IF(AY$1="",1,(SUM(AY137:BA137)&gt;0))*IF(BB$1="",1,(SUM(BB137:BD137)&gt;0))),ROW(),IF((AY$1="")*(BB$1="")*(AW137=1)=1,ROW(), ))</f>
        <v>0</v>
      </c>
      <c r="AY137" s="13" t="n">
        <f aca="false">IFERROR(ISNUMBER(SEARCH(AY$1,$AN137)),"")</f>
        <v>0</v>
      </c>
      <c r="AZ137" s="13" t="n">
        <f aca="false">IFERROR(ISNUMBER(SEARCH(AZ$1,$AN137)),"")</f>
        <v>0</v>
      </c>
      <c r="BA137" s="13" t="n">
        <f aca="false">IFERROR(ISNUMBER(SEARCH(BA$1,$AN137)),"")</f>
        <v>0</v>
      </c>
      <c r="BB137" s="13" t="n">
        <f aca="false">IFERROR(ISNUMBER(SEARCH(BB$1,$V137)),"")</f>
        <v>0</v>
      </c>
      <c r="BC137" s="13" t="n">
        <f aca="false">IFERROR(ISNUMBER(SEARCH(BC$1,$V137)),"")</f>
        <v>0</v>
      </c>
      <c r="BD137" s="13" t="n">
        <f aca="false">IFERROR(ISNUMBER(SEARCH(BD$1,$V137)),"")</f>
        <v>0</v>
      </c>
      <c r="BE137" s="7" t="str">
        <f aca="false">IF(LARGE(AX$1:AX$238,ROW())&lt;1,"",LARGE(AX$1:AX$238,ROW()))</f>
        <v/>
      </c>
    </row>
    <row r="138" customFormat="false" ht="13.8" hidden="false" customHeight="false" outlineLevel="0" collapsed="false">
      <c r="A138" s="9" t="n">
        <v>41746</v>
      </c>
      <c r="B138" s="0" t="n">
        <v>939541</v>
      </c>
      <c r="C138" s="9" t="n">
        <v>41746</v>
      </c>
      <c r="D138" s="0" t="s">
        <v>48</v>
      </c>
      <c r="F138" s="0" t="s">
        <v>48</v>
      </c>
      <c r="G138" s="0" t="n">
        <v>15.4</v>
      </c>
      <c r="H138" s="0" t="s">
        <v>67</v>
      </c>
      <c r="I138" s="0" t="n">
        <v>39</v>
      </c>
      <c r="K138" s="0" t="s">
        <v>50</v>
      </c>
      <c r="L138" s="10" t="n">
        <v>0.881944444444444</v>
      </c>
      <c r="M138" s="11" t="n">
        <v>43525</v>
      </c>
      <c r="N138" s="11" t="n">
        <v>43525</v>
      </c>
      <c r="O138" s="11" t="n">
        <v>43526</v>
      </c>
      <c r="P138" s="11" t="n">
        <v>43525</v>
      </c>
      <c r="Q138" s="11" t="n">
        <v>43525</v>
      </c>
      <c r="R138" s="11" t="n">
        <v>43525</v>
      </c>
      <c r="U138" s="0" t="n">
        <v>920141</v>
      </c>
      <c r="V138" s="0" t="n">
        <v>354692</v>
      </c>
      <c r="Y138" s="0" t="s">
        <v>48</v>
      </c>
      <c r="Z138" s="0" t="n">
        <v>0</v>
      </c>
      <c r="AA138" s="0" t="n">
        <v>0</v>
      </c>
      <c r="AB138" s="0" t="n">
        <v>1496</v>
      </c>
      <c r="AC138" s="0" t="n">
        <v>11</v>
      </c>
      <c r="AE138" s="0" t="s">
        <v>51</v>
      </c>
      <c r="AF138" s="0" t="s">
        <v>48</v>
      </c>
      <c r="AG138" s="9" t="s">
        <v>51</v>
      </c>
      <c r="AH138" s="0" t="s">
        <v>52</v>
      </c>
      <c r="AI138" s="0" t="s">
        <v>51</v>
      </c>
      <c r="AJ138" s="0" t="s">
        <v>53</v>
      </c>
      <c r="AL138" s="9" t="n">
        <v>42318</v>
      </c>
      <c r="AM138" s="0" t="n">
        <v>3313019</v>
      </c>
      <c r="AN138" s="0" t="n">
        <v>60479</v>
      </c>
      <c r="AO138" s="0" t="n">
        <v>1</v>
      </c>
      <c r="AP138" s="0" t="s">
        <v>55</v>
      </c>
      <c r="AQ138" s="0" t="n">
        <v>9</v>
      </c>
      <c r="AR138" s="0" t="n">
        <v>1</v>
      </c>
      <c r="AS138" s="0" t="n">
        <v>1</v>
      </c>
      <c r="AT138" s="0" t="s">
        <v>56</v>
      </c>
      <c r="AU138" s="0" t="n">
        <v>0.0666666666666667</v>
      </c>
      <c r="AV138" s="0" t="n">
        <v>0.0666666666666667</v>
      </c>
      <c r="AW138" s="12" t="n">
        <v>1</v>
      </c>
      <c r="AX138" s="2" t="n">
        <f aca="false">IF(AND((AW138=1)*IF(AY$1="",1,(SUM(AY138:BA138)&gt;0))*IF(BB$1="",1,(SUM(BB138:BD138)&gt;0))),ROW(),IF((AY$1="")*(BB$1="")*(AW138=1)=1,ROW(), ))</f>
        <v>0</v>
      </c>
      <c r="AY138" s="13" t="n">
        <f aca="false">IFERROR(ISNUMBER(SEARCH(AY$1,$AN138)),"")</f>
        <v>0</v>
      </c>
      <c r="AZ138" s="13" t="n">
        <f aca="false">IFERROR(ISNUMBER(SEARCH(AZ$1,$AN138)),"")</f>
        <v>0</v>
      </c>
      <c r="BA138" s="13" t="n">
        <f aca="false">IFERROR(ISNUMBER(SEARCH(BA$1,$AN138)),"")</f>
        <v>0</v>
      </c>
      <c r="BB138" s="13" t="n">
        <f aca="false">IFERROR(ISNUMBER(SEARCH(BB$1,$V138)),"")</f>
        <v>0</v>
      </c>
      <c r="BC138" s="13" t="n">
        <f aca="false">IFERROR(ISNUMBER(SEARCH(BC$1,$V138)),"")</f>
        <v>0</v>
      </c>
      <c r="BD138" s="13" t="n">
        <f aca="false">IFERROR(ISNUMBER(SEARCH(BD$1,$V138)),"")</f>
        <v>0</v>
      </c>
      <c r="BE138" s="7" t="str">
        <f aca="false">IF(LARGE(AX$1:AX$238,ROW())&lt;1,"",LARGE(AX$1:AX$238,ROW()))</f>
        <v/>
      </c>
    </row>
    <row r="139" customFormat="false" ht="13.8" hidden="false" customHeight="false" outlineLevel="0" collapsed="false">
      <c r="A139" s="9" t="n">
        <v>41746</v>
      </c>
      <c r="B139" s="0" t="n">
        <v>939541</v>
      </c>
      <c r="C139" s="9" t="n">
        <v>41746</v>
      </c>
      <c r="D139" s="0" t="s">
        <v>48</v>
      </c>
      <c r="F139" s="0" t="s">
        <v>48</v>
      </c>
      <c r="G139" s="0" t="n">
        <v>15.4</v>
      </c>
      <c r="H139" s="0" t="s">
        <v>67</v>
      </c>
      <c r="I139" s="0" t="n">
        <v>39</v>
      </c>
      <c r="K139" s="0" t="s">
        <v>50</v>
      </c>
      <c r="L139" s="10" t="n">
        <v>0.881944444444444</v>
      </c>
      <c r="M139" s="11" t="n">
        <v>43525</v>
      </c>
      <c r="N139" s="11" t="n">
        <v>43525</v>
      </c>
      <c r="O139" s="11" t="n">
        <v>43526</v>
      </c>
      <c r="P139" s="11" t="n">
        <v>43525</v>
      </c>
      <c r="Q139" s="11" t="n">
        <v>43525</v>
      </c>
      <c r="R139" s="11" t="n">
        <v>43525</v>
      </c>
      <c r="U139" s="0" t="n">
        <v>920344</v>
      </c>
      <c r="V139" s="0" t="n">
        <v>354692</v>
      </c>
      <c r="Y139" s="0" t="s">
        <v>48</v>
      </c>
      <c r="Z139" s="0" t="n">
        <v>0</v>
      </c>
      <c r="AA139" s="0" t="n">
        <v>0</v>
      </c>
      <c r="AB139" s="0" t="n">
        <v>1496</v>
      </c>
      <c r="AC139" s="0" t="n">
        <v>9</v>
      </c>
      <c r="AE139" s="0" t="s">
        <v>51</v>
      </c>
      <c r="AF139" s="0" t="s">
        <v>48</v>
      </c>
      <c r="AG139" s="9" t="s">
        <v>51</v>
      </c>
      <c r="AH139" s="0" t="s">
        <v>52</v>
      </c>
      <c r="AI139" s="0" t="s">
        <v>51</v>
      </c>
      <c r="AJ139" s="0" t="s">
        <v>53</v>
      </c>
      <c r="AL139" s="9" t="n">
        <v>42318</v>
      </c>
      <c r="AM139" s="0" t="n">
        <v>3313367</v>
      </c>
      <c r="AN139" s="0" t="n">
        <v>60479</v>
      </c>
      <c r="AO139" s="0" t="n">
        <v>4</v>
      </c>
      <c r="AP139" s="0" t="s">
        <v>55</v>
      </c>
      <c r="AQ139" s="0" t="n">
        <v>9</v>
      </c>
      <c r="AR139" s="0" t="n">
        <v>1</v>
      </c>
      <c r="AS139" s="0" t="n">
        <v>1</v>
      </c>
      <c r="AT139" s="0" t="s">
        <v>56</v>
      </c>
      <c r="AU139" s="0" t="n">
        <v>0.266666666666667</v>
      </c>
      <c r="AV139" s="0" t="n">
        <v>0.266666666666667</v>
      </c>
      <c r="AW139" s="12" t="n">
        <v>1</v>
      </c>
      <c r="AX139" s="2" t="n">
        <f aca="false">IF(AND((AW139=1)*IF(AY$1="",1,(SUM(AY139:BA139)&gt;0))*IF(BB$1="",1,(SUM(BB139:BD139)&gt;0))),ROW(),IF((AY$1="")*(BB$1="")*(AW139=1)=1,ROW(), ))</f>
        <v>0</v>
      </c>
      <c r="AY139" s="13" t="n">
        <f aca="false">IFERROR(ISNUMBER(SEARCH(AY$1,$AN139)),"")</f>
        <v>0</v>
      </c>
      <c r="AZ139" s="13" t="n">
        <f aca="false">IFERROR(ISNUMBER(SEARCH(AZ$1,$AN139)),"")</f>
        <v>0</v>
      </c>
      <c r="BA139" s="13" t="n">
        <f aca="false">IFERROR(ISNUMBER(SEARCH(BA$1,$AN139)),"")</f>
        <v>0</v>
      </c>
      <c r="BB139" s="13" t="n">
        <f aca="false">IFERROR(ISNUMBER(SEARCH(BB$1,$V139)),"")</f>
        <v>0</v>
      </c>
      <c r="BC139" s="13" t="n">
        <f aca="false">IFERROR(ISNUMBER(SEARCH(BC$1,$V139)),"")</f>
        <v>0</v>
      </c>
      <c r="BD139" s="13" t="n">
        <f aca="false">IFERROR(ISNUMBER(SEARCH(BD$1,$V139)),"")</f>
        <v>0</v>
      </c>
      <c r="BE139" s="7" t="str">
        <f aca="false">IF(LARGE(AX$1:AX$238,ROW())&lt;1,"",LARGE(AX$1:AX$238,ROW()))</f>
        <v/>
      </c>
    </row>
    <row r="140" customFormat="false" ht="13.8" hidden="false" customHeight="false" outlineLevel="0" collapsed="false">
      <c r="A140" s="9" t="n">
        <v>41837</v>
      </c>
      <c r="B140" s="0" t="n">
        <v>939542</v>
      </c>
      <c r="C140" s="9" t="n">
        <v>41837</v>
      </c>
      <c r="D140" s="0" t="s">
        <v>48</v>
      </c>
      <c r="F140" s="0" t="s">
        <v>48</v>
      </c>
      <c r="G140" s="0" t="n">
        <v>23.9</v>
      </c>
      <c r="H140" s="0" t="s">
        <v>67</v>
      </c>
      <c r="I140" s="0" t="n">
        <v>62</v>
      </c>
      <c r="K140" s="0" t="s">
        <v>50</v>
      </c>
      <c r="L140" s="10" t="n">
        <v>0.964583333333333</v>
      </c>
      <c r="M140" s="11" t="n">
        <v>43525</v>
      </c>
      <c r="N140" s="11" t="n">
        <v>43525</v>
      </c>
      <c r="O140" s="11" t="n">
        <v>43525</v>
      </c>
      <c r="P140" s="11" t="n">
        <v>43525</v>
      </c>
      <c r="Q140" s="11" t="n">
        <v>43525</v>
      </c>
      <c r="R140" s="11" t="n">
        <v>43525</v>
      </c>
      <c r="U140" s="0" t="n">
        <v>918440</v>
      </c>
      <c r="V140" s="0" t="n">
        <v>354692</v>
      </c>
      <c r="Y140" s="0" t="s">
        <v>48</v>
      </c>
      <c r="Z140" s="0" t="n">
        <v>0</v>
      </c>
      <c r="AA140" s="0" t="n">
        <v>0</v>
      </c>
      <c r="AB140" s="0" t="n">
        <v>1496</v>
      </c>
      <c r="AC140" s="0" t="n">
        <v>13</v>
      </c>
      <c r="AE140" s="0" t="s">
        <v>51</v>
      </c>
      <c r="AF140" s="0" t="s">
        <v>48</v>
      </c>
      <c r="AG140" s="9" t="s">
        <v>51</v>
      </c>
      <c r="AH140" s="0" t="s">
        <v>52</v>
      </c>
      <c r="AI140" s="0" t="s">
        <v>51</v>
      </c>
      <c r="AJ140" s="0" t="s">
        <v>53</v>
      </c>
      <c r="AL140" s="9" t="n">
        <v>42318</v>
      </c>
      <c r="AM140" s="0" t="n">
        <v>3313995</v>
      </c>
      <c r="AN140" s="0" t="n">
        <v>60479</v>
      </c>
      <c r="AO140" s="0" t="n">
        <v>1</v>
      </c>
      <c r="AP140" s="0" t="s">
        <v>55</v>
      </c>
      <c r="AQ140" s="0" t="n">
        <v>9</v>
      </c>
      <c r="AR140" s="0" t="n">
        <v>1</v>
      </c>
      <c r="AS140" s="0" t="n">
        <v>1</v>
      </c>
      <c r="AT140" s="0" t="s">
        <v>56</v>
      </c>
      <c r="AU140" s="0" t="n">
        <v>0.0666666666666667</v>
      </c>
      <c r="AV140" s="0" t="n">
        <v>0.0666666666666667</v>
      </c>
      <c r="AW140" s="12" t="n">
        <v>1</v>
      </c>
      <c r="AX140" s="2" t="n">
        <f aca="false">IF(AND((AW140=1)*IF(AY$1="",1,(SUM(AY140:BA140)&gt;0))*IF(BB$1="",1,(SUM(BB140:BD140)&gt;0))),ROW(),IF((AY$1="")*(BB$1="")*(AW140=1)=1,ROW(), ))</f>
        <v>0</v>
      </c>
      <c r="AY140" s="13" t="n">
        <f aca="false">IFERROR(ISNUMBER(SEARCH(AY$1,$AN140)),"")</f>
        <v>0</v>
      </c>
      <c r="AZ140" s="13" t="n">
        <f aca="false">IFERROR(ISNUMBER(SEARCH(AZ$1,$AN140)),"")</f>
        <v>0</v>
      </c>
      <c r="BA140" s="13" t="n">
        <f aca="false">IFERROR(ISNUMBER(SEARCH(BA$1,$AN140)),"")</f>
        <v>0</v>
      </c>
      <c r="BB140" s="13" t="n">
        <f aca="false">IFERROR(ISNUMBER(SEARCH(BB$1,$V140)),"")</f>
        <v>0</v>
      </c>
      <c r="BC140" s="13" t="n">
        <f aca="false">IFERROR(ISNUMBER(SEARCH(BC$1,$V140)),"")</f>
        <v>0</v>
      </c>
      <c r="BD140" s="13" t="n">
        <f aca="false">IFERROR(ISNUMBER(SEARCH(BD$1,$V140)),"")</f>
        <v>0</v>
      </c>
      <c r="BE140" s="7" t="str">
        <f aca="false">IF(LARGE(AX$1:AX$238,ROW())&lt;1,"",LARGE(AX$1:AX$238,ROW()))</f>
        <v/>
      </c>
    </row>
    <row r="141" customFormat="false" ht="13.8" hidden="false" customHeight="false" outlineLevel="0" collapsed="false">
      <c r="A141" s="9" t="n">
        <v>41870</v>
      </c>
      <c r="B141" s="0" t="n">
        <v>939543</v>
      </c>
      <c r="C141" s="9" t="n">
        <v>41870</v>
      </c>
      <c r="D141" s="0" t="s">
        <v>48</v>
      </c>
      <c r="F141" s="0" t="s">
        <v>48</v>
      </c>
      <c r="G141" s="0" t="n">
        <v>14.3</v>
      </c>
      <c r="H141" s="0" t="s">
        <v>67</v>
      </c>
      <c r="I141" s="0" t="n">
        <v>72</v>
      </c>
      <c r="K141" s="0" t="s">
        <v>50</v>
      </c>
      <c r="L141" s="10" t="n">
        <v>0.971527777777778</v>
      </c>
      <c r="M141" s="11" t="n">
        <v>43525</v>
      </c>
      <c r="N141" s="11" t="n">
        <v>43526</v>
      </c>
      <c r="O141" s="11" t="n">
        <v>43526</v>
      </c>
      <c r="P141" s="11" t="n">
        <v>43525</v>
      </c>
      <c r="Q141" s="11" t="n">
        <v>43525</v>
      </c>
      <c r="R141" s="11" t="n">
        <v>43525</v>
      </c>
      <c r="U141" s="0" t="n">
        <v>918132</v>
      </c>
      <c r="V141" s="0" t="n">
        <v>354692</v>
      </c>
      <c r="Y141" s="0" t="s">
        <v>48</v>
      </c>
      <c r="Z141" s="0" t="n">
        <v>0</v>
      </c>
      <c r="AA141" s="0" t="n">
        <v>0</v>
      </c>
      <c r="AB141" s="0" t="n">
        <v>1496</v>
      </c>
      <c r="AC141" s="0" t="n">
        <v>5</v>
      </c>
      <c r="AE141" s="0" t="s">
        <v>51</v>
      </c>
      <c r="AF141" s="0" t="s">
        <v>48</v>
      </c>
      <c r="AG141" s="9" t="s">
        <v>51</v>
      </c>
      <c r="AH141" s="0" t="s">
        <v>52</v>
      </c>
      <c r="AI141" s="0" t="s">
        <v>51</v>
      </c>
      <c r="AJ141" s="0" t="s">
        <v>53</v>
      </c>
      <c r="AL141" s="9" t="n">
        <v>42318</v>
      </c>
      <c r="AM141" s="0" t="n">
        <v>3314893</v>
      </c>
      <c r="AN141" s="0" t="n">
        <v>60479</v>
      </c>
      <c r="AO141" s="0" t="n">
        <v>1</v>
      </c>
      <c r="AP141" s="0" t="s">
        <v>65</v>
      </c>
      <c r="AQ141" s="0" t="n">
        <v>9</v>
      </c>
      <c r="AR141" s="0" t="n">
        <v>1</v>
      </c>
      <c r="AS141" s="0" t="n">
        <v>1</v>
      </c>
      <c r="AT141" s="0" t="s">
        <v>56</v>
      </c>
      <c r="AU141" s="0" t="n">
        <v>0.0666666666666667</v>
      </c>
      <c r="AV141" s="0" t="n">
        <v>0.0666666666666667</v>
      </c>
      <c r="AW141" s="12" t="n">
        <v>1</v>
      </c>
      <c r="AX141" s="2" t="n">
        <f aca="false">IF(AND((AW141=1)*IF(AY$1="",1,(SUM(AY141:BA141)&gt;0))*IF(BB$1="",1,(SUM(BB141:BD141)&gt;0))),ROW(),IF((AY$1="")*(BB$1="")*(AW141=1)=1,ROW(), ))</f>
        <v>0</v>
      </c>
      <c r="AY141" s="13" t="n">
        <f aca="false">IFERROR(ISNUMBER(SEARCH(AY$1,$AN141)),"")</f>
        <v>0</v>
      </c>
      <c r="AZ141" s="13" t="n">
        <f aca="false">IFERROR(ISNUMBER(SEARCH(AZ$1,$AN141)),"")</f>
        <v>0</v>
      </c>
      <c r="BA141" s="13" t="n">
        <f aca="false">IFERROR(ISNUMBER(SEARCH(BA$1,$AN141)),"")</f>
        <v>0</v>
      </c>
      <c r="BB141" s="13" t="n">
        <f aca="false">IFERROR(ISNUMBER(SEARCH(BB$1,$V141)),"")</f>
        <v>0</v>
      </c>
      <c r="BC141" s="13" t="n">
        <f aca="false">IFERROR(ISNUMBER(SEARCH(BC$1,$V141)),"")</f>
        <v>0</v>
      </c>
      <c r="BD141" s="13" t="n">
        <f aca="false">IFERROR(ISNUMBER(SEARCH(BD$1,$V141)),"")</f>
        <v>0</v>
      </c>
      <c r="BE141" s="7" t="str">
        <f aca="false">IF(LARGE(AX$1:AX$238,ROW())&lt;1,"",LARGE(AX$1:AX$238,ROW()))</f>
        <v/>
      </c>
    </row>
    <row r="142" customFormat="false" ht="13.8" hidden="false" customHeight="false" outlineLevel="0" collapsed="false">
      <c r="A142" s="9" t="n">
        <v>41745</v>
      </c>
      <c r="B142" s="0" t="n">
        <v>939565</v>
      </c>
      <c r="C142" s="9" t="n">
        <v>41745</v>
      </c>
      <c r="D142" s="0" t="s">
        <v>48</v>
      </c>
      <c r="F142" s="0" t="s">
        <v>48</v>
      </c>
      <c r="G142" s="0" t="n">
        <v>7</v>
      </c>
      <c r="H142" s="0" t="s">
        <v>49</v>
      </c>
      <c r="I142" s="0" t="n">
        <v>65</v>
      </c>
      <c r="K142" s="0" t="s">
        <v>50</v>
      </c>
      <c r="L142" s="10" t="n">
        <v>0.969444444444444</v>
      </c>
      <c r="M142" s="11" t="n">
        <v>43525</v>
      </c>
      <c r="N142" s="11" t="n">
        <v>43526</v>
      </c>
      <c r="O142" s="11" t="n">
        <v>43527</v>
      </c>
      <c r="P142" s="11" t="n">
        <v>43525</v>
      </c>
      <c r="Q142" s="11" t="n">
        <v>43525</v>
      </c>
      <c r="R142" s="11" t="n">
        <v>43525</v>
      </c>
      <c r="U142" s="0" t="n">
        <v>918849</v>
      </c>
      <c r="V142" s="0" t="n">
        <v>354700</v>
      </c>
      <c r="Y142" s="0" t="s">
        <v>48</v>
      </c>
      <c r="Z142" s="0" t="n">
        <v>0</v>
      </c>
      <c r="AA142" s="0" t="n">
        <v>0</v>
      </c>
      <c r="AB142" s="0" t="n">
        <v>1496</v>
      </c>
      <c r="AC142" s="0" t="n">
        <v>13</v>
      </c>
      <c r="AE142" s="0" t="s">
        <v>51</v>
      </c>
      <c r="AF142" s="0" t="s">
        <v>48</v>
      </c>
      <c r="AG142" s="9" t="s">
        <v>51</v>
      </c>
      <c r="AH142" s="0" t="s">
        <v>52</v>
      </c>
      <c r="AI142" s="0" t="s">
        <v>51</v>
      </c>
      <c r="AJ142" s="0" t="s">
        <v>53</v>
      </c>
      <c r="AL142" s="9" t="n">
        <v>42318</v>
      </c>
      <c r="AM142" s="0" t="n">
        <v>3313520</v>
      </c>
      <c r="AN142" s="0" t="s">
        <v>62</v>
      </c>
      <c r="AO142" s="0" t="n">
        <v>1</v>
      </c>
      <c r="AP142" s="0" t="s">
        <v>55</v>
      </c>
      <c r="AQ142" s="0" t="n">
        <v>7</v>
      </c>
      <c r="AR142" s="0" t="n">
        <v>0.41</v>
      </c>
      <c r="AS142" s="0" t="n">
        <v>0.37</v>
      </c>
      <c r="AT142" s="0" t="s">
        <v>56</v>
      </c>
      <c r="AU142" s="0" t="n">
        <v>0.0666666666666667</v>
      </c>
      <c r="AV142" s="0" t="n">
        <v>0.0246666666666667</v>
      </c>
      <c r="AW142" s="12" t="n">
        <v>0</v>
      </c>
      <c r="AX142" s="2" t="n">
        <f aca="false">IF(AND((AW142=1)*IF(AY$1="",1,(SUM(AY142:BA142)&gt;0))*IF(BB$1="",1,(SUM(BB142:BD142)&gt;0))),ROW(),IF((AY$1="")*(BB$1="")*(AW142=1)=1,ROW(), ))</f>
        <v>0</v>
      </c>
      <c r="AY142" s="13" t="n">
        <f aca="false">IFERROR(ISNUMBER(SEARCH(AY$1,$AN142)),"")</f>
        <v>0</v>
      </c>
      <c r="AZ142" s="13" t="n">
        <f aca="false">IFERROR(ISNUMBER(SEARCH(AZ$1,$AN142)),"")</f>
        <v>0</v>
      </c>
      <c r="BA142" s="13" t="n">
        <f aca="false">IFERROR(ISNUMBER(SEARCH(BA$1,$AN142)),"")</f>
        <v>0</v>
      </c>
      <c r="BB142" s="13" t="n">
        <f aca="false">IFERROR(ISNUMBER(SEARCH(BB$1,$V142)),"")</f>
        <v>0</v>
      </c>
      <c r="BC142" s="13" t="n">
        <f aca="false">IFERROR(ISNUMBER(SEARCH(BC$1,$V142)),"")</f>
        <v>0</v>
      </c>
      <c r="BD142" s="13" t="n">
        <f aca="false">IFERROR(ISNUMBER(SEARCH(BD$1,$V142)),"")</f>
        <v>0</v>
      </c>
      <c r="BE142" s="7" t="str">
        <f aca="false">IF(LARGE(AX$1:AX$238,ROW())&lt;1,"",LARGE(AX$1:AX$238,ROW()))</f>
        <v/>
      </c>
    </row>
    <row r="143" customFormat="false" ht="13.8" hidden="false" customHeight="false" outlineLevel="0" collapsed="false">
      <c r="A143" s="9" t="n">
        <v>41836</v>
      </c>
      <c r="B143" s="0" t="n">
        <v>939566</v>
      </c>
      <c r="C143" s="9" t="n">
        <v>41836</v>
      </c>
      <c r="D143" s="0" t="s">
        <v>48</v>
      </c>
      <c r="F143" s="0" t="s">
        <v>48</v>
      </c>
      <c r="G143" s="0" t="n">
        <v>20.9</v>
      </c>
      <c r="H143" s="0" t="s">
        <v>49</v>
      </c>
      <c r="I143" s="0" t="n">
        <v>85</v>
      </c>
      <c r="K143" s="0" t="s">
        <v>50</v>
      </c>
      <c r="L143" s="10" t="n">
        <v>0.960416666666667</v>
      </c>
      <c r="M143" s="11" t="n">
        <v>43525</v>
      </c>
      <c r="N143" s="11" t="n">
        <v>43527</v>
      </c>
      <c r="O143" s="11" t="n">
        <v>43527</v>
      </c>
      <c r="P143" s="11" t="n">
        <v>43525</v>
      </c>
      <c r="Q143" s="11" t="n">
        <v>43527</v>
      </c>
      <c r="R143" s="11" t="n">
        <v>43527</v>
      </c>
      <c r="U143" s="0" t="n">
        <v>918011</v>
      </c>
      <c r="V143" s="0" t="n">
        <v>354700</v>
      </c>
      <c r="Y143" s="0" t="s">
        <v>48</v>
      </c>
      <c r="Z143" s="0" t="n">
        <v>0</v>
      </c>
      <c r="AA143" s="0" t="n">
        <v>0</v>
      </c>
      <c r="AB143" s="0" t="n">
        <v>1496</v>
      </c>
      <c r="AC143" s="0" t="n">
        <v>0</v>
      </c>
      <c r="AE143" s="0" t="s">
        <v>48</v>
      </c>
      <c r="AF143" s="0" t="s">
        <v>48</v>
      </c>
      <c r="AG143" s="9" t="s">
        <v>48</v>
      </c>
      <c r="AI143" s="0" t="s">
        <v>48</v>
      </c>
      <c r="AJ143" s="0" t="s">
        <v>53</v>
      </c>
      <c r="AL143" s="9" t="n">
        <v>42318</v>
      </c>
      <c r="AM143" s="0" t="n">
        <v>3314447</v>
      </c>
      <c r="AN143" s="0" t="n">
        <v>1862330</v>
      </c>
      <c r="AO143" s="0" t="n">
        <v>0</v>
      </c>
      <c r="AP143" s="0" t="s">
        <v>55</v>
      </c>
      <c r="AQ143" s="0" t="n">
        <v>7</v>
      </c>
      <c r="AR143" s="0" t="n">
        <v>0</v>
      </c>
      <c r="AS143" s="0" t="n">
        <v>0</v>
      </c>
      <c r="AT143" s="0" t="s">
        <v>66</v>
      </c>
      <c r="AU143" s="0" t="n">
        <v>0</v>
      </c>
      <c r="AV143" s="0" t="n">
        <v>0</v>
      </c>
      <c r="AW143" s="12" t="n">
        <v>0</v>
      </c>
      <c r="AX143" s="2" t="n">
        <f aca="false">IF(AND((AW143=1)*IF(AY$1="",1,(SUM(AY143:BA143)&gt;0))*IF(BB$1="",1,(SUM(BB143:BD143)&gt;0))),ROW(),IF((AY$1="")*(BB$1="")*(AW143=1)=1,ROW(), ))</f>
        <v>0</v>
      </c>
      <c r="AY143" s="13" t="n">
        <f aca="false">IFERROR(ISNUMBER(SEARCH(AY$1,$AN143)),"")</f>
        <v>0</v>
      </c>
      <c r="AZ143" s="13" t="n">
        <f aca="false">IFERROR(ISNUMBER(SEARCH(AZ$1,$AN143)),"")</f>
        <v>0</v>
      </c>
      <c r="BA143" s="13" t="n">
        <f aca="false">IFERROR(ISNUMBER(SEARCH(BA$1,$AN143)),"")</f>
        <v>0</v>
      </c>
      <c r="BB143" s="13" t="n">
        <f aca="false">IFERROR(ISNUMBER(SEARCH(BB$1,$V143)),"")</f>
        <v>0</v>
      </c>
      <c r="BC143" s="13" t="n">
        <f aca="false">IFERROR(ISNUMBER(SEARCH(BC$1,$V143)),"")</f>
        <v>0</v>
      </c>
      <c r="BD143" s="13" t="n">
        <f aca="false">IFERROR(ISNUMBER(SEARCH(BD$1,$V143)),"")</f>
        <v>0</v>
      </c>
      <c r="BE143" s="7" t="str">
        <f aca="false">IF(LARGE(AX$1:AX$238,ROW())&lt;1,"",LARGE(AX$1:AX$238,ROW()))</f>
        <v/>
      </c>
    </row>
    <row r="144" customFormat="false" ht="13.8" hidden="false" customHeight="false" outlineLevel="0" collapsed="false">
      <c r="A144" s="9" t="n">
        <v>41869</v>
      </c>
      <c r="B144" s="0" t="n">
        <v>939567</v>
      </c>
      <c r="C144" s="9" t="n">
        <v>41869</v>
      </c>
      <c r="D144" s="0" t="s">
        <v>48</v>
      </c>
      <c r="F144" s="0" t="s">
        <v>48</v>
      </c>
      <c r="G144" s="0" t="n">
        <v>14.7</v>
      </c>
      <c r="H144" s="0" t="s">
        <v>49</v>
      </c>
      <c r="I144" s="0" t="n">
        <v>83</v>
      </c>
      <c r="K144" s="0" t="s">
        <v>50</v>
      </c>
      <c r="L144" s="10" t="n">
        <v>0.885416666666667</v>
      </c>
      <c r="M144" s="11" t="n">
        <v>43525</v>
      </c>
      <c r="N144" s="11" t="n">
        <v>43526</v>
      </c>
      <c r="O144" s="11" t="n">
        <v>43526</v>
      </c>
      <c r="P144" s="11" t="n">
        <v>43525</v>
      </c>
      <c r="Q144" s="11" t="n">
        <v>43527</v>
      </c>
      <c r="R144" s="11" t="n">
        <v>43527</v>
      </c>
      <c r="U144" s="0" t="n">
        <v>918740</v>
      </c>
      <c r="V144" s="0" t="n">
        <v>354700</v>
      </c>
      <c r="Y144" s="0" t="s">
        <v>48</v>
      </c>
      <c r="Z144" s="0" t="n">
        <v>0</v>
      </c>
      <c r="AA144" s="0" t="n">
        <v>0</v>
      </c>
      <c r="AB144" s="0" t="n">
        <v>1496</v>
      </c>
      <c r="AC144" s="0" t="n">
        <v>24</v>
      </c>
      <c r="AE144" s="0" t="s">
        <v>51</v>
      </c>
      <c r="AF144" s="0" t="s">
        <v>48</v>
      </c>
      <c r="AG144" s="9" t="s">
        <v>51</v>
      </c>
      <c r="AH144" s="0" t="s">
        <v>52</v>
      </c>
      <c r="AI144" s="0" t="s">
        <v>51</v>
      </c>
      <c r="AJ144" s="0" t="s">
        <v>53</v>
      </c>
      <c r="AL144" s="9" t="n">
        <v>42318</v>
      </c>
      <c r="AM144" s="0" t="n">
        <v>3313611</v>
      </c>
      <c r="AN144" s="0" t="s">
        <v>74</v>
      </c>
      <c r="AO144" s="0" t="n">
        <v>1</v>
      </c>
      <c r="AP144" s="0" t="s">
        <v>65</v>
      </c>
      <c r="AQ144" s="0" t="n">
        <v>7</v>
      </c>
      <c r="AR144" s="0" t="n">
        <v>2.5</v>
      </c>
      <c r="AS144" s="0" t="n">
        <v>2.5</v>
      </c>
      <c r="AT144" s="0" t="s">
        <v>66</v>
      </c>
      <c r="AU144" s="0" t="n">
        <v>0.0666666666666667</v>
      </c>
      <c r="AV144" s="0" t="n">
        <v>0.166666666666667</v>
      </c>
      <c r="AW144" s="12" t="n">
        <v>0</v>
      </c>
      <c r="AX144" s="2" t="n">
        <f aca="false">IF(AND((AW144=1)*IF(AY$1="",1,(SUM(AY144:BA144)&gt;0))*IF(BB$1="",1,(SUM(BB144:BD144)&gt;0))),ROW(),IF((AY$1="")*(BB$1="")*(AW144=1)=1,ROW(), ))</f>
        <v>0</v>
      </c>
      <c r="AY144" s="13" t="n">
        <f aca="false">IFERROR(ISNUMBER(SEARCH(AY$1,$AN144)),"")</f>
        <v>0</v>
      </c>
      <c r="AZ144" s="13" t="n">
        <f aca="false">IFERROR(ISNUMBER(SEARCH(AZ$1,$AN144)),"")</f>
        <v>0</v>
      </c>
      <c r="BA144" s="13" t="n">
        <f aca="false">IFERROR(ISNUMBER(SEARCH(BA$1,$AN144)),"")</f>
        <v>0</v>
      </c>
      <c r="BB144" s="13" t="n">
        <f aca="false">IFERROR(ISNUMBER(SEARCH(BB$1,$V144)),"")</f>
        <v>0</v>
      </c>
      <c r="BC144" s="13" t="n">
        <f aca="false">IFERROR(ISNUMBER(SEARCH(BC$1,$V144)),"")</f>
        <v>0</v>
      </c>
      <c r="BD144" s="13" t="n">
        <f aca="false">IFERROR(ISNUMBER(SEARCH(BD$1,$V144)),"")</f>
        <v>0</v>
      </c>
      <c r="BE144" s="7" t="str">
        <f aca="false">IF(LARGE(AX$1:AX$238,ROW())&lt;1,"",LARGE(AX$1:AX$238,ROW()))</f>
        <v/>
      </c>
    </row>
    <row r="145" customFormat="false" ht="13.8" hidden="false" customHeight="false" outlineLevel="0" collapsed="false">
      <c r="A145" s="9" t="n">
        <v>41745</v>
      </c>
      <c r="B145" s="0" t="n">
        <v>939565</v>
      </c>
      <c r="C145" s="9" t="n">
        <v>41745</v>
      </c>
      <c r="D145" s="0" t="s">
        <v>48</v>
      </c>
      <c r="F145" s="0" t="s">
        <v>48</v>
      </c>
      <c r="G145" s="0" t="n">
        <v>7</v>
      </c>
      <c r="H145" s="0" t="s">
        <v>49</v>
      </c>
      <c r="I145" s="0" t="n">
        <v>65</v>
      </c>
      <c r="K145" s="0" t="s">
        <v>50</v>
      </c>
      <c r="L145" s="10" t="n">
        <v>0.969444444444444</v>
      </c>
      <c r="M145" s="11" t="n">
        <v>43525</v>
      </c>
      <c r="N145" s="11" t="n">
        <v>43526</v>
      </c>
      <c r="O145" s="11" t="n">
        <v>43527</v>
      </c>
      <c r="P145" s="11" t="n">
        <v>43525</v>
      </c>
      <c r="Q145" s="11" t="n">
        <v>43525</v>
      </c>
      <c r="R145" s="11" t="n">
        <v>43525</v>
      </c>
      <c r="U145" s="0" t="n">
        <v>918527</v>
      </c>
      <c r="V145" s="0" t="n">
        <v>354700</v>
      </c>
      <c r="Y145" s="0" t="s">
        <v>48</v>
      </c>
      <c r="Z145" s="0" t="n">
        <v>0</v>
      </c>
      <c r="AA145" s="0" t="n">
        <v>0</v>
      </c>
      <c r="AB145" s="0" t="n">
        <v>1496</v>
      </c>
      <c r="AC145" s="0" t="n">
        <v>20</v>
      </c>
      <c r="AE145" s="0" t="s">
        <v>51</v>
      </c>
      <c r="AF145" s="0" t="s">
        <v>48</v>
      </c>
      <c r="AG145" s="9" t="s">
        <v>48</v>
      </c>
      <c r="AH145" s="0" t="s">
        <v>52</v>
      </c>
      <c r="AI145" s="0" t="s">
        <v>51</v>
      </c>
      <c r="AJ145" s="0" t="s">
        <v>53</v>
      </c>
      <c r="AL145" s="9" t="n">
        <v>42318</v>
      </c>
      <c r="AM145" s="0" t="n">
        <v>3313244</v>
      </c>
      <c r="AN145" s="0" t="n">
        <v>79300</v>
      </c>
      <c r="AO145" s="0" t="n">
        <v>1</v>
      </c>
      <c r="AP145" s="0" t="s">
        <v>55</v>
      </c>
      <c r="AQ145" s="0" t="n">
        <v>7</v>
      </c>
      <c r="AR145" s="0" t="n">
        <v>2.5</v>
      </c>
      <c r="AS145" s="0" t="n">
        <v>2.5</v>
      </c>
      <c r="AT145" s="0" t="s">
        <v>56</v>
      </c>
      <c r="AU145" s="0" t="n">
        <v>0.0666666666666667</v>
      </c>
      <c r="AV145" s="0" t="n">
        <v>0.166666666666667</v>
      </c>
      <c r="AW145" s="12" t="n">
        <v>1</v>
      </c>
      <c r="AX145" s="2" t="n">
        <f aca="false">IF(AND((AW145=1)*IF(AY$1="",1,(SUM(AY145:BA145)&gt;0))*IF(BB$1="",1,(SUM(BB145:BD145)&gt;0))),ROW(),IF((AY$1="")*(BB$1="")*(AW145=1)=1,ROW(), ))</f>
        <v>0</v>
      </c>
      <c r="AY145" s="13" t="n">
        <f aca="false">IFERROR(ISNUMBER(SEARCH(AY$1,$AN145)),"")</f>
        <v>0</v>
      </c>
      <c r="AZ145" s="13" t="n">
        <f aca="false">IFERROR(ISNUMBER(SEARCH(AZ$1,$AN145)),"")</f>
        <v>0</v>
      </c>
      <c r="BA145" s="13" t="n">
        <f aca="false">IFERROR(ISNUMBER(SEARCH(BA$1,$AN145)),"")</f>
        <v>0</v>
      </c>
      <c r="BB145" s="13" t="n">
        <f aca="false">IFERROR(ISNUMBER(SEARCH(BB$1,$V145)),"")</f>
        <v>0</v>
      </c>
      <c r="BC145" s="13" t="n">
        <f aca="false">IFERROR(ISNUMBER(SEARCH(BC$1,$V145)),"")</f>
        <v>0</v>
      </c>
      <c r="BD145" s="13" t="n">
        <f aca="false">IFERROR(ISNUMBER(SEARCH(BD$1,$V145)),"")</f>
        <v>0</v>
      </c>
      <c r="BE145" s="7" t="str">
        <f aca="false">IF(LARGE(AX$1:AX$238,ROW())&lt;1,"",LARGE(AX$1:AX$238,ROW()))</f>
        <v/>
      </c>
    </row>
    <row r="146" customFormat="false" ht="13.8" hidden="false" customHeight="false" outlineLevel="0" collapsed="false">
      <c r="A146" s="9" t="n">
        <v>41745</v>
      </c>
      <c r="B146" s="0" t="n">
        <v>939562</v>
      </c>
      <c r="C146" s="9" t="n">
        <v>41745</v>
      </c>
      <c r="D146" s="0" t="s">
        <v>48</v>
      </c>
      <c r="F146" s="0" t="s">
        <v>48</v>
      </c>
      <c r="G146" s="0" t="n">
        <v>3.2</v>
      </c>
      <c r="H146" s="0" t="s">
        <v>49</v>
      </c>
      <c r="I146" s="0" t="n">
        <v>83</v>
      </c>
      <c r="K146" s="0" t="s">
        <v>50</v>
      </c>
      <c r="L146" s="10" t="n">
        <v>0.996527777777778</v>
      </c>
      <c r="M146" s="11" t="n">
        <v>43525</v>
      </c>
      <c r="N146" s="11" t="n">
        <v>43525</v>
      </c>
      <c r="O146" s="11" t="n">
        <v>43525</v>
      </c>
      <c r="P146" s="11" t="n">
        <v>43525</v>
      </c>
      <c r="Q146" s="11" t="n">
        <v>43525</v>
      </c>
      <c r="R146" s="11" t="n">
        <v>43525</v>
      </c>
      <c r="U146" s="0" t="n">
        <v>918698</v>
      </c>
      <c r="V146" s="0" t="n">
        <v>354699</v>
      </c>
      <c r="Y146" s="0" t="s">
        <v>48</v>
      </c>
      <c r="Z146" s="0" t="n">
        <v>0</v>
      </c>
      <c r="AA146" s="0" t="n">
        <v>0</v>
      </c>
      <c r="AB146" s="0" t="n">
        <v>1496</v>
      </c>
      <c r="AC146" s="0" t="n">
        <v>5</v>
      </c>
      <c r="AE146" s="0" t="s">
        <v>51</v>
      </c>
      <c r="AF146" s="0" t="s">
        <v>48</v>
      </c>
      <c r="AG146" s="9" t="s">
        <v>51</v>
      </c>
      <c r="AH146" s="0" t="s">
        <v>52</v>
      </c>
      <c r="AI146" s="0" t="s">
        <v>51</v>
      </c>
      <c r="AJ146" s="0" t="s">
        <v>53</v>
      </c>
      <c r="AL146" s="9" t="n">
        <v>42318</v>
      </c>
      <c r="AM146" s="0" t="n">
        <v>3315214</v>
      </c>
      <c r="AN146" s="0" t="s">
        <v>62</v>
      </c>
      <c r="AO146" s="0" t="n">
        <v>1</v>
      </c>
      <c r="AP146" s="0" t="s">
        <v>55</v>
      </c>
      <c r="AQ146" s="0" t="s">
        <v>75</v>
      </c>
      <c r="AR146" s="0" t="n">
        <v>0.41</v>
      </c>
      <c r="AS146" s="0" t="n">
        <v>0.37</v>
      </c>
      <c r="AT146" s="0" t="s">
        <v>56</v>
      </c>
      <c r="AU146" s="0" t="n">
        <v>0.0666666666666667</v>
      </c>
      <c r="AV146" s="0" t="n">
        <v>0.0246666666666667</v>
      </c>
      <c r="AW146" s="12" t="n">
        <v>0</v>
      </c>
      <c r="AX146" s="2" t="n">
        <f aca="false">IF(AND((AW146=1)*IF(AY$1="",1,(SUM(AY146:BA146)&gt;0))*IF(BB$1="",1,(SUM(BB146:BD146)&gt;0))),ROW(),IF((AY$1="")*(BB$1="")*(AW146=1)=1,ROW(), ))</f>
        <v>0</v>
      </c>
      <c r="AY146" s="13" t="n">
        <f aca="false">IFERROR(ISNUMBER(SEARCH(AY$1,$AN146)),"")</f>
        <v>0</v>
      </c>
      <c r="AZ146" s="13" t="n">
        <f aca="false">IFERROR(ISNUMBER(SEARCH(AZ$1,$AN146)),"")</f>
        <v>0</v>
      </c>
      <c r="BA146" s="13" t="n">
        <f aca="false">IFERROR(ISNUMBER(SEARCH(BA$1,$AN146)),"")</f>
        <v>0</v>
      </c>
      <c r="BB146" s="13" t="n">
        <f aca="false">IFERROR(ISNUMBER(SEARCH(BB$1,$V146)),"")</f>
        <v>0</v>
      </c>
      <c r="BC146" s="13" t="n">
        <f aca="false">IFERROR(ISNUMBER(SEARCH(BC$1,$V146)),"")</f>
        <v>0</v>
      </c>
      <c r="BD146" s="13" t="n">
        <f aca="false">IFERROR(ISNUMBER(SEARCH(BD$1,$V146)),"")</f>
        <v>0</v>
      </c>
      <c r="BE146" s="7" t="str">
        <f aca="false">IF(LARGE(AX$1:AX$238,ROW())&lt;1,"",LARGE(AX$1:AX$238,ROW()))</f>
        <v/>
      </c>
    </row>
    <row r="147" customFormat="false" ht="13.8" hidden="false" customHeight="false" outlineLevel="0" collapsed="false">
      <c r="A147" s="9" t="n">
        <v>41745</v>
      </c>
      <c r="B147" s="0" t="n">
        <v>939562</v>
      </c>
      <c r="C147" s="9" t="n">
        <v>41745</v>
      </c>
      <c r="D147" s="0" t="s">
        <v>48</v>
      </c>
      <c r="F147" s="0" t="s">
        <v>48</v>
      </c>
      <c r="G147" s="0" t="n">
        <v>3.2</v>
      </c>
      <c r="H147" s="0" t="s">
        <v>49</v>
      </c>
      <c r="I147" s="0" t="n">
        <v>83</v>
      </c>
      <c r="K147" s="0" t="s">
        <v>50</v>
      </c>
      <c r="L147" s="10" t="n">
        <v>0.996527777777778</v>
      </c>
      <c r="M147" s="11" t="n">
        <v>43525</v>
      </c>
      <c r="N147" s="11" t="n">
        <v>43525</v>
      </c>
      <c r="O147" s="11" t="n">
        <v>43525</v>
      </c>
      <c r="P147" s="11" t="n">
        <v>43525</v>
      </c>
      <c r="Q147" s="11" t="n">
        <v>43525</v>
      </c>
      <c r="R147" s="11" t="n">
        <v>43525</v>
      </c>
      <c r="U147" s="0" t="n">
        <v>918865</v>
      </c>
      <c r="V147" s="0" t="n">
        <v>354699</v>
      </c>
      <c r="Y147" s="0" t="s">
        <v>48</v>
      </c>
      <c r="Z147" s="0" t="n">
        <v>0</v>
      </c>
      <c r="AA147" s="0" t="n">
        <v>0</v>
      </c>
      <c r="AB147" s="0" t="n">
        <v>1496</v>
      </c>
      <c r="AC147" s="0" t="n">
        <v>2</v>
      </c>
      <c r="AE147" s="0" t="s">
        <v>51</v>
      </c>
      <c r="AF147" s="0" t="s">
        <v>48</v>
      </c>
      <c r="AG147" s="9" t="s">
        <v>51</v>
      </c>
      <c r="AH147" s="0" t="s">
        <v>52</v>
      </c>
      <c r="AI147" s="0" t="s">
        <v>51</v>
      </c>
      <c r="AJ147" s="0" t="s">
        <v>53</v>
      </c>
      <c r="AL147" s="9" t="n">
        <v>42318</v>
      </c>
      <c r="AM147" s="0" t="n">
        <v>3314684</v>
      </c>
      <c r="AN147" s="0" t="s">
        <v>61</v>
      </c>
      <c r="AO147" s="0" t="n">
        <v>1</v>
      </c>
      <c r="AP147" s="0" t="s">
        <v>55</v>
      </c>
      <c r="AQ147" s="0" t="s">
        <v>75</v>
      </c>
      <c r="AR147" s="0" t="n">
        <v>0.41</v>
      </c>
      <c r="AS147" s="0" t="n">
        <v>0.37</v>
      </c>
      <c r="AT147" s="0" t="s">
        <v>56</v>
      </c>
      <c r="AU147" s="0" t="n">
        <v>0.0666666666666667</v>
      </c>
      <c r="AV147" s="0" t="n">
        <v>0.0246666666666667</v>
      </c>
      <c r="AW147" s="12" t="n">
        <v>0</v>
      </c>
      <c r="AX147" s="2" t="n">
        <f aca="false">IF(AND((AW147=1)*IF(AY$1="",1,(SUM(AY147:BA147)&gt;0))*IF(BB$1="",1,(SUM(BB147:BD147)&gt;0))),ROW(),IF((AY$1="")*(BB$1="")*(AW147=1)=1,ROW(), ))</f>
        <v>0</v>
      </c>
      <c r="AY147" s="13" t="n">
        <f aca="false">IFERROR(ISNUMBER(SEARCH(AY$1,$AN147)),"")</f>
        <v>0</v>
      </c>
      <c r="AZ147" s="13" t="n">
        <f aca="false">IFERROR(ISNUMBER(SEARCH(AZ$1,$AN147)),"")</f>
        <v>0</v>
      </c>
      <c r="BA147" s="13" t="n">
        <f aca="false">IFERROR(ISNUMBER(SEARCH(BA$1,$AN147)),"")</f>
        <v>0</v>
      </c>
      <c r="BB147" s="13" t="n">
        <f aca="false">IFERROR(ISNUMBER(SEARCH(BB$1,$V147)),"")</f>
        <v>0</v>
      </c>
      <c r="BC147" s="13" t="n">
        <f aca="false">IFERROR(ISNUMBER(SEARCH(BC$1,$V147)),"")</f>
        <v>0</v>
      </c>
      <c r="BD147" s="13" t="n">
        <f aca="false">IFERROR(ISNUMBER(SEARCH(BD$1,$V147)),"")</f>
        <v>0</v>
      </c>
      <c r="BE147" s="7" t="str">
        <f aca="false">IF(LARGE(AX$1:AX$238,ROW())&lt;1,"",LARGE(AX$1:AX$238,ROW()))</f>
        <v/>
      </c>
    </row>
    <row r="148" customFormat="false" ht="13.8" hidden="false" customHeight="false" outlineLevel="0" collapsed="false">
      <c r="A148" s="9" t="n">
        <v>41745</v>
      </c>
      <c r="B148" s="0" t="n">
        <v>939562</v>
      </c>
      <c r="C148" s="9" t="n">
        <v>41745</v>
      </c>
      <c r="D148" s="0" t="s">
        <v>48</v>
      </c>
      <c r="F148" s="0" t="s">
        <v>48</v>
      </c>
      <c r="G148" s="0" t="n">
        <v>3.2</v>
      </c>
      <c r="H148" s="0" t="s">
        <v>49</v>
      </c>
      <c r="I148" s="0" t="n">
        <v>83</v>
      </c>
      <c r="K148" s="0" t="s">
        <v>50</v>
      </c>
      <c r="L148" s="10" t="n">
        <v>0.996527777777778</v>
      </c>
      <c r="M148" s="11" t="n">
        <v>43525</v>
      </c>
      <c r="N148" s="11" t="n">
        <v>43525</v>
      </c>
      <c r="O148" s="11" t="n">
        <v>43525</v>
      </c>
      <c r="P148" s="11" t="n">
        <v>43525</v>
      </c>
      <c r="Q148" s="11" t="n">
        <v>43525</v>
      </c>
      <c r="R148" s="11" t="n">
        <v>43525</v>
      </c>
      <c r="U148" s="0" t="n">
        <v>919283</v>
      </c>
      <c r="V148" s="0" t="n">
        <v>354699</v>
      </c>
      <c r="Y148" s="0" t="s">
        <v>48</v>
      </c>
      <c r="Z148" s="0" t="n">
        <v>0</v>
      </c>
      <c r="AA148" s="0" t="n">
        <v>0</v>
      </c>
      <c r="AB148" s="0" t="n">
        <v>1496</v>
      </c>
      <c r="AC148" s="0" t="n">
        <v>14</v>
      </c>
      <c r="AE148" s="0" t="s">
        <v>51</v>
      </c>
      <c r="AF148" s="0" t="s">
        <v>48</v>
      </c>
      <c r="AG148" s="9" t="s">
        <v>51</v>
      </c>
      <c r="AH148" s="0" t="s">
        <v>52</v>
      </c>
      <c r="AI148" s="0" t="s">
        <v>51</v>
      </c>
      <c r="AJ148" s="0" t="s">
        <v>53</v>
      </c>
      <c r="AL148" s="9" t="n">
        <v>42318</v>
      </c>
      <c r="AM148" s="0" t="n">
        <v>3314782</v>
      </c>
      <c r="AN148" s="0" t="s">
        <v>61</v>
      </c>
      <c r="AO148" s="0" t="n">
        <v>1</v>
      </c>
      <c r="AP148" s="0" t="s">
        <v>55</v>
      </c>
      <c r="AQ148" s="0" t="s">
        <v>75</v>
      </c>
      <c r="AR148" s="0" t="n">
        <v>0.41</v>
      </c>
      <c r="AS148" s="0" t="n">
        <v>0.37</v>
      </c>
      <c r="AT148" s="0" t="s">
        <v>56</v>
      </c>
      <c r="AU148" s="0" t="n">
        <v>0.0666666666666667</v>
      </c>
      <c r="AV148" s="0" t="n">
        <v>0.0246666666666667</v>
      </c>
      <c r="AW148" s="12" t="n">
        <v>0</v>
      </c>
      <c r="AX148" s="2" t="n">
        <f aca="false">IF(AND((AW148=1)*IF(AY$1="",1,(SUM(AY148:BA148)&gt;0))*IF(BB$1="",1,(SUM(BB148:BD148)&gt;0))),ROW(),IF((AY$1="")*(BB$1="")*(AW148=1)=1,ROW(), ))</f>
        <v>0</v>
      </c>
      <c r="AY148" s="13" t="n">
        <f aca="false">IFERROR(ISNUMBER(SEARCH(AY$1,$AN148)),"")</f>
        <v>0</v>
      </c>
      <c r="AZ148" s="13" t="n">
        <f aca="false">IFERROR(ISNUMBER(SEARCH(AZ$1,$AN148)),"")</f>
        <v>0</v>
      </c>
      <c r="BA148" s="13" t="n">
        <f aca="false">IFERROR(ISNUMBER(SEARCH(BA$1,$AN148)),"")</f>
        <v>0</v>
      </c>
      <c r="BB148" s="13" t="n">
        <f aca="false">IFERROR(ISNUMBER(SEARCH(BB$1,$V148)),"")</f>
        <v>0</v>
      </c>
      <c r="BC148" s="13" t="n">
        <f aca="false">IFERROR(ISNUMBER(SEARCH(BC$1,$V148)),"")</f>
        <v>0</v>
      </c>
      <c r="BD148" s="13" t="n">
        <f aca="false">IFERROR(ISNUMBER(SEARCH(BD$1,$V148)),"")</f>
        <v>0</v>
      </c>
      <c r="BE148" s="7" t="str">
        <f aca="false">IF(LARGE(AX$1:AX$238,ROW())&lt;1,"",LARGE(AX$1:AX$238,ROW()))</f>
        <v/>
      </c>
    </row>
    <row r="149" customFormat="false" ht="13.8" hidden="false" customHeight="false" outlineLevel="0" collapsed="false">
      <c r="A149" s="9" t="n">
        <v>41836</v>
      </c>
      <c r="B149" s="0" t="n">
        <v>939563</v>
      </c>
      <c r="C149" s="9" t="n">
        <v>41836</v>
      </c>
      <c r="D149" s="0" t="s">
        <v>48</v>
      </c>
      <c r="F149" s="0" t="s">
        <v>48</v>
      </c>
      <c r="G149" s="0" t="n">
        <v>22.3</v>
      </c>
      <c r="H149" s="0" t="s">
        <v>49</v>
      </c>
      <c r="I149" s="0" t="n">
        <v>82</v>
      </c>
      <c r="K149" s="0" t="s">
        <v>50</v>
      </c>
      <c r="L149" s="10" t="n">
        <v>0.923611111111111</v>
      </c>
      <c r="M149" s="11" t="n">
        <v>43525</v>
      </c>
      <c r="N149" s="11" t="n">
        <v>43526</v>
      </c>
      <c r="O149" s="11" t="n">
        <v>43527</v>
      </c>
      <c r="P149" s="11" t="n">
        <v>43525</v>
      </c>
      <c r="Q149" s="11" t="n">
        <v>43525</v>
      </c>
      <c r="R149" s="11" t="n">
        <v>43525</v>
      </c>
      <c r="U149" s="0" t="n">
        <v>918835</v>
      </c>
      <c r="V149" s="0" t="n">
        <v>354699</v>
      </c>
      <c r="Y149" s="0" t="s">
        <v>48</v>
      </c>
      <c r="Z149" s="0" t="n">
        <v>0</v>
      </c>
      <c r="AA149" s="0" t="n">
        <v>0</v>
      </c>
      <c r="AB149" s="0" t="n">
        <v>1496</v>
      </c>
      <c r="AC149" s="0" t="n">
        <v>16</v>
      </c>
      <c r="AE149" s="0" t="s">
        <v>51</v>
      </c>
      <c r="AF149" s="0" t="s">
        <v>48</v>
      </c>
      <c r="AG149" s="9" t="s">
        <v>48</v>
      </c>
      <c r="AH149" s="0" t="s">
        <v>58</v>
      </c>
      <c r="AI149" s="0" t="s">
        <v>48</v>
      </c>
      <c r="AJ149" s="0" t="s">
        <v>53</v>
      </c>
      <c r="AL149" s="9" t="n">
        <v>42318</v>
      </c>
      <c r="AM149" s="0" t="n">
        <v>3312805</v>
      </c>
      <c r="AN149" s="0" t="n">
        <v>196296</v>
      </c>
      <c r="AO149" s="0" t="n">
        <v>1</v>
      </c>
      <c r="AP149" s="0" t="s">
        <v>55</v>
      </c>
      <c r="AQ149" s="0" t="s">
        <v>75</v>
      </c>
      <c r="AR149" s="0" t="n">
        <v>1</v>
      </c>
      <c r="AS149" s="0" t="n">
        <v>1</v>
      </c>
      <c r="AT149" s="0" t="s">
        <v>56</v>
      </c>
      <c r="AU149" s="0" t="n">
        <v>0.0666666666666667</v>
      </c>
      <c r="AV149" s="0" t="n">
        <v>0.0666666666666667</v>
      </c>
      <c r="AW149" s="12" t="n">
        <v>0</v>
      </c>
      <c r="AX149" s="2" t="n">
        <f aca="false">IF(AND((AW149=1)*IF(AY$1="",1,(SUM(AY149:BA149)&gt;0))*IF(BB$1="",1,(SUM(BB149:BD149)&gt;0))),ROW(),IF((AY$1="")*(BB$1="")*(AW149=1)=1,ROW(), ))</f>
        <v>0</v>
      </c>
      <c r="AY149" s="13" t="n">
        <f aca="false">IFERROR(ISNUMBER(SEARCH(AY$1,$AN149)),"")</f>
        <v>0</v>
      </c>
      <c r="AZ149" s="13" t="n">
        <f aca="false">IFERROR(ISNUMBER(SEARCH(AZ$1,$AN149)),"")</f>
        <v>0</v>
      </c>
      <c r="BA149" s="13" t="n">
        <f aca="false">IFERROR(ISNUMBER(SEARCH(BA$1,$AN149)),"")</f>
        <v>0</v>
      </c>
      <c r="BB149" s="13" t="n">
        <f aca="false">IFERROR(ISNUMBER(SEARCH(BB$1,$V149)),"")</f>
        <v>0</v>
      </c>
      <c r="BC149" s="13" t="n">
        <f aca="false">IFERROR(ISNUMBER(SEARCH(BC$1,$V149)),"")</f>
        <v>0</v>
      </c>
      <c r="BD149" s="13" t="n">
        <f aca="false">IFERROR(ISNUMBER(SEARCH(BD$1,$V149)),"")</f>
        <v>0</v>
      </c>
      <c r="BE149" s="7" t="str">
        <f aca="false">IF(LARGE(AX$1:AX$238,ROW())&lt;1,"",LARGE(AX$1:AX$238,ROW()))</f>
        <v/>
      </c>
    </row>
    <row r="150" customFormat="false" ht="13.8" hidden="false" customHeight="false" outlineLevel="0" collapsed="false">
      <c r="A150" s="9" t="n">
        <v>41836</v>
      </c>
      <c r="B150" s="0" t="n">
        <v>939563</v>
      </c>
      <c r="C150" s="9" t="n">
        <v>41836</v>
      </c>
      <c r="D150" s="0" t="s">
        <v>48</v>
      </c>
      <c r="F150" s="0" t="s">
        <v>48</v>
      </c>
      <c r="G150" s="0" t="n">
        <v>22.3</v>
      </c>
      <c r="H150" s="0" t="s">
        <v>49</v>
      </c>
      <c r="I150" s="0" t="n">
        <v>82</v>
      </c>
      <c r="K150" s="0" t="s">
        <v>50</v>
      </c>
      <c r="L150" s="10" t="n">
        <v>0.923611111111111</v>
      </c>
      <c r="M150" s="11" t="n">
        <v>43525</v>
      </c>
      <c r="N150" s="11" t="n">
        <v>43526</v>
      </c>
      <c r="O150" s="11" t="n">
        <v>43527</v>
      </c>
      <c r="P150" s="11" t="n">
        <v>43525</v>
      </c>
      <c r="Q150" s="11" t="n">
        <v>43525</v>
      </c>
      <c r="R150" s="11" t="n">
        <v>43525</v>
      </c>
      <c r="U150" s="0" t="n">
        <v>919594</v>
      </c>
      <c r="V150" s="0" t="n">
        <v>354699</v>
      </c>
      <c r="Y150" s="0" t="s">
        <v>48</v>
      </c>
      <c r="Z150" s="0" t="n">
        <v>0</v>
      </c>
      <c r="AA150" s="0" t="n">
        <v>0</v>
      </c>
      <c r="AB150" s="0" t="n">
        <v>1496</v>
      </c>
      <c r="AC150" s="0" t="n">
        <v>13</v>
      </c>
      <c r="AE150" s="0" t="s">
        <v>51</v>
      </c>
      <c r="AF150" s="0" t="s">
        <v>48</v>
      </c>
      <c r="AG150" s="9" t="s">
        <v>48</v>
      </c>
      <c r="AH150" s="0" t="s">
        <v>58</v>
      </c>
      <c r="AI150" s="0" t="s">
        <v>48</v>
      </c>
      <c r="AJ150" s="0" t="s">
        <v>53</v>
      </c>
      <c r="AL150" s="9" t="n">
        <v>42318</v>
      </c>
      <c r="AM150" s="0" t="n">
        <v>3314968</v>
      </c>
      <c r="AN150" s="0" t="n">
        <v>195005</v>
      </c>
      <c r="AO150" s="0" t="n">
        <v>1</v>
      </c>
      <c r="AP150" s="0" t="s">
        <v>55</v>
      </c>
      <c r="AQ150" s="0" t="s">
        <v>75</v>
      </c>
      <c r="AR150" s="0" t="n">
        <v>2.38</v>
      </c>
      <c r="AS150" s="0" t="n">
        <v>1.87</v>
      </c>
      <c r="AT150" s="0" t="s">
        <v>56</v>
      </c>
      <c r="AU150" s="0" t="n">
        <v>0.0666666666666667</v>
      </c>
      <c r="AV150" s="0" t="n">
        <v>0.124666666666667</v>
      </c>
      <c r="AW150" s="12" t="n">
        <v>0</v>
      </c>
      <c r="AX150" s="2" t="n">
        <f aca="false">IF(AND((AW150=1)*IF(AY$1="",1,(SUM(AY150:BA150)&gt;0))*IF(BB$1="",1,(SUM(BB150:BD150)&gt;0))),ROW(),IF((AY$1="")*(BB$1="")*(AW150=1)=1,ROW(), ))</f>
        <v>0</v>
      </c>
      <c r="AY150" s="13" t="n">
        <f aca="false">IFERROR(ISNUMBER(SEARCH(AY$1,$AN150)),"")</f>
        <v>0</v>
      </c>
      <c r="AZ150" s="13" t="n">
        <f aca="false">IFERROR(ISNUMBER(SEARCH(AZ$1,$AN150)),"")</f>
        <v>0</v>
      </c>
      <c r="BA150" s="13" t="n">
        <f aca="false">IFERROR(ISNUMBER(SEARCH(BA$1,$AN150)),"")</f>
        <v>0</v>
      </c>
      <c r="BB150" s="13" t="n">
        <f aca="false">IFERROR(ISNUMBER(SEARCH(BB$1,$V150)),"")</f>
        <v>0</v>
      </c>
      <c r="BC150" s="13" t="n">
        <f aca="false">IFERROR(ISNUMBER(SEARCH(BC$1,$V150)),"")</f>
        <v>0</v>
      </c>
      <c r="BD150" s="13" t="n">
        <f aca="false">IFERROR(ISNUMBER(SEARCH(BD$1,$V150)),"")</f>
        <v>0</v>
      </c>
      <c r="BE150" s="7" t="str">
        <f aca="false">IF(LARGE(AX$1:AX$238,ROW())&lt;1,"",LARGE(AX$1:AX$238,ROW()))</f>
        <v/>
      </c>
    </row>
    <row r="151" customFormat="false" ht="13.8" hidden="false" customHeight="false" outlineLevel="0" collapsed="false">
      <c r="A151" s="9" t="n">
        <v>41869</v>
      </c>
      <c r="B151" s="0" t="n">
        <v>939564</v>
      </c>
      <c r="C151" s="9" t="n">
        <v>41869</v>
      </c>
      <c r="D151" s="0" t="s">
        <v>48</v>
      </c>
      <c r="F151" s="0" t="s">
        <v>48</v>
      </c>
      <c r="G151" s="0" t="n">
        <v>12.8</v>
      </c>
      <c r="H151" s="0" t="s">
        <v>49</v>
      </c>
      <c r="I151" s="0" t="n">
        <v>87</v>
      </c>
      <c r="J151" s="0" t="s">
        <v>76</v>
      </c>
      <c r="K151" s="0" t="s">
        <v>50</v>
      </c>
      <c r="L151" s="10" t="n">
        <v>0.0347222222222222</v>
      </c>
      <c r="M151" s="11" t="n">
        <v>43525</v>
      </c>
      <c r="N151" s="11" t="n">
        <v>43525</v>
      </c>
      <c r="O151" s="11" t="n">
        <v>43526</v>
      </c>
      <c r="P151" s="11" t="n">
        <v>43525</v>
      </c>
      <c r="Q151" s="11" t="n">
        <v>43525</v>
      </c>
      <c r="R151" s="11" t="n">
        <v>43525</v>
      </c>
      <c r="U151" s="0" t="n">
        <v>917732</v>
      </c>
      <c r="V151" s="0" t="n">
        <v>354699</v>
      </c>
      <c r="Y151" s="0" t="s">
        <v>48</v>
      </c>
      <c r="Z151" s="0" t="n">
        <v>0</v>
      </c>
      <c r="AA151" s="0" t="n">
        <v>0</v>
      </c>
      <c r="AB151" s="0" t="n">
        <v>1496</v>
      </c>
      <c r="AC151" s="0" t="n">
        <v>30</v>
      </c>
      <c r="AE151" s="0" t="s">
        <v>51</v>
      </c>
      <c r="AF151" s="0" t="s">
        <v>48</v>
      </c>
      <c r="AG151" s="9" t="s">
        <v>48</v>
      </c>
      <c r="AH151" s="0" t="s">
        <v>52</v>
      </c>
      <c r="AI151" s="0" t="s">
        <v>51</v>
      </c>
      <c r="AJ151" s="0" t="s">
        <v>53</v>
      </c>
      <c r="AL151" s="9" t="n">
        <v>42318</v>
      </c>
      <c r="AM151" s="0" t="n">
        <v>3312837</v>
      </c>
      <c r="AN151" s="0" t="s">
        <v>77</v>
      </c>
      <c r="AO151" s="0" t="n">
        <v>1</v>
      </c>
      <c r="AP151" s="0" t="s">
        <v>65</v>
      </c>
      <c r="AQ151" s="0" t="s">
        <v>75</v>
      </c>
      <c r="AR151" s="0" t="n">
        <v>5</v>
      </c>
      <c r="AS151" s="0" t="n">
        <v>1.25</v>
      </c>
      <c r="AT151" s="0" t="s">
        <v>56</v>
      </c>
      <c r="AU151" s="0" t="n">
        <v>0.0666666666666667</v>
      </c>
      <c r="AV151" s="0" t="n">
        <v>0.0833333333333333</v>
      </c>
      <c r="AW151" s="12" t="n">
        <v>0</v>
      </c>
      <c r="AX151" s="2" t="n">
        <f aca="false">IF(AND((AW151=1)*IF(AY$1="",1,(SUM(AY151:BA151)&gt;0))*IF(BB$1="",1,(SUM(BB151:BD151)&gt;0))),ROW(),IF((AY$1="")*(BB$1="")*(AW151=1)=1,ROW(), ))</f>
        <v>0</v>
      </c>
      <c r="AY151" s="13" t="n">
        <f aca="false">IFERROR(ISNUMBER(SEARCH(AY$1,$AN151)),"")</f>
        <v>0</v>
      </c>
      <c r="AZ151" s="13" t="n">
        <f aca="false">IFERROR(ISNUMBER(SEARCH(AZ$1,$AN151)),"")</f>
        <v>0</v>
      </c>
      <c r="BA151" s="13" t="n">
        <f aca="false">IFERROR(ISNUMBER(SEARCH(BA$1,$AN151)),"")</f>
        <v>0</v>
      </c>
      <c r="BB151" s="13" t="n">
        <f aca="false">IFERROR(ISNUMBER(SEARCH(BB$1,$V151)),"")</f>
        <v>0</v>
      </c>
      <c r="BC151" s="13" t="n">
        <f aca="false">IFERROR(ISNUMBER(SEARCH(BC$1,$V151)),"")</f>
        <v>0</v>
      </c>
      <c r="BD151" s="13" t="n">
        <f aca="false">IFERROR(ISNUMBER(SEARCH(BD$1,$V151)),"")</f>
        <v>0</v>
      </c>
      <c r="BE151" s="7" t="str">
        <f aca="false">IF(LARGE(AX$1:AX$238,ROW())&lt;1,"",LARGE(AX$1:AX$238,ROW()))</f>
        <v/>
      </c>
    </row>
    <row r="152" customFormat="false" ht="13.8" hidden="false" customHeight="false" outlineLevel="0" collapsed="false">
      <c r="A152" s="9" t="n">
        <v>41869</v>
      </c>
      <c r="B152" s="0" t="n">
        <v>939564</v>
      </c>
      <c r="C152" s="9" t="n">
        <v>41869</v>
      </c>
      <c r="D152" s="0" t="s">
        <v>48</v>
      </c>
      <c r="F152" s="0" t="s">
        <v>48</v>
      </c>
      <c r="G152" s="0" t="n">
        <v>12.8</v>
      </c>
      <c r="H152" s="0" t="s">
        <v>49</v>
      </c>
      <c r="I152" s="0" t="n">
        <v>87</v>
      </c>
      <c r="J152" s="0" t="s">
        <v>76</v>
      </c>
      <c r="K152" s="0" t="s">
        <v>50</v>
      </c>
      <c r="L152" s="10" t="n">
        <v>0.0347222222222222</v>
      </c>
      <c r="M152" s="11" t="n">
        <v>43525</v>
      </c>
      <c r="N152" s="11" t="n">
        <v>43525</v>
      </c>
      <c r="O152" s="11" t="n">
        <v>43526</v>
      </c>
      <c r="P152" s="11" t="n">
        <v>43525</v>
      </c>
      <c r="Q152" s="11" t="n">
        <v>43525</v>
      </c>
      <c r="R152" s="11" t="n">
        <v>43525</v>
      </c>
      <c r="U152" s="0" t="n">
        <v>917732</v>
      </c>
      <c r="V152" s="0" t="n">
        <v>354699</v>
      </c>
      <c r="Y152" s="0" t="s">
        <v>48</v>
      </c>
      <c r="Z152" s="0" t="n">
        <v>0</v>
      </c>
      <c r="AA152" s="0" t="n">
        <v>0</v>
      </c>
      <c r="AB152" s="0" t="n">
        <v>1496</v>
      </c>
      <c r="AC152" s="0" t="n">
        <v>30</v>
      </c>
      <c r="AE152" s="0" t="s">
        <v>51</v>
      </c>
      <c r="AF152" s="0" t="s">
        <v>48</v>
      </c>
      <c r="AG152" s="9" t="s">
        <v>51</v>
      </c>
      <c r="AH152" s="0" t="s">
        <v>52</v>
      </c>
      <c r="AI152" s="0" t="s">
        <v>51</v>
      </c>
      <c r="AJ152" s="0" t="s">
        <v>53</v>
      </c>
      <c r="AL152" s="9" t="n">
        <v>42318</v>
      </c>
      <c r="AM152" s="0" t="n">
        <v>3313266</v>
      </c>
      <c r="AN152" s="0" t="s">
        <v>78</v>
      </c>
      <c r="AO152" s="0" t="n">
        <v>1</v>
      </c>
      <c r="AP152" s="0" t="s">
        <v>65</v>
      </c>
      <c r="AQ152" s="0" t="s">
        <v>75</v>
      </c>
      <c r="AR152" s="0" t="n">
        <v>1.98</v>
      </c>
      <c r="AS152" s="0" t="n">
        <v>1.44</v>
      </c>
      <c r="AT152" s="0" t="s">
        <v>56</v>
      </c>
      <c r="AU152" s="0" t="n">
        <v>0.0666666666666667</v>
      </c>
      <c r="AV152" s="0" t="n">
        <v>0.096</v>
      </c>
      <c r="AW152" s="12" t="n">
        <v>0</v>
      </c>
      <c r="AX152" s="2" t="n">
        <f aca="false">IF(AND((AW152=1)*IF(AY$1="",1,(SUM(AY152:BA152)&gt;0))*IF(BB$1="",1,(SUM(BB152:BD152)&gt;0))),ROW(),IF((AY$1="")*(BB$1="")*(AW152=1)=1,ROW(), ))</f>
        <v>0</v>
      </c>
      <c r="AY152" s="13" t="n">
        <f aca="false">IFERROR(ISNUMBER(SEARCH(AY$1,$AN152)),"")</f>
        <v>0</v>
      </c>
      <c r="AZ152" s="13" t="n">
        <f aca="false">IFERROR(ISNUMBER(SEARCH(AZ$1,$AN152)),"")</f>
        <v>0</v>
      </c>
      <c r="BA152" s="13" t="n">
        <f aca="false">IFERROR(ISNUMBER(SEARCH(BA$1,$AN152)),"")</f>
        <v>0</v>
      </c>
      <c r="BB152" s="13" t="n">
        <f aca="false">IFERROR(ISNUMBER(SEARCH(BB$1,$V152)),"")</f>
        <v>0</v>
      </c>
      <c r="BC152" s="13" t="n">
        <f aca="false">IFERROR(ISNUMBER(SEARCH(BC$1,$V152)),"")</f>
        <v>0</v>
      </c>
      <c r="BD152" s="13" t="n">
        <f aca="false">IFERROR(ISNUMBER(SEARCH(BD$1,$V152)),"")</f>
        <v>0</v>
      </c>
      <c r="BE152" s="7" t="str">
        <f aca="false">IF(LARGE(AX$1:AX$238,ROW())&lt;1,"",LARGE(AX$1:AX$238,ROW()))</f>
        <v/>
      </c>
    </row>
    <row r="153" customFormat="false" ht="13.8" hidden="false" customHeight="false" outlineLevel="0" collapsed="false">
      <c r="A153" s="9" t="n">
        <v>41869</v>
      </c>
      <c r="B153" s="0" t="n">
        <v>939564</v>
      </c>
      <c r="C153" s="9" t="n">
        <v>41869</v>
      </c>
      <c r="D153" s="0" t="s">
        <v>48</v>
      </c>
      <c r="F153" s="0" t="s">
        <v>48</v>
      </c>
      <c r="G153" s="0" t="n">
        <v>12.8</v>
      </c>
      <c r="H153" s="0" t="s">
        <v>49</v>
      </c>
      <c r="I153" s="0" t="n">
        <v>87</v>
      </c>
      <c r="J153" s="0" t="s">
        <v>76</v>
      </c>
      <c r="K153" s="0" t="s">
        <v>50</v>
      </c>
      <c r="L153" s="10" t="n">
        <v>0.0347222222222222</v>
      </c>
      <c r="M153" s="11" t="n">
        <v>43525</v>
      </c>
      <c r="N153" s="11" t="n">
        <v>43525</v>
      </c>
      <c r="O153" s="11" t="n">
        <v>43526</v>
      </c>
      <c r="P153" s="11" t="n">
        <v>43525</v>
      </c>
      <c r="Q153" s="11" t="n">
        <v>43525</v>
      </c>
      <c r="R153" s="11" t="n">
        <v>43525</v>
      </c>
      <c r="U153" s="0" t="n">
        <v>918056</v>
      </c>
      <c r="V153" s="0" t="n">
        <v>354699</v>
      </c>
      <c r="Y153" s="0" t="s">
        <v>48</v>
      </c>
      <c r="Z153" s="0" t="n">
        <v>0</v>
      </c>
      <c r="AA153" s="0" t="n">
        <v>0</v>
      </c>
      <c r="AB153" s="0" t="n">
        <v>1496</v>
      </c>
      <c r="AC153" s="0" t="n">
        <v>24</v>
      </c>
      <c r="AE153" s="0" t="s">
        <v>51</v>
      </c>
      <c r="AF153" s="0" t="s">
        <v>48</v>
      </c>
      <c r="AG153" s="9" t="s">
        <v>51</v>
      </c>
      <c r="AH153" s="0" t="s">
        <v>52</v>
      </c>
      <c r="AI153" s="0" t="s">
        <v>51</v>
      </c>
      <c r="AJ153" s="0" t="s">
        <v>53</v>
      </c>
      <c r="AL153" s="9" t="n">
        <v>42318</v>
      </c>
      <c r="AM153" s="0" t="n">
        <v>3313627</v>
      </c>
      <c r="AN153" s="0" t="s">
        <v>62</v>
      </c>
      <c r="AO153" s="0" t="n">
        <v>1</v>
      </c>
      <c r="AP153" s="0" t="s">
        <v>65</v>
      </c>
      <c r="AQ153" s="0" t="s">
        <v>75</v>
      </c>
      <c r="AR153" s="0" t="n">
        <v>0.41</v>
      </c>
      <c r="AS153" s="0" t="n">
        <v>0.37</v>
      </c>
      <c r="AT153" s="0" t="s">
        <v>56</v>
      </c>
      <c r="AU153" s="0" t="n">
        <v>0.0666666666666667</v>
      </c>
      <c r="AV153" s="0" t="n">
        <v>0.0246666666666667</v>
      </c>
      <c r="AW153" s="12" t="n">
        <v>0</v>
      </c>
      <c r="AX153" s="2" t="n">
        <f aca="false">IF(AND((AW153=1)*IF(AY$1="",1,(SUM(AY153:BA153)&gt;0))*IF(BB$1="",1,(SUM(BB153:BD153)&gt;0))),ROW(),IF((AY$1="")*(BB$1="")*(AW153=1)=1,ROW(), ))</f>
        <v>0</v>
      </c>
      <c r="AY153" s="13" t="n">
        <f aca="false">IFERROR(ISNUMBER(SEARCH(AY$1,$AN153)),"")</f>
        <v>0</v>
      </c>
      <c r="AZ153" s="13" t="n">
        <f aca="false">IFERROR(ISNUMBER(SEARCH(AZ$1,$AN153)),"")</f>
        <v>0</v>
      </c>
      <c r="BA153" s="13" t="n">
        <f aca="false">IFERROR(ISNUMBER(SEARCH(BA$1,$AN153)),"")</f>
        <v>0</v>
      </c>
      <c r="BB153" s="13" t="n">
        <f aca="false">IFERROR(ISNUMBER(SEARCH(BB$1,$V153)),"")</f>
        <v>0</v>
      </c>
      <c r="BC153" s="13" t="n">
        <f aca="false">IFERROR(ISNUMBER(SEARCH(BC$1,$V153)),"")</f>
        <v>0</v>
      </c>
      <c r="BD153" s="13" t="n">
        <f aca="false">IFERROR(ISNUMBER(SEARCH(BD$1,$V153)),"")</f>
        <v>0</v>
      </c>
      <c r="BE153" s="7" t="str">
        <f aca="false">IF(LARGE(AX$1:AX$238,ROW())&lt;1,"",LARGE(AX$1:AX$238,ROW()))</f>
        <v/>
      </c>
    </row>
    <row r="154" customFormat="false" ht="13.8" hidden="false" customHeight="false" outlineLevel="0" collapsed="false">
      <c r="A154" s="9" t="n">
        <v>41836</v>
      </c>
      <c r="B154" s="0" t="n">
        <v>939563</v>
      </c>
      <c r="C154" s="9" t="n">
        <v>41836</v>
      </c>
      <c r="D154" s="0" t="s">
        <v>48</v>
      </c>
      <c r="F154" s="0" t="s">
        <v>48</v>
      </c>
      <c r="G154" s="0" t="n">
        <v>22.3</v>
      </c>
      <c r="H154" s="0" t="s">
        <v>49</v>
      </c>
      <c r="I154" s="0" t="n">
        <v>82</v>
      </c>
      <c r="K154" s="0" t="s">
        <v>50</v>
      </c>
      <c r="L154" s="10" t="n">
        <v>0.923611111111111</v>
      </c>
      <c r="M154" s="11" t="n">
        <v>43525</v>
      </c>
      <c r="N154" s="11" t="n">
        <v>43526</v>
      </c>
      <c r="O154" s="11" t="n">
        <v>43527</v>
      </c>
      <c r="P154" s="11" t="n">
        <v>43525</v>
      </c>
      <c r="Q154" s="11" t="n">
        <v>43525</v>
      </c>
      <c r="R154" s="11" t="n">
        <v>43525</v>
      </c>
      <c r="U154" s="0" t="n">
        <v>917954</v>
      </c>
      <c r="V154" s="0" t="n">
        <v>354699</v>
      </c>
      <c r="Y154" s="0" t="s">
        <v>48</v>
      </c>
      <c r="Z154" s="0" t="n">
        <v>0</v>
      </c>
      <c r="AA154" s="0" t="n">
        <v>0</v>
      </c>
      <c r="AB154" s="0" t="n">
        <v>1496</v>
      </c>
      <c r="AC154" s="0" t="n">
        <v>25</v>
      </c>
      <c r="AE154" s="0" t="s">
        <v>51</v>
      </c>
      <c r="AF154" s="0" t="s">
        <v>48</v>
      </c>
      <c r="AG154" s="9" t="s">
        <v>51</v>
      </c>
      <c r="AH154" s="0" t="s">
        <v>52</v>
      </c>
      <c r="AI154" s="0" t="s">
        <v>51</v>
      </c>
      <c r="AJ154" s="0" t="s">
        <v>53</v>
      </c>
      <c r="AL154" s="9" t="n">
        <v>42318</v>
      </c>
      <c r="AM154" s="0" t="n">
        <v>3314888</v>
      </c>
      <c r="AN154" s="0" t="n">
        <v>60479</v>
      </c>
      <c r="AO154" s="0" t="n">
        <v>1</v>
      </c>
      <c r="AP154" s="0" t="s">
        <v>55</v>
      </c>
      <c r="AQ154" s="0" t="s">
        <v>75</v>
      </c>
      <c r="AR154" s="0" t="n">
        <v>1</v>
      </c>
      <c r="AS154" s="0" t="n">
        <v>1</v>
      </c>
      <c r="AT154" s="0" t="s">
        <v>56</v>
      </c>
      <c r="AU154" s="0" t="n">
        <v>0.0666666666666667</v>
      </c>
      <c r="AV154" s="0" t="n">
        <v>0.0666666666666667</v>
      </c>
      <c r="AW154" s="12" t="n">
        <v>1</v>
      </c>
      <c r="AX154" s="2" t="n">
        <f aca="false">IF(AND((AW154=1)*IF(AY$1="",1,(SUM(AY154:BA154)&gt;0))*IF(BB$1="",1,(SUM(BB154:BD154)&gt;0))),ROW(),IF((AY$1="")*(BB$1="")*(AW154=1)=1,ROW(), ))</f>
        <v>0</v>
      </c>
      <c r="AY154" s="13" t="n">
        <f aca="false">IFERROR(ISNUMBER(SEARCH(AY$1,$AN154)),"")</f>
        <v>0</v>
      </c>
      <c r="AZ154" s="13" t="n">
        <f aca="false">IFERROR(ISNUMBER(SEARCH(AZ$1,$AN154)),"")</f>
        <v>0</v>
      </c>
      <c r="BA154" s="13" t="n">
        <f aca="false">IFERROR(ISNUMBER(SEARCH(BA$1,$AN154)),"")</f>
        <v>0</v>
      </c>
      <c r="BB154" s="13" t="n">
        <f aca="false">IFERROR(ISNUMBER(SEARCH(BB$1,$V154)),"")</f>
        <v>0</v>
      </c>
      <c r="BC154" s="13" t="n">
        <f aca="false">IFERROR(ISNUMBER(SEARCH(BC$1,$V154)),"")</f>
        <v>0</v>
      </c>
      <c r="BD154" s="13" t="n">
        <f aca="false">IFERROR(ISNUMBER(SEARCH(BD$1,$V154)),"")</f>
        <v>0</v>
      </c>
      <c r="BE154" s="7" t="str">
        <f aca="false">IF(LARGE(AX$1:AX$238,ROW())&lt;1,"",LARGE(AX$1:AX$238,ROW()))</f>
        <v/>
      </c>
    </row>
    <row r="155" customFormat="false" ht="13.8" hidden="false" customHeight="false" outlineLevel="0" collapsed="false">
      <c r="A155" s="9" t="n">
        <v>41836</v>
      </c>
      <c r="B155" s="0" t="n">
        <v>939563</v>
      </c>
      <c r="C155" s="9" t="n">
        <v>41836</v>
      </c>
      <c r="D155" s="0" t="s">
        <v>48</v>
      </c>
      <c r="F155" s="0" t="s">
        <v>48</v>
      </c>
      <c r="G155" s="0" t="n">
        <v>22.3</v>
      </c>
      <c r="H155" s="0" t="s">
        <v>49</v>
      </c>
      <c r="I155" s="0" t="n">
        <v>82</v>
      </c>
      <c r="K155" s="0" t="s">
        <v>50</v>
      </c>
      <c r="L155" s="10" t="n">
        <v>0.923611111111111</v>
      </c>
      <c r="M155" s="11" t="n">
        <v>43525</v>
      </c>
      <c r="N155" s="11" t="n">
        <v>43526</v>
      </c>
      <c r="O155" s="11" t="n">
        <v>43527</v>
      </c>
      <c r="P155" s="11" t="n">
        <v>43525</v>
      </c>
      <c r="Q155" s="11" t="n">
        <v>43525</v>
      </c>
      <c r="R155" s="11" t="n">
        <v>43525</v>
      </c>
      <c r="U155" s="0" t="n">
        <v>918023</v>
      </c>
      <c r="V155" s="0" t="n">
        <v>354699</v>
      </c>
      <c r="Y155" s="0" t="s">
        <v>48</v>
      </c>
      <c r="Z155" s="0" t="n">
        <v>0</v>
      </c>
      <c r="AA155" s="0" t="n">
        <v>0</v>
      </c>
      <c r="AB155" s="0" t="n">
        <v>1496</v>
      </c>
      <c r="AC155" s="0" t="n">
        <v>17</v>
      </c>
      <c r="AE155" s="0" t="s">
        <v>51</v>
      </c>
      <c r="AF155" s="0" t="s">
        <v>48</v>
      </c>
      <c r="AG155" s="9" t="s">
        <v>51</v>
      </c>
      <c r="AH155" s="0" t="s">
        <v>52</v>
      </c>
      <c r="AI155" s="0" t="s">
        <v>51</v>
      </c>
      <c r="AJ155" s="0" t="s">
        <v>53</v>
      </c>
      <c r="AL155" s="9" t="n">
        <v>42318</v>
      </c>
      <c r="AM155" s="0" t="n">
        <v>3313397</v>
      </c>
      <c r="AN155" s="0" t="n">
        <v>60479</v>
      </c>
      <c r="AO155" s="0" t="n">
        <v>1</v>
      </c>
      <c r="AP155" s="0" t="s">
        <v>55</v>
      </c>
      <c r="AQ155" s="0" t="s">
        <v>75</v>
      </c>
      <c r="AR155" s="0" t="n">
        <v>1</v>
      </c>
      <c r="AS155" s="0" t="n">
        <v>1</v>
      </c>
      <c r="AT155" s="0" t="s">
        <v>56</v>
      </c>
      <c r="AU155" s="0" t="n">
        <v>0.0666666666666667</v>
      </c>
      <c r="AV155" s="0" t="n">
        <v>0.0666666666666667</v>
      </c>
      <c r="AW155" s="12" t="n">
        <v>1</v>
      </c>
      <c r="AX155" s="2" t="n">
        <f aca="false">IF(AND((AW155=1)*IF(AY$1="",1,(SUM(AY155:BA155)&gt;0))*IF(BB$1="",1,(SUM(BB155:BD155)&gt;0))),ROW(),IF((AY$1="")*(BB$1="")*(AW155=1)=1,ROW(), ))</f>
        <v>0</v>
      </c>
      <c r="AY155" s="13" t="n">
        <f aca="false">IFERROR(ISNUMBER(SEARCH(AY$1,$AN155)),"")</f>
        <v>0</v>
      </c>
      <c r="AZ155" s="13" t="n">
        <f aca="false">IFERROR(ISNUMBER(SEARCH(AZ$1,$AN155)),"")</f>
        <v>0</v>
      </c>
      <c r="BA155" s="13" t="n">
        <f aca="false">IFERROR(ISNUMBER(SEARCH(BA$1,$AN155)),"")</f>
        <v>0</v>
      </c>
      <c r="BB155" s="13" t="n">
        <f aca="false">IFERROR(ISNUMBER(SEARCH(BB$1,$V155)),"")</f>
        <v>0</v>
      </c>
      <c r="BC155" s="13" t="n">
        <f aca="false">IFERROR(ISNUMBER(SEARCH(BC$1,$V155)),"")</f>
        <v>0</v>
      </c>
      <c r="BD155" s="13" t="n">
        <f aca="false">IFERROR(ISNUMBER(SEARCH(BD$1,$V155)),"")</f>
        <v>0</v>
      </c>
      <c r="BE155" s="7" t="str">
        <f aca="false">IF(LARGE(AX$1:AX$238,ROW())&lt;1,"",LARGE(AX$1:AX$238,ROW()))</f>
        <v/>
      </c>
    </row>
    <row r="156" customFormat="false" ht="13.8" hidden="false" customHeight="false" outlineLevel="0" collapsed="false">
      <c r="A156" s="9" t="n">
        <v>41836</v>
      </c>
      <c r="B156" s="0" t="n">
        <v>939563</v>
      </c>
      <c r="C156" s="9" t="n">
        <v>41836</v>
      </c>
      <c r="D156" s="0" t="s">
        <v>48</v>
      </c>
      <c r="F156" s="0" t="s">
        <v>48</v>
      </c>
      <c r="G156" s="0" t="n">
        <v>22.3</v>
      </c>
      <c r="H156" s="0" t="s">
        <v>49</v>
      </c>
      <c r="I156" s="0" t="n">
        <v>82</v>
      </c>
      <c r="K156" s="0" t="s">
        <v>50</v>
      </c>
      <c r="L156" s="10" t="n">
        <v>0.923611111111111</v>
      </c>
      <c r="M156" s="11" t="n">
        <v>43525</v>
      </c>
      <c r="N156" s="11" t="n">
        <v>43526</v>
      </c>
      <c r="O156" s="11" t="n">
        <v>43527</v>
      </c>
      <c r="P156" s="11" t="n">
        <v>43525</v>
      </c>
      <c r="Q156" s="11" t="n">
        <v>43525</v>
      </c>
      <c r="R156" s="11" t="n">
        <v>43525</v>
      </c>
      <c r="U156" s="0" t="n">
        <v>918368</v>
      </c>
      <c r="V156" s="0" t="n">
        <v>354699</v>
      </c>
      <c r="Y156" s="0" t="s">
        <v>48</v>
      </c>
      <c r="Z156" s="0" t="n">
        <v>0</v>
      </c>
      <c r="AA156" s="0" t="n">
        <v>0</v>
      </c>
      <c r="AB156" s="0" t="n">
        <v>1496</v>
      </c>
      <c r="AC156" s="0" t="n">
        <v>24</v>
      </c>
      <c r="AE156" s="0" t="s">
        <v>51</v>
      </c>
      <c r="AF156" s="0" t="s">
        <v>48</v>
      </c>
      <c r="AG156" s="9" t="s">
        <v>51</v>
      </c>
      <c r="AH156" s="0" t="s">
        <v>52</v>
      </c>
      <c r="AI156" s="0" t="s">
        <v>51</v>
      </c>
      <c r="AJ156" s="0" t="s">
        <v>53</v>
      </c>
      <c r="AL156" s="9" t="n">
        <v>42318</v>
      </c>
      <c r="AM156" s="0" t="n">
        <v>3313170</v>
      </c>
      <c r="AN156" s="0" t="n">
        <v>60479</v>
      </c>
      <c r="AO156" s="0" t="n">
        <v>1</v>
      </c>
      <c r="AP156" s="0" t="s">
        <v>55</v>
      </c>
      <c r="AQ156" s="0" t="s">
        <v>75</v>
      </c>
      <c r="AR156" s="0" t="n">
        <v>1</v>
      </c>
      <c r="AS156" s="0" t="n">
        <v>1</v>
      </c>
      <c r="AT156" s="0" t="s">
        <v>56</v>
      </c>
      <c r="AU156" s="0" t="n">
        <v>0.0666666666666667</v>
      </c>
      <c r="AV156" s="0" t="n">
        <v>0.0666666666666667</v>
      </c>
      <c r="AW156" s="12" t="n">
        <v>1</v>
      </c>
      <c r="AX156" s="2" t="n">
        <f aca="false">IF(AND((AW156=1)*IF(AY$1="",1,(SUM(AY156:BA156)&gt;0))*IF(BB$1="",1,(SUM(BB156:BD156)&gt;0))),ROW(),IF((AY$1="")*(BB$1="")*(AW156=1)=1,ROW(), ))</f>
        <v>0</v>
      </c>
      <c r="AY156" s="13" t="n">
        <f aca="false">IFERROR(ISNUMBER(SEARCH(AY$1,$AN156)),"")</f>
        <v>0</v>
      </c>
      <c r="AZ156" s="13" t="n">
        <f aca="false">IFERROR(ISNUMBER(SEARCH(AZ$1,$AN156)),"")</f>
        <v>0</v>
      </c>
      <c r="BA156" s="13" t="n">
        <f aca="false">IFERROR(ISNUMBER(SEARCH(BA$1,$AN156)),"")</f>
        <v>0</v>
      </c>
      <c r="BB156" s="13" t="n">
        <f aca="false">IFERROR(ISNUMBER(SEARCH(BB$1,$V156)),"")</f>
        <v>0</v>
      </c>
      <c r="BC156" s="13" t="n">
        <f aca="false">IFERROR(ISNUMBER(SEARCH(BC$1,$V156)),"")</f>
        <v>0</v>
      </c>
      <c r="BD156" s="13" t="n">
        <f aca="false">IFERROR(ISNUMBER(SEARCH(BD$1,$V156)),"")</f>
        <v>0</v>
      </c>
      <c r="BE156" s="7" t="str">
        <f aca="false">IF(LARGE(AX$1:AX$238,ROW())&lt;1,"",LARGE(AX$1:AX$238,ROW()))</f>
        <v/>
      </c>
    </row>
    <row r="157" customFormat="false" ht="13.8" hidden="false" customHeight="false" outlineLevel="0" collapsed="false">
      <c r="A157" s="9" t="n">
        <v>41836</v>
      </c>
      <c r="B157" s="0" t="n">
        <v>939563</v>
      </c>
      <c r="C157" s="9" t="n">
        <v>41836</v>
      </c>
      <c r="D157" s="0" t="s">
        <v>48</v>
      </c>
      <c r="F157" s="0" t="s">
        <v>48</v>
      </c>
      <c r="G157" s="0" t="n">
        <v>22.3</v>
      </c>
      <c r="H157" s="0" t="s">
        <v>49</v>
      </c>
      <c r="I157" s="0" t="n">
        <v>82</v>
      </c>
      <c r="K157" s="0" t="s">
        <v>50</v>
      </c>
      <c r="L157" s="10" t="n">
        <v>0.923611111111111</v>
      </c>
      <c r="M157" s="11" t="n">
        <v>43525</v>
      </c>
      <c r="N157" s="11" t="n">
        <v>43526</v>
      </c>
      <c r="O157" s="11" t="n">
        <v>43527</v>
      </c>
      <c r="P157" s="11" t="n">
        <v>43525</v>
      </c>
      <c r="Q157" s="11" t="n">
        <v>43525</v>
      </c>
      <c r="R157" s="11" t="n">
        <v>43525</v>
      </c>
      <c r="U157" s="0" t="n">
        <v>919476</v>
      </c>
      <c r="V157" s="0" t="n">
        <v>354699</v>
      </c>
      <c r="Y157" s="0" t="s">
        <v>48</v>
      </c>
      <c r="Z157" s="0" t="n">
        <v>0</v>
      </c>
      <c r="AA157" s="0" t="n">
        <v>0</v>
      </c>
      <c r="AB157" s="0" t="n">
        <v>1496</v>
      </c>
      <c r="AC157" s="0" t="n">
        <v>2</v>
      </c>
      <c r="AE157" s="0" t="s">
        <v>51</v>
      </c>
      <c r="AF157" s="0" t="s">
        <v>48</v>
      </c>
      <c r="AG157" s="9" t="s">
        <v>51</v>
      </c>
      <c r="AH157" s="0" t="s">
        <v>52</v>
      </c>
      <c r="AI157" s="0" t="s">
        <v>51</v>
      </c>
      <c r="AJ157" s="0" t="s">
        <v>53</v>
      </c>
      <c r="AL157" s="9" t="n">
        <v>42318</v>
      </c>
      <c r="AM157" s="0" t="n">
        <v>3312819</v>
      </c>
      <c r="AN157" s="0" t="n">
        <v>60479</v>
      </c>
      <c r="AO157" s="0" t="n">
        <v>1</v>
      </c>
      <c r="AP157" s="0" t="s">
        <v>55</v>
      </c>
      <c r="AQ157" s="0" t="s">
        <v>75</v>
      </c>
      <c r="AR157" s="0" t="n">
        <v>1</v>
      </c>
      <c r="AS157" s="0" t="n">
        <v>1</v>
      </c>
      <c r="AT157" s="0" t="s">
        <v>56</v>
      </c>
      <c r="AU157" s="0" t="n">
        <v>0.0666666666666667</v>
      </c>
      <c r="AV157" s="0" t="n">
        <v>0.0666666666666667</v>
      </c>
      <c r="AW157" s="12" t="n">
        <v>1</v>
      </c>
      <c r="AX157" s="2" t="n">
        <f aca="false">IF(AND((AW157=1)*IF(AY$1="",1,(SUM(AY157:BA157)&gt;0))*IF(BB$1="",1,(SUM(BB157:BD157)&gt;0))),ROW(),IF((AY$1="")*(BB$1="")*(AW157=1)=1,ROW(), ))</f>
        <v>0</v>
      </c>
      <c r="AY157" s="13" t="n">
        <f aca="false">IFERROR(ISNUMBER(SEARCH(AY$1,$AN157)),"")</f>
        <v>0</v>
      </c>
      <c r="AZ157" s="13" t="n">
        <f aca="false">IFERROR(ISNUMBER(SEARCH(AZ$1,$AN157)),"")</f>
        <v>0</v>
      </c>
      <c r="BA157" s="13" t="n">
        <f aca="false">IFERROR(ISNUMBER(SEARCH(BA$1,$AN157)),"")</f>
        <v>0</v>
      </c>
      <c r="BB157" s="13" t="n">
        <f aca="false">IFERROR(ISNUMBER(SEARCH(BB$1,$V157)),"")</f>
        <v>0</v>
      </c>
      <c r="BC157" s="13" t="n">
        <f aca="false">IFERROR(ISNUMBER(SEARCH(BC$1,$V157)),"")</f>
        <v>0</v>
      </c>
      <c r="BD157" s="13" t="n">
        <f aca="false">IFERROR(ISNUMBER(SEARCH(BD$1,$V157)),"")</f>
        <v>0</v>
      </c>
      <c r="BE157" s="7" t="str">
        <f aca="false">IF(LARGE(AX$1:AX$238,ROW())&lt;1,"",LARGE(AX$1:AX$238,ROW()))</f>
        <v/>
      </c>
    </row>
    <row r="158" customFormat="false" ht="13.8" hidden="false" customHeight="false" outlineLevel="0" collapsed="false">
      <c r="A158" s="9" t="n">
        <v>41869</v>
      </c>
      <c r="B158" s="0" t="n">
        <v>939564</v>
      </c>
      <c r="C158" s="9" t="n">
        <v>41869</v>
      </c>
      <c r="D158" s="0" t="s">
        <v>48</v>
      </c>
      <c r="F158" s="0" t="s">
        <v>48</v>
      </c>
      <c r="G158" s="0" t="n">
        <v>12.8</v>
      </c>
      <c r="H158" s="0" t="s">
        <v>49</v>
      </c>
      <c r="I158" s="0" t="n">
        <v>87</v>
      </c>
      <c r="J158" s="0" t="s">
        <v>76</v>
      </c>
      <c r="K158" s="0" t="s">
        <v>50</v>
      </c>
      <c r="L158" s="10" t="n">
        <v>0.0347222222222222</v>
      </c>
      <c r="M158" s="11" t="n">
        <v>43525</v>
      </c>
      <c r="N158" s="11" t="n">
        <v>43525</v>
      </c>
      <c r="O158" s="11" t="n">
        <v>43526</v>
      </c>
      <c r="P158" s="11" t="n">
        <v>43525</v>
      </c>
      <c r="Q158" s="11" t="n">
        <v>43525</v>
      </c>
      <c r="R158" s="11" t="n">
        <v>43525</v>
      </c>
      <c r="U158" s="0" t="n">
        <v>918056</v>
      </c>
      <c r="V158" s="0" t="n">
        <v>354699</v>
      </c>
      <c r="Y158" s="0" t="s">
        <v>48</v>
      </c>
      <c r="Z158" s="0" t="n">
        <v>0</v>
      </c>
      <c r="AA158" s="0" t="n">
        <v>0</v>
      </c>
      <c r="AB158" s="0" t="n">
        <v>1496</v>
      </c>
      <c r="AC158" s="0" t="n">
        <v>24</v>
      </c>
      <c r="AE158" s="0" t="s">
        <v>51</v>
      </c>
      <c r="AF158" s="0" t="s">
        <v>48</v>
      </c>
      <c r="AG158" s="9" t="s">
        <v>51</v>
      </c>
      <c r="AH158" s="0" t="s">
        <v>52</v>
      </c>
      <c r="AI158" s="0" t="s">
        <v>51</v>
      </c>
      <c r="AJ158" s="0" t="s">
        <v>53</v>
      </c>
      <c r="AL158" s="9" t="n">
        <v>42318</v>
      </c>
      <c r="AM158" s="0" t="n">
        <v>3315011</v>
      </c>
      <c r="AN158" s="0" t="n">
        <v>60479</v>
      </c>
      <c r="AO158" s="0" t="n">
        <v>1</v>
      </c>
      <c r="AP158" s="0" t="s">
        <v>65</v>
      </c>
      <c r="AQ158" s="0" t="s">
        <v>75</v>
      </c>
      <c r="AR158" s="0" t="n">
        <v>1</v>
      </c>
      <c r="AS158" s="0" t="n">
        <v>1</v>
      </c>
      <c r="AT158" s="0" t="s">
        <v>56</v>
      </c>
      <c r="AU158" s="0" t="n">
        <v>0.0666666666666667</v>
      </c>
      <c r="AV158" s="0" t="n">
        <v>0.0666666666666667</v>
      </c>
      <c r="AW158" s="12" t="n">
        <v>1</v>
      </c>
      <c r="AX158" s="2" t="n">
        <f aca="false">IF(AND((AW158=1)*IF(AY$1="",1,(SUM(AY158:BA158)&gt;0))*IF(BB$1="",1,(SUM(BB158:BD158)&gt;0))),ROW(),IF((AY$1="")*(BB$1="")*(AW158=1)=1,ROW(), ))</f>
        <v>0</v>
      </c>
      <c r="AY158" s="13" t="n">
        <f aca="false">IFERROR(ISNUMBER(SEARCH(AY$1,$AN158)),"")</f>
        <v>0</v>
      </c>
      <c r="AZ158" s="13" t="n">
        <f aca="false">IFERROR(ISNUMBER(SEARCH(AZ$1,$AN158)),"")</f>
        <v>0</v>
      </c>
      <c r="BA158" s="13" t="n">
        <f aca="false">IFERROR(ISNUMBER(SEARCH(BA$1,$AN158)),"")</f>
        <v>0</v>
      </c>
      <c r="BB158" s="13" t="n">
        <f aca="false">IFERROR(ISNUMBER(SEARCH(BB$1,$V158)),"")</f>
        <v>0</v>
      </c>
      <c r="BC158" s="13" t="n">
        <f aca="false">IFERROR(ISNUMBER(SEARCH(BC$1,$V158)),"")</f>
        <v>0</v>
      </c>
      <c r="BD158" s="13" t="n">
        <f aca="false">IFERROR(ISNUMBER(SEARCH(BD$1,$V158)),"")</f>
        <v>0</v>
      </c>
      <c r="BE158" s="7" t="str">
        <f aca="false">IF(LARGE(AX$1:AX$238,ROW())&lt;1,"",LARGE(AX$1:AX$238,ROW()))</f>
        <v/>
      </c>
    </row>
    <row r="159" customFormat="false" ht="13.8" hidden="false" customHeight="false" outlineLevel="0" collapsed="false">
      <c r="A159" s="9" t="n">
        <v>41869</v>
      </c>
      <c r="B159" s="0" t="n">
        <v>939564</v>
      </c>
      <c r="C159" s="9" t="n">
        <v>41869</v>
      </c>
      <c r="D159" s="0" t="s">
        <v>48</v>
      </c>
      <c r="F159" s="0" t="s">
        <v>48</v>
      </c>
      <c r="G159" s="0" t="n">
        <v>12.8</v>
      </c>
      <c r="H159" s="0" t="s">
        <v>49</v>
      </c>
      <c r="I159" s="0" t="n">
        <v>87</v>
      </c>
      <c r="J159" s="0" t="s">
        <v>76</v>
      </c>
      <c r="K159" s="0" t="s">
        <v>50</v>
      </c>
      <c r="L159" s="10" t="n">
        <v>0.0347222222222222</v>
      </c>
      <c r="M159" s="11" t="n">
        <v>43525</v>
      </c>
      <c r="N159" s="11" t="n">
        <v>43525</v>
      </c>
      <c r="O159" s="11" t="n">
        <v>43526</v>
      </c>
      <c r="P159" s="11" t="n">
        <v>43525</v>
      </c>
      <c r="Q159" s="11" t="n">
        <v>43525</v>
      </c>
      <c r="R159" s="11" t="n">
        <v>43525</v>
      </c>
      <c r="U159" s="0" t="n">
        <v>918595</v>
      </c>
      <c r="V159" s="0" t="n">
        <v>354699</v>
      </c>
      <c r="Y159" s="0" t="s">
        <v>48</v>
      </c>
      <c r="Z159" s="0" t="n">
        <v>0</v>
      </c>
      <c r="AA159" s="0" t="n">
        <v>0</v>
      </c>
      <c r="AB159" s="0" t="n">
        <v>1496</v>
      </c>
      <c r="AC159" s="0" t="n">
        <v>22</v>
      </c>
      <c r="AE159" s="0" t="s">
        <v>51</v>
      </c>
      <c r="AF159" s="0" t="s">
        <v>48</v>
      </c>
      <c r="AG159" s="9" t="s">
        <v>51</v>
      </c>
      <c r="AH159" s="0" t="s">
        <v>52</v>
      </c>
      <c r="AI159" s="0" t="s">
        <v>51</v>
      </c>
      <c r="AJ159" s="0" t="s">
        <v>53</v>
      </c>
      <c r="AL159" s="9" t="n">
        <v>42318</v>
      </c>
      <c r="AM159" s="0" t="n">
        <v>3314913</v>
      </c>
      <c r="AN159" s="0" t="n">
        <v>60479</v>
      </c>
      <c r="AO159" s="0" t="n">
        <v>1</v>
      </c>
      <c r="AP159" s="0" t="s">
        <v>65</v>
      </c>
      <c r="AQ159" s="0" t="s">
        <v>75</v>
      </c>
      <c r="AR159" s="0" t="n">
        <v>1</v>
      </c>
      <c r="AS159" s="0" t="n">
        <v>1</v>
      </c>
      <c r="AT159" s="0" t="s">
        <v>56</v>
      </c>
      <c r="AU159" s="0" t="n">
        <v>0.0666666666666667</v>
      </c>
      <c r="AV159" s="0" t="n">
        <v>0.0666666666666667</v>
      </c>
      <c r="AW159" s="12" t="n">
        <v>1</v>
      </c>
      <c r="AX159" s="2" t="n">
        <f aca="false">IF(AND((AW159=1)*IF(AY$1="",1,(SUM(AY159:BA159)&gt;0))*IF(BB$1="",1,(SUM(BB159:BD159)&gt;0))),ROW(),IF((AY$1="")*(BB$1="")*(AW159=1)=1,ROW(), ))</f>
        <v>0</v>
      </c>
      <c r="AY159" s="13" t="n">
        <f aca="false">IFERROR(ISNUMBER(SEARCH(AY$1,$AN159)),"")</f>
        <v>0</v>
      </c>
      <c r="AZ159" s="13" t="n">
        <f aca="false">IFERROR(ISNUMBER(SEARCH(AZ$1,$AN159)),"")</f>
        <v>0</v>
      </c>
      <c r="BA159" s="13" t="n">
        <f aca="false">IFERROR(ISNUMBER(SEARCH(BA$1,$AN159)),"")</f>
        <v>0</v>
      </c>
      <c r="BB159" s="13" t="n">
        <f aca="false">IFERROR(ISNUMBER(SEARCH(BB$1,$V159)),"")</f>
        <v>0</v>
      </c>
      <c r="BC159" s="13" t="n">
        <f aca="false">IFERROR(ISNUMBER(SEARCH(BC$1,$V159)),"")</f>
        <v>0</v>
      </c>
      <c r="BD159" s="13" t="n">
        <f aca="false">IFERROR(ISNUMBER(SEARCH(BD$1,$V159)),"")</f>
        <v>0</v>
      </c>
      <c r="BE159" s="7" t="str">
        <f aca="false">IF(LARGE(AX$1:AX$238,ROW())&lt;1,"",LARGE(AX$1:AX$238,ROW()))</f>
        <v/>
      </c>
    </row>
    <row r="160" customFormat="false" ht="13.8" hidden="false" customHeight="false" outlineLevel="0" collapsed="false">
      <c r="A160" s="9" t="n">
        <v>41869</v>
      </c>
      <c r="B160" s="0" t="n">
        <v>939564</v>
      </c>
      <c r="C160" s="9" t="n">
        <v>41869</v>
      </c>
      <c r="D160" s="0" t="s">
        <v>48</v>
      </c>
      <c r="F160" s="0" t="s">
        <v>48</v>
      </c>
      <c r="G160" s="0" t="n">
        <v>12.8</v>
      </c>
      <c r="H160" s="0" t="s">
        <v>49</v>
      </c>
      <c r="I160" s="0" t="n">
        <v>87</v>
      </c>
      <c r="J160" s="0" t="s">
        <v>76</v>
      </c>
      <c r="K160" s="0" t="s">
        <v>50</v>
      </c>
      <c r="L160" s="10" t="n">
        <v>0.0347222222222222</v>
      </c>
      <c r="M160" s="11" t="n">
        <v>43525</v>
      </c>
      <c r="N160" s="11" t="n">
        <v>43525</v>
      </c>
      <c r="O160" s="11" t="n">
        <v>43526</v>
      </c>
      <c r="P160" s="11" t="n">
        <v>43525</v>
      </c>
      <c r="Q160" s="11" t="n">
        <v>43525</v>
      </c>
      <c r="R160" s="11" t="n">
        <v>43525</v>
      </c>
      <c r="U160" s="0" t="n">
        <v>919251</v>
      </c>
      <c r="V160" s="0" t="n">
        <v>354699</v>
      </c>
      <c r="Y160" s="0" t="s">
        <v>48</v>
      </c>
      <c r="Z160" s="0" t="n">
        <v>0</v>
      </c>
      <c r="AA160" s="0" t="n">
        <v>0</v>
      </c>
      <c r="AB160" s="0" t="n">
        <v>1496</v>
      </c>
      <c r="AC160" s="0" t="n">
        <v>5</v>
      </c>
      <c r="AE160" s="0" t="s">
        <v>51</v>
      </c>
      <c r="AF160" s="0" t="s">
        <v>48</v>
      </c>
      <c r="AG160" s="9" t="s">
        <v>51</v>
      </c>
      <c r="AH160" s="0" t="s">
        <v>52</v>
      </c>
      <c r="AI160" s="0" t="s">
        <v>51</v>
      </c>
      <c r="AJ160" s="0" t="s">
        <v>53</v>
      </c>
      <c r="AL160" s="9" t="n">
        <v>42318</v>
      </c>
      <c r="AM160" s="0" t="n">
        <v>3314274</v>
      </c>
      <c r="AN160" s="0" t="n">
        <v>60479</v>
      </c>
      <c r="AO160" s="0" t="n">
        <v>1</v>
      </c>
      <c r="AP160" s="0" t="s">
        <v>65</v>
      </c>
      <c r="AQ160" s="0" t="s">
        <v>75</v>
      </c>
      <c r="AR160" s="0" t="n">
        <v>1</v>
      </c>
      <c r="AS160" s="0" t="n">
        <v>1</v>
      </c>
      <c r="AT160" s="0" t="s">
        <v>56</v>
      </c>
      <c r="AU160" s="0" t="n">
        <v>0.0666666666666667</v>
      </c>
      <c r="AV160" s="0" t="n">
        <v>0.0666666666666667</v>
      </c>
      <c r="AW160" s="12" t="n">
        <v>1</v>
      </c>
      <c r="AX160" s="2" t="n">
        <f aca="false">IF(AND((AW160=1)*IF(AY$1="",1,(SUM(AY160:BA160)&gt;0))*IF(BB$1="",1,(SUM(BB160:BD160)&gt;0))),ROW(),IF((AY$1="")*(BB$1="")*(AW160=1)=1,ROW(), ))</f>
        <v>0</v>
      </c>
      <c r="AY160" s="13" t="n">
        <f aca="false">IFERROR(ISNUMBER(SEARCH(AY$1,$AN160)),"")</f>
        <v>0</v>
      </c>
      <c r="AZ160" s="13" t="n">
        <f aca="false">IFERROR(ISNUMBER(SEARCH(AZ$1,$AN160)),"")</f>
        <v>0</v>
      </c>
      <c r="BA160" s="13" t="n">
        <f aca="false">IFERROR(ISNUMBER(SEARCH(BA$1,$AN160)),"")</f>
        <v>0</v>
      </c>
      <c r="BB160" s="13" t="n">
        <f aca="false">IFERROR(ISNUMBER(SEARCH(BB$1,$V160)),"")</f>
        <v>0</v>
      </c>
      <c r="BC160" s="13" t="n">
        <f aca="false">IFERROR(ISNUMBER(SEARCH(BC$1,$V160)),"")</f>
        <v>0</v>
      </c>
      <c r="BD160" s="13" t="n">
        <f aca="false">IFERROR(ISNUMBER(SEARCH(BD$1,$V160)),"")</f>
        <v>0</v>
      </c>
      <c r="BE160" s="7" t="str">
        <f aca="false">IF(LARGE(AX$1:AX$238,ROW())&lt;1,"",LARGE(AX$1:AX$238,ROW()))</f>
        <v/>
      </c>
    </row>
    <row r="161" customFormat="false" ht="13.8" hidden="false" customHeight="false" outlineLevel="0" collapsed="false">
      <c r="A161" s="9" t="n">
        <v>41869</v>
      </c>
      <c r="B161" s="0" t="n">
        <v>939564</v>
      </c>
      <c r="C161" s="9" t="n">
        <v>41869</v>
      </c>
      <c r="D161" s="0" t="s">
        <v>48</v>
      </c>
      <c r="F161" s="0" t="s">
        <v>48</v>
      </c>
      <c r="G161" s="0" t="n">
        <v>12.8</v>
      </c>
      <c r="H161" s="0" t="s">
        <v>49</v>
      </c>
      <c r="I161" s="0" t="n">
        <v>87</v>
      </c>
      <c r="J161" s="0" t="s">
        <v>76</v>
      </c>
      <c r="K161" s="0" t="s">
        <v>50</v>
      </c>
      <c r="L161" s="10" t="n">
        <v>0.0347222222222222</v>
      </c>
      <c r="M161" s="11" t="n">
        <v>43525</v>
      </c>
      <c r="N161" s="11" t="n">
        <v>43525</v>
      </c>
      <c r="O161" s="11" t="n">
        <v>43526</v>
      </c>
      <c r="P161" s="11" t="n">
        <v>43525</v>
      </c>
      <c r="Q161" s="11" t="n">
        <v>43525</v>
      </c>
      <c r="R161" s="11" t="n">
        <v>43525</v>
      </c>
      <c r="U161" s="0" t="n">
        <v>919293</v>
      </c>
      <c r="V161" s="0" t="n">
        <v>354699</v>
      </c>
      <c r="Y161" s="0" t="s">
        <v>48</v>
      </c>
      <c r="Z161" s="0" t="n">
        <v>0</v>
      </c>
      <c r="AA161" s="0" t="n">
        <v>0</v>
      </c>
      <c r="AB161" s="0" t="n">
        <v>1496</v>
      </c>
      <c r="AC161" s="0" t="n">
        <v>13</v>
      </c>
      <c r="AE161" s="0" t="s">
        <v>51</v>
      </c>
      <c r="AF161" s="0" t="s">
        <v>48</v>
      </c>
      <c r="AG161" s="9" t="s">
        <v>51</v>
      </c>
      <c r="AH161" s="0" t="s">
        <v>52</v>
      </c>
      <c r="AI161" s="0" t="s">
        <v>51</v>
      </c>
      <c r="AJ161" s="0" t="s">
        <v>53</v>
      </c>
      <c r="AL161" s="9" t="n">
        <v>42318</v>
      </c>
      <c r="AM161" s="0" t="n">
        <v>3314637</v>
      </c>
      <c r="AN161" s="0" t="n">
        <v>60479</v>
      </c>
      <c r="AO161" s="0" t="n">
        <v>1</v>
      </c>
      <c r="AP161" s="0" t="s">
        <v>65</v>
      </c>
      <c r="AQ161" s="0" t="s">
        <v>75</v>
      </c>
      <c r="AR161" s="0" t="n">
        <v>1</v>
      </c>
      <c r="AS161" s="0" t="n">
        <v>1</v>
      </c>
      <c r="AT161" s="0" t="s">
        <v>56</v>
      </c>
      <c r="AU161" s="0" t="n">
        <v>0.0666666666666667</v>
      </c>
      <c r="AV161" s="0" t="n">
        <v>0.0666666666666667</v>
      </c>
      <c r="AW161" s="12" t="n">
        <v>1</v>
      </c>
      <c r="AX161" s="2" t="n">
        <f aca="false">IF(AND((AW161=1)*IF(AY$1="",1,(SUM(AY161:BA161)&gt;0))*IF(BB$1="",1,(SUM(BB161:BD161)&gt;0))),ROW(),IF((AY$1="")*(BB$1="")*(AW161=1)=1,ROW(), ))</f>
        <v>0</v>
      </c>
      <c r="AY161" s="13" t="n">
        <f aca="false">IFERROR(ISNUMBER(SEARCH(AY$1,$AN161)),"")</f>
        <v>0</v>
      </c>
      <c r="AZ161" s="13" t="n">
        <f aca="false">IFERROR(ISNUMBER(SEARCH(AZ$1,$AN161)),"")</f>
        <v>0</v>
      </c>
      <c r="BA161" s="13" t="n">
        <f aca="false">IFERROR(ISNUMBER(SEARCH(BA$1,$AN161)),"")</f>
        <v>0</v>
      </c>
      <c r="BB161" s="13" t="n">
        <f aca="false">IFERROR(ISNUMBER(SEARCH(BB$1,$V161)),"")</f>
        <v>0</v>
      </c>
      <c r="BC161" s="13" t="n">
        <f aca="false">IFERROR(ISNUMBER(SEARCH(BC$1,$V161)),"")</f>
        <v>0</v>
      </c>
      <c r="BD161" s="13" t="n">
        <f aca="false">IFERROR(ISNUMBER(SEARCH(BD$1,$V161)),"")</f>
        <v>0</v>
      </c>
      <c r="BE161" s="7" t="str">
        <f aca="false">IF(LARGE(AX$1:AX$238,ROW())&lt;1,"",LARGE(AX$1:AX$238,ROW()))</f>
        <v/>
      </c>
    </row>
    <row r="162" customFormat="false" ht="13.8" hidden="false" customHeight="false" outlineLevel="0" collapsed="false">
      <c r="A162" s="9" t="n">
        <v>41746</v>
      </c>
      <c r="B162" s="0" t="n">
        <v>939550</v>
      </c>
      <c r="C162" s="9" t="n">
        <v>41746</v>
      </c>
      <c r="D162" s="0" t="s">
        <v>48</v>
      </c>
      <c r="F162" s="0" t="s">
        <v>48</v>
      </c>
      <c r="G162" s="0" t="n">
        <v>9.8</v>
      </c>
      <c r="H162" s="0" t="s">
        <v>49</v>
      </c>
      <c r="I162" s="0" t="n">
        <v>64</v>
      </c>
      <c r="K162" s="0" t="s">
        <v>50</v>
      </c>
      <c r="L162" s="10" t="n">
        <v>0.947916666666667</v>
      </c>
      <c r="M162" s="11" t="n">
        <v>43525</v>
      </c>
      <c r="N162" s="11" t="n">
        <v>43525</v>
      </c>
      <c r="O162" s="11" t="n">
        <v>43527</v>
      </c>
      <c r="P162" s="11" t="n">
        <v>43525</v>
      </c>
      <c r="Q162" s="11" t="n">
        <v>43527</v>
      </c>
      <c r="R162" s="11" t="n">
        <v>43527</v>
      </c>
      <c r="U162" s="0" t="n">
        <v>920109</v>
      </c>
      <c r="V162" s="0" t="n">
        <v>354695</v>
      </c>
      <c r="Y162" s="0" t="s">
        <v>48</v>
      </c>
      <c r="Z162" s="0" t="n">
        <v>0</v>
      </c>
      <c r="AA162" s="0" t="n">
        <v>0</v>
      </c>
      <c r="AB162" s="0" t="n">
        <v>1496</v>
      </c>
      <c r="AC162" s="0" t="n">
        <v>17</v>
      </c>
      <c r="AE162" s="0" t="s">
        <v>51</v>
      </c>
      <c r="AF162" s="0" t="s">
        <v>48</v>
      </c>
      <c r="AG162" s="9" t="s">
        <v>51</v>
      </c>
      <c r="AH162" s="0" t="s">
        <v>52</v>
      </c>
      <c r="AI162" s="0" t="s">
        <v>51</v>
      </c>
      <c r="AJ162" s="0" t="s">
        <v>53</v>
      </c>
      <c r="AL162" s="9" t="n">
        <v>42318</v>
      </c>
      <c r="AM162" s="0" t="n">
        <v>3313934</v>
      </c>
      <c r="AN162" s="0" t="s">
        <v>63</v>
      </c>
      <c r="AO162" s="0" t="n">
        <v>1</v>
      </c>
      <c r="AP162" s="0" t="s">
        <v>55</v>
      </c>
      <c r="AQ162" s="0" t="n">
        <v>8</v>
      </c>
      <c r="AR162" s="0" t="n">
        <v>2.38</v>
      </c>
      <c r="AS162" s="0" t="n">
        <v>1.87</v>
      </c>
      <c r="AT162" s="0" t="s">
        <v>66</v>
      </c>
      <c r="AU162" s="0" t="n">
        <v>0.0666666666666667</v>
      </c>
      <c r="AV162" s="0" t="n">
        <v>0.158666666666667</v>
      </c>
      <c r="AW162" s="12" t="n">
        <v>0</v>
      </c>
      <c r="AX162" s="2" t="n">
        <f aca="false">IF(AND((AW162=1)*IF(AY$1="",1,(SUM(AY162:BA162)&gt;0))*IF(BB$1="",1,(SUM(BB162:BD162)&gt;0))),ROW(),IF((AY$1="")*(BB$1="")*(AW162=1)=1,ROW(), ))</f>
        <v>0</v>
      </c>
      <c r="AY162" s="13" t="n">
        <f aca="false">IFERROR(ISNUMBER(SEARCH(AY$1,$AN162)),"")</f>
        <v>0</v>
      </c>
      <c r="AZ162" s="13" t="n">
        <f aca="false">IFERROR(ISNUMBER(SEARCH(AZ$1,$AN162)),"")</f>
        <v>0</v>
      </c>
      <c r="BA162" s="13" t="n">
        <f aca="false">IFERROR(ISNUMBER(SEARCH(BA$1,$AN162)),"")</f>
        <v>0</v>
      </c>
      <c r="BB162" s="13" t="n">
        <f aca="false">IFERROR(ISNUMBER(SEARCH(BB$1,$V162)),"")</f>
        <v>0</v>
      </c>
      <c r="BC162" s="13" t="n">
        <f aca="false">IFERROR(ISNUMBER(SEARCH(BC$1,$V162)),"")</f>
        <v>0</v>
      </c>
      <c r="BD162" s="13" t="n">
        <f aca="false">IFERROR(ISNUMBER(SEARCH(BD$1,$V162)),"")</f>
        <v>0</v>
      </c>
      <c r="BE162" s="7" t="str">
        <f aca="false">IF(LARGE(AX$1:AX$238,ROW())&lt;1,"",LARGE(AX$1:AX$238,ROW()))</f>
        <v/>
      </c>
    </row>
    <row r="163" customFormat="false" ht="13.8" hidden="false" customHeight="false" outlineLevel="0" collapsed="false">
      <c r="A163" s="9" t="n">
        <v>41837</v>
      </c>
      <c r="B163" s="0" t="n">
        <v>939551</v>
      </c>
      <c r="C163" s="9" t="n">
        <v>41837</v>
      </c>
      <c r="D163" s="0" t="s">
        <v>48</v>
      </c>
      <c r="F163" s="0" t="s">
        <v>48</v>
      </c>
      <c r="G163" s="0" t="n">
        <v>20.4</v>
      </c>
      <c r="H163" s="0" t="s">
        <v>49</v>
      </c>
      <c r="I163" s="0" t="n">
        <v>75</v>
      </c>
      <c r="K163" s="0" t="s">
        <v>50</v>
      </c>
      <c r="L163" s="10" t="n">
        <v>0.997916666666667</v>
      </c>
      <c r="M163" s="11" t="n">
        <v>43525</v>
      </c>
      <c r="N163" s="11" t="n">
        <v>43526</v>
      </c>
      <c r="O163" s="11" t="n">
        <v>43527</v>
      </c>
      <c r="P163" s="11" t="n">
        <v>43525</v>
      </c>
      <c r="Q163" s="11" t="n">
        <v>43527</v>
      </c>
      <c r="R163" s="11" t="n">
        <v>43527</v>
      </c>
      <c r="U163" s="0" t="n">
        <v>918157</v>
      </c>
      <c r="V163" s="0" t="n">
        <v>354695</v>
      </c>
      <c r="Y163" s="0" t="s">
        <v>48</v>
      </c>
      <c r="Z163" s="0" t="n">
        <v>0</v>
      </c>
      <c r="AA163" s="0" t="n">
        <v>0</v>
      </c>
      <c r="AB163" s="0" t="n">
        <v>1496</v>
      </c>
      <c r="AC163" s="0" t="n">
        <v>22</v>
      </c>
      <c r="AE163" s="0" t="s">
        <v>51</v>
      </c>
      <c r="AF163" s="0" t="s">
        <v>48</v>
      </c>
      <c r="AG163" s="9" t="s">
        <v>51</v>
      </c>
      <c r="AH163" s="0" t="s">
        <v>52</v>
      </c>
      <c r="AI163" s="0" t="s">
        <v>51</v>
      </c>
      <c r="AJ163" s="0" t="s">
        <v>53</v>
      </c>
      <c r="AL163" s="9" t="n">
        <v>42318</v>
      </c>
      <c r="AM163" s="0" t="n">
        <v>3312904</v>
      </c>
      <c r="AN163" s="0" t="s">
        <v>79</v>
      </c>
      <c r="AO163" s="0" t="n">
        <v>1</v>
      </c>
      <c r="AP163" s="0" t="s">
        <v>55</v>
      </c>
      <c r="AQ163" s="0" t="n">
        <v>8</v>
      </c>
      <c r="AR163" s="0" t="n">
        <v>2.38</v>
      </c>
      <c r="AS163" s="0" t="n">
        <v>1.87</v>
      </c>
      <c r="AT163" s="0" t="s">
        <v>66</v>
      </c>
      <c r="AU163" s="0" t="n">
        <v>0.0666666666666667</v>
      </c>
      <c r="AV163" s="0" t="n">
        <v>0.158666666666667</v>
      </c>
      <c r="AW163" s="12" t="n">
        <v>0</v>
      </c>
      <c r="AX163" s="2" t="n">
        <f aca="false">IF(AND((AW163=1)*IF(AY$1="",1,(SUM(AY163:BA163)&gt;0))*IF(BB$1="",1,(SUM(BB163:BD163)&gt;0))),ROW(),IF((AY$1="")*(BB$1="")*(AW163=1)=1,ROW(), ))</f>
        <v>0</v>
      </c>
      <c r="AY163" s="13" t="n">
        <f aca="false">IFERROR(ISNUMBER(SEARCH(AY$1,$AN163)),"")</f>
        <v>0</v>
      </c>
      <c r="AZ163" s="13" t="n">
        <f aca="false">IFERROR(ISNUMBER(SEARCH(AZ$1,$AN163)),"")</f>
        <v>0</v>
      </c>
      <c r="BA163" s="13" t="n">
        <f aca="false">IFERROR(ISNUMBER(SEARCH(BA$1,$AN163)),"")</f>
        <v>0</v>
      </c>
      <c r="BB163" s="13" t="n">
        <f aca="false">IFERROR(ISNUMBER(SEARCH(BB$1,$V163)),"")</f>
        <v>0</v>
      </c>
      <c r="BC163" s="13" t="n">
        <f aca="false">IFERROR(ISNUMBER(SEARCH(BC$1,$V163)),"")</f>
        <v>0</v>
      </c>
      <c r="BD163" s="13" t="n">
        <f aca="false">IFERROR(ISNUMBER(SEARCH(BD$1,$V163)),"")</f>
        <v>0</v>
      </c>
      <c r="BE163" s="7" t="str">
        <f aca="false">IF(LARGE(AX$1:AX$238,ROW())&lt;1,"",LARGE(AX$1:AX$238,ROW()))</f>
        <v/>
      </c>
    </row>
    <row r="164" customFormat="false" ht="13.8" hidden="false" customHeight="false" outlineLevel="0" collapsed="false">
      <c r="A164" s="9" t="n">
        <v>41837</v>
      </c>
      <c r="B164" s="0" t="n">
        <v>939551</v>
      </c>
      <c r="C164" s="9" t="n">
        <v>41837</v>
      </c>
      <c r="D164" s="0" t="s">
        <v>48</v>
      </c>
      <c r="F164" s="0" t="s">
        <v>48</v>
      </c>
      <c r="G164" s="0" t="n">
        <v>20.4</v>
      </c>
      <c r="H164" s="0" t="s">
        <v>49</v>
      </c>
      <c r="I164" s="0" t="n">
        <v>75</v>
      </c>
      <c r="K164" s="0" t="s">
        <v>50</v>
      </c>
      <c r="L164" s="10" t="n">
        <v>0.997916666666667</v>
      </c>
      <c r="M164" s="11" t="n">
        <v>43525</v>
      </c>
      <c r="N164" s="11" t="n">
        <v>43526</v>
      </c>
      <c r="O164" s="11" t="n">
        <v>43527</v>
      </c>
      <c r="P164" s="11" t="n">
        <v>43525</v>
      </c>
      <c r="Q164" s="11" t="n">
        <v>43527</v>
      </c>
      <c r="R164" s="11" t="n">
        <v>43527</v>
      </c>
      <c r="U164" s="0" t="n">
        <v>918421</v>
      </c>
      <c r="V164" s="0" t="n">
        <v>354695</v>
      </c>
      <c r="Y164" s="0" t="s">
        <v>48</v>
      </c>
      <c r="Z164" s="0" t="n">
        <v>0</v>
      </c>
      <c r="AA164" s="0" t="n">
        <v>0</v>
      </c>
      <c r="AB164" s="0" t="n">
        <v>1496</v>
      </c>
      <c r="AC164" s="0" t="n">
        <v>3</v>
      </c>
      <c r="AE164" s="0" t="s">
        <v>48</v>
      </c>
      <c r="AF164" s="0" t="s">
        <v>48</v>
      </c>
      <c r="AG164" s="9" t="s">
        <v>48</v>
      </c>
      <c r="AI164" s="0" t="s">
        <v>48</v>
      </c>
      <c r="AJ164" s="0" t="s">
        <v>53</v>
      </c>
      <c r="AL164" s="9" t="n">
        <v>42318</v>
      </c>
      <c r="AM164" s="0" t="n">
        <v>3314033</v>
      </c>
      <c r="AN164" s="0" t="n">
        <v>186233</v>
      </c>
      <c r="AO164" s="0" t="n">
        <v>1</v>
      </c>
      <c r="AP164" s="0" t="s">
        <v>55</v>
      </c>
      <c r="AQ164" s="0" t="n">
        <v>8</v>
      </c>
      <c r="AR164" s="0" t="n">
        <v>1.98</v>
      </c>
      <c r="AS164" s="0" t="n">
        <v>1.44</v>
      </c>
      <c r="AT164" s="0" t="s">
        <v>66</v>
      </c>
      <c r="AU164" s="0" t="n">
        <v>0.0666666666666667</v>
      </c>
      <c r="AV164" s="0" t="n">
        <v>0.132</v>
      </c>
      <c r="AW164" s="12" t="n">
        <v>0</v>
      </c>
      <c r="AX164" s="2" t="n">
        <f aca="false">IF(AND((AW164=1)*IF(AY$1="",1,(SUM(AY164:BA164)&gt;0))*IF(BB$1="",1,(SUM(BB164:BD164)&gt;0))),ROW(),IF((AY$1="")*(BB$1="")*(AW164=1)=1,ROW(), ))</f>
        <v>0</v>
      </c>
      <c r="AY164" s="13" t="n">
        <f aca="false">IFERROR(ISNUMBER(SEARCH(AY$1,$AN164)),"")</f>
        <v>0</v>
      </c>
      <c r="AZ164" s="13" t="n">
        <f aca="false">IFERROR(ISNUMBER(SEARCH(AZ$1,$AN164)),"")</f>
        <v>0</v>
      </c>
      <c r="BA164" s="13" t="n">
        <f aca="false">IFERROR(ISNUMBER(SEARCH(BA$1,$AN164)),"")</f>
        <v>0</v>
      </c>
      <c r="BB164" s="13" t="n">
        <f aca="false">IFERROR(ISNUMBER(SEARCH(BB$1,$V164)),"")</f>
        <v>0</v>
      </c>
      <c r="BC164" s="13" t="n">
        <f aca="false">IFERROR(ISNUMBER(SEARCH(BC$1,$V164)),"")</f>
        <v>0</v>
      </c>
      <c r="BD164" s="13" t="n">
        <f aca="false">IFERROR(ISNUMBER(SEARCH(BD$1,$V164)),"")</f>
        <v>0</v>
      </c>
      <c r="BE164" s="7" t="str">
        <f aca="false">IF(LARGE(AX$1:AX$238,ROW())&lt;1,"",LARGE(AX$1:AX$238,ROW()))</f>
        <v/>
      </c>
    </row>
    <row r="165" customFormat="false" ht="13.8" hidden="false" customHeight="false" outlineLevel="0" collapsed="false">
      <c r="A165" s="9" t="n">
        <v>41837</v>
      </c>
      <c r="B165" s="0" t="n">
        <v>939551</v>
      </c>
      <c r="C165" s="9" t="n">
        <v>41837</v>
      </c>
      <c r="D165" s="0" t="s">
        <v>48</v>
      </c>
      <c r="F165" s="0" t="s">
        <v>48</v>
      </c>
      <c r="G165" s="0" t="n">
        <v>20.4</v>
      </c>
      <c r="H165" s="0" t="s">
        <v>49</v>
      </c>
      <c r="I165" s="0" t="n">
        <v>75</v>
      </c>
      <c r="K165" s="0" t="s">
        <v>50</v>
      </c>
      <c r="L165" s="10" t="n">
        <v>0.997916666666667</v>
      </c>
      <c r="M165" s="11" t="n">
        <v>43525</v>
      </c>
      <c r="N165" s="11" t="n">
        <v>43526</v>
      </c>
      <c r="O165" s="11" t="n">
        <v>43527</v>
      </c>
      <c r="P165" s="11" t="n">
        <v>43525</v>
      </c>
      <c r="Q165" s="11" t="n">
        <v>43527</v>
      </c>
      <c r="R165" s="11" t="n">
        <v>43527</v>
      </c>
      <c r="U165" s="0" t="n">
        <v>919252</v>
      </c>
      <c r="V165" s="0" t="n">
        <v>354695</v>
      </c>
      <c r="Y165" s="0" t="s">
        <v>48</v>
      </c>
      <c r="Z165" s="0" t="n">
        <v>0</v>
      </c>
      <c r="AA165" s="0" t="n">
        <v>0</v>
      </c>
      <c r="AB165" s="0" t="n">
        <v>1496</v>
      </c>
      <c r="AC165" s="0" t="n">
        <v>30</v>
      </c>
      <c r="AE165" s="0" t="s">
        <v>51</v>
      </c>
      <c r="AF165" s="0" t="s">
        <v>48</v>
      </c>
      <c r="AG165" s="9" t="s">
        <v>48</v>
      </c>
      <c r="AH165" s="0" t="s">
        <v>52</v>
      </c>
      <c r="AI165" s="0" t="s">
        <v>51</v>
      </c>
      <c r="AJ165" s="0" t="s">
        <v>53</v>
      </c>
      <c r="AL165" s="9" t="n">
        <v>42318</v>
      </c>
      <c r="AM165" s="0" t="n">
        <v>3314634</v>
      </c>
      <c r="AN165" s="0" t="s">
        <v>77</v>
      </c>
      <c r="AO165" s="0" t="n">
        <v>1</v>
      </c>
      <c r="AP165" s="0" t="s">
        <v>55</v>
      </c>
      <c r="AQ165" s="0" t="n">
        <v>8</v>
      </c>
      <c r="AR165" s="0" t="n">
        <v>5</v>
      </c>
      <c r="AS165" s="0" t="n">
        <v>1.25</v>
      </c>
      <c r="AT165" s="0" t="s">
        <v>66</v>
      </c>
      <c r="AU165" s="0" t="n">
        <v>0.0666666666666667</v>
      </c>
      <c r="AV165" s="0" t="n">
        <v>0.333333333333333</v>
      </c>
      <c r="AW165" s="12" t="n">
        <v>0</v>
      </c>
      <c r="AX165" s="2" t="n">
        <f aca="false">IF(AND((AW165=1)*IF(AY$1="",1,(SUM(AY165:BA165)&gt;0))*IF(BB$1="",1,(SUM(BB165:BD165)&gt;0))),ROW(),IF((AY$1="")*(BB$1="")*(AW165=1)=1,ROW(), ))</f>
        <v>0</v>
      </c>
      <c r="AY165" s="13" t="n">
        <f aca="false">IFERROR(ISNUMBER(SEARCH(AY$1,$AN165)),"")</f>
        <v>0</v>
      </c>
      <c r="AZ165" s="13" t="n">
        <f aca="false">IFERROR(ISNUMBER(SEARCH(AZ$1,$AN165)),"")</f>
        <v>0</v>
      </c>
      <c r="BA165" s="13" t="n">
        <f aca="false">IFERROR(ISNUMBER(SEARCH(BA$1,$AN165)),"")</f>
        <v>0</v>
      </c>
      <c r="BB165" s="13" t="n">
        <f aca="false">IFERROR(ISNUMBER(SEARCH(BB$1,$V165)),"")</f>
        <v>0</v>
      </c>
      <c r="BC165" s="13" t="n">
        <f aca="false">IFERROR(ISNUMBER(SEARCH(BC$1,$V165)),"")</f>
        <v>0</v>
      </c>
      <c r="BD165" s="13" t="n">
        <f aca="false">IFERROR(ISNUMBER(SEARCH(BD$1,$V165)),"")</f>
        <v>0</v>
      </c>
      <c r="BE165" s="7" t="str">
        <f aca="false">IF(LARGE(AX$1:AX$238,ROW())&lt;1,"",LARGE(AX$1:AX$238,ROW()))</f>
        <v/>
      </c>
    </row>
    <row r="166" customFormat="false" ht="13.8" hidden="false" customHeight="false" outlineLevel="0" collapsed="false">
      <c r="A166" s="9" t="n">
        <v>41870</v>
      </c>
      <c r="B166" s="0" t="n">
        <v>939552</v>
      </c>
      <c r="C166" s="9" t="n">
        <v>41870</v>
      </c>
      <c r="D166" s="0" t="s">
        <v>48</v>
      </c>
      <c r="F166" s="0" t="s">
        <v>48</v>
      </c>
      <c r="G166" s="0" t="n">
        <v>14.3</v>
      </c>
      <c r="H166" s="0" t="s">
        <v>49</v>
      </c>
      <c r="I166" s="0" t="n">
        <v>80</v>
      </c>
      <c r="K166" s="0" t="s">
        <v>50</v>
      </c>
      <c r="L166" s="10" t="n">
        <v>0.897222222222222</v>
      </c>
      <c r="M166" s="11" t="n">
        <v>43525</v>
      </c>
      <c r="N166" s="11" t="n">
        <v>43526</v>
      </c>
      <c r="O166" s="11" t="n">
        <v>43527</v>
      </c>
      <c r="P166" s="11" t="n">
        <v>43525</v>
      </c>
      <c r="Q166" s="11" t="n">
        <v>43526</v>
      </c>
      <c r="R166" s="11" t="n">
        <v>43526</v>
      </c>
      <c r="U166" s="0" t="n">
        <v>920142</v>
      </c>
      <c r="V166" s="0" t="n">
        <v>354695</v>
      </c>
      <c r="Y166" s="0" t="s">
        <v>48</v>
      </c>
      <c r="Z166" s="0" t="n">
        <v>0</v>
      </c>
      <c r="AA166" s="0" t="n">
        <v>0</v>
      </c>
      <c r="AB166" s="0" t="n">
        <v>1496</v>
      </c>
      <c r="AC166" s="0" t="n">
        <v>1</v>
      </c>
      <c r="AE166" s="0" t="s">
        <v>51</v>
      </c>
      <c r="AF166" s="0" t="s">
        <v>48</v>
      </c>
      <c r="AG166" s="9" t="s">
        <v>48</v>
      </c>
      <c r="AH166" s="0" t="s">
        <v>58</v>
      </c>
      <c r="AI166" s="0" t="s">
        <v>48</v>
      </c>
      <c r="AJ166" s="0" t="s">
        <v>53</v>
      </c>
      <c r="AL166" s="9" t="n">
        <v>42318</v>
      </c>
      <c r="AM166" s="0" t="n">
        <v>3313585</v>
      </c>
      <c r="AN166" s="0" t="n">
        <v>195295</v>
      </c>
      <c r="AO166" s="0" t="n">
        <v>1</v>
      </c>
      <c r="AP166" s="0" t="s">
        <v>65</v>
      </c>
      <c r="AQ166" s="0" t="n">
        <v>8</v>
      </c>
      <c r="AR166" s="0" t="n">
        <v>0.24</v>
      </c>
      <c r="AS166" s="0" t="n">
        <v>0.24</v>
      </c>
      <c r="AT166" s="0" t="s">
        <v>66</v>
      </c>
      <c r="AU166" s="0" t="n">
        <v>0.0666666666666667</v>
      </c>
      <c r="AV166" s="0" t="n">
        <v>0.016</v>
      </c>
      <c r="AW166" s="12" t="n">
        <v>0</v>
      </c>
      <c r="AX166" s="2" t="n">
        <f aca="false">IF(AND((AW166=1)*IF(AY$1="",1,(SUM(AY166:BA166)&gt;0))*IF(BB$1="",1,(SUM(BB166:BD166)&gt;0))),ROW(),IF((AY$1="")*(BB$1="")*(AW166=1)=1,ROW(), ))</f>
        <v>0</v>
      </c>
      <c r="AY166" s="13" t="n">
        <f aca="false">IFERROR(ISNUMBER(SEARCH(AY$1,$AN166)),"")</f>
        <v>0</v>
      </c>
      <c r="AZ166" s="13" t="n">
        <f aca="false">IFERROR(ISNUMBER(SEARCH(AZ$1,$AN166)),"")</f>
        <v>0</v>
      </c>
      <c r="BA166" s="13" t="n">
        <f aca="false">IFERROR(ISNUMBER(SEARCH(BA$1,$AN166)),"")</f>
        <v>0</v>
      </c>
      <c r="BB166" s="13" t="n">
        <f aca="false">IFERROR(ISNUMBER(SEARCH(BB$1,$V166)),"")</f>
        <v>0</v>
      </c>
      <c r="BC166" s="13" t="n">
        <f aca="false">IFERROR(ISNUMBER(SEARCH(BC$1,$V166)),"")</f>
        <v>0</v>
      </c>
      <c r="BD166" s="13" t="n">
        <f aca="false">IFERROR(ISNUMBER(SEARCH(BD$1,$V166)),"")</f>
        <v>0</v>
      </c>
      <c r="BE166" s="7" t="str">
        <f aca="false">IF(LARGE(AX$1:AX$238,ROW())&lt;1,"",LARGE(AX$1:AX$238,ROW()))</f>
        <v/>
      </c>
    </row>
    <row r="167" customFormat="false" ht="13.8" hidden="false" customHeight="false" outlineLevel="0" collapsed="false">
      <c r="A167" s="9" t="n">
        <v>41870</v>
      </c>
      <c r="B167" s="0" t="n">
        <v>939552</v>
      </c>
      <c r="C167" s="9" t="n">
        <v>41870</v>
      </c>
      <c r="D167" s="0" t="s">
        <v>48</v>
      </c>
      <c r="F167" s="0" t="s">
        <v>48</v>
      </c>
      <c r="G167" s="0" t="n">
        <v>14.3</v>
      </c>
      <c r="H167" s="0" t="s">
        <v>49</v>
      </c>
      <c r="I167" s="0" t="n">
        <v>80</v>
      </c>
      <c r="K167" s="0" t="s">
        <v>50</v>
      </c>
      <c r="L167" s="10" t="n">
        <v>0.897222222222222</v>
      </c>
      <c r="M167" s="11" t="n">
        <v>43525</v>
      </c>
      <c r="N167" s="11" t="n">
        <v>43526</v>
      </c>
      <c r="O167" s="11" t="n">
        <v>43527</v>
      </c>
      <c r="P167" s="11" t="n">
        <v>43525</v>
      </c>
      <c r="Q167" s="11" t="n">
        <v>43526</v>
      </c>
      <c r="R167" s="11" t="n">
        <v>43526</v>
      </c>
      <c r="U167" s="0" t="n">
        <v>920317</v>
      </c>
      <c r="V167" s="0" t="n">
        <v>354695</v>
      </c>
      <c r="Y167" s="0" t="s">
        <v>48</v>
      </c>
      <c r="Z167" s="0" t="n">
        <v>0</v>
      </c>
      <c r="AA167" s="0" t="n">
        <v>0</v>
      </c>
      <c r="AB167" s="0" t="n">
        <v>1496</v>
      </c>
      <c r="AC167" s="0" t="n">
        <v>20</v>
      </c>
      <c r="AE167" s="0" t="s">
        <v>51</v>
      </c>
      <c r="AF167" s="0" t="s">
        <v>48</v>
      </c>
      <c r="AG167" s="9" t="s">
        <v>48</v>
      </c>
      <c r="AH167" s="0" t="s">
        <v>58</v>
      </c>
      <c r="AI167" s="0" t="s">
        <v>48</v>
      </c>
      <c r="AJ167" s="0" t="s">
        <v>53</v>
      </c>
      <c r="AL167" s="9" t="n">
        <v>42318</v>
      </c>
      <c r="AM167" s="0" t="n">
        <v>3313090</v>
      </c>
      <c r="AN167" s="0" t="s">
        <v>59</v>
      </c>
      <c r="AO167" s="0" t="n">
        <v>1</v>
      </c>
      <c r="AP167" s="0" t="s">
        <v>65</v>
      </c>
      <c r="AQ167" s="0" t="n">
        <v>8</v>
      </c>
      <c r="AR167" s="0" t="n">
        <v>0.41</v>
      </c>
      <c r="AS167" s="0" t="n">
        <v>0.37</v>
      </c>
      <c r="AT167" s="0" t="s">
        <v>66</v>
      </c>
      <c r="AU167" s="0" t="n">
        <v>0.0666666666666667</v>
      </c>
      <c r="AV167" s="0" t="n">
        <v>0.0273333333333333</v>
      </c>
      <c r="AW167" s="12" t="n">
        <v>0</v>
      </c>
      <c r="AX167" s="2" t="n">
        <f aca="false">IF(AND((AW167=1)*IF(AY$1="",1,(SUM(AY167:BA167)&gt;0))*IF(BB$1="",1,(SUM(BB167:BD167)&gt;0))),ROW(),IF((AY$1="")*(BB$1="")*(AW167=1)=1,ROW(), ))</f>
        <v>0</v>
      </c>
      <c r="AY167" s="13" t="n">
        <f aca="false">IFERROR(ISNUMBER(SEARCH(AY$1,$AN167)),"")</f>
        <v>0</v>
      </c>
      <c r="AZ167" s="13" t="n">
        <f aca="false">IFERROR(ISNUMBER(SEARCH(AZ$1,$AN167)),"")</f>
        <v>0</v>
      </c>
      <c r="BA167" s="13" t="n">
        <f aca="false">IFERROR(ISNUMBER(SEARCH(BA$1,$AN167)),"")</f>
        <v>0</v>
      </c>
      <c r="BB167" s="13" t="n">
        <f aca="false">IFERROR(ISNUMBER(SEARCH(BB$1,$V167)),"")</f>
        <v>0</v>
      </c>
      <c r="BC167" s="13" t="n">
        <f aca="false">IFERROR(ISNUMBER(SEARCH(BC$1,$V167)),"")</f>
        <v>0</v>
      </c>
      <c r="BD167" s="13" t="n">
        <f aca="false">IFERROR(ISNUMBER(SEARCH(BD$1,$V167)),"")</f>
        <v>0</v>
      </c>
      <c r="BE167" s="7" t="str">
        <f aca="false">IF(LARGE(AX$1:AX$238,ROW())&lt;1,"",LARGE(AX$1:AX$238,ROW()))</f>
        <v/>
      </c>
    </row>
    <row r="168" customFormat="false" ht="13.8" hidden="false" customHeight="false" outlineLevel="0" collapsed="false">
      <c r="A168" s="9" t="n">
        <v>41746</v>
      </c>
      <c r="B168" s="0" t="n">
        <v>939550</v>
      </c>
      <c r="C168" s="9" t="n">
        <v>41746</v>
      </c>
      <c r="D168" s="0" t="s">
        <v>48</v>
      </c>
      <c r="F168" s="0" t="s">
        <v>48</v>
      </c>
      <c r="G168" s="0" t="n">
        <v>9.8</v>
      </c>
      <c r="H168" s="0" t="s">
        <v>49</v>
      </c>
      <c r="I168" s="0" t="n">
        <v>64</v>
      </c>
      <c r="K168" s="0" t="s">
        <v>50</v>
      </c>
      <c r="L168" s="10" t="n">
        <v>0.947916666666667</v>
      </c>
      <c r="M168" s="11" t="n">
        <v>43525</v>
      </c>
      <c r="N168" s="11" t="n">
        <v>43525</v>
      </c>
      <c r="O168" s="11" t="n">
        <v>43527</v>
      </c>
      <c r="P168" s="11" t="n">
        <v>43525</v>
      </c>
      <c r="Q168" s="11" t="n">
        <v>43527</v>
      </c>
      <c r="R168" s="11" t="n">
        <v>43527</v>
      </c>
      <c r="U168" s="0" t="n">
        <v>917707</v>
      </c>
      <c r="V168" s="0" t="n">
        <v>354695</v>
      </c>
      <c r="Y168" s="0" t="s">
        <v>48</v>
      </c>
      <c r="Z168" s="0" t="n">
        <v>0</v>
      </c>
      <c r="AA168" s="0" t="n">
        <v>0</v>
      </c>
      <c r="AB168" s="0" t="n">
        <v>1496</v>
      </c>
      <c r="AC168" s="0" t="n">
        <v>24</v>
      </c>
      <c r="AE168" s="0" t="s">
        <v>51</v>
      </c>
      <c r="AF168" s="0" t="s">
        <v>48</v>
      </c>
      <c r="AG168" s="9" t="s">
        <v>51</v>
      </c>
      <c r="AH168" s="0" t="s">
        <v>52</v>
      </c>
      <c r="AI168" s="0" t="s">
        <v>51</v>
      </c>
      <c r="AJ168" s="0" t="s">
        <v>53</v>
      </c>
      <c r="AL168" s="9" t="n">
        <v>42318</v>
      </c>
      <c r="AM168" s="0" t="n">
        <v>3315178</v>
      </c>
      <c r="AN168" s="0" t="n">
        <v>60479</v>
      </c>
      <c r="AO168" s="0" t="n">
        <v>1</v>
      </c>
      <c r="AP168" s="0" t="s">
        <v>55</v>
      </c>
      <c r="AQ168" s="0" t="n">
        <v>8</v>
      </c>
      <c r="AR168" s="0" t="n">
        <v>1</v>
      </c>
      <c r="AS168" s="0" t="n">
        <v>1</v>
      </c>
      <c r="AT168" s="0" t="s">
        <v>66</v>
      </c>
      <c r="AU168" s="0" t="n">
        <v>0.0666666666666667</v>
      </c>
      <c r="AV168" s="0" t="n">
        <v>0.0666666666666667</v>
      </c>
      <c r="AW168" s="12" t="n">
        <v>1</v>
      </c>
      <c r="AX168" s="2" t="n">
        <f aca="false">IF(AND((AW168=1)*IF(AY$1="",1,(SUM(AY168:BA168)&gt;0))*IF(BB$1="",1,(SUM(BB168:BD168)&gt;0))),ROW(),IF((AY$1="")*(BB$1="")*(AW168=1)=1,ROW(), ))</f>
        <v>0</v>
      </c>
      <c r="AY168" s="13" t="n">
        <f aca="false">IFERROR(ISNUMBER(SEARCH(AY$1,$AN168)),"")</f>
        <v>0</v>
      </c>
      <c r="AZ168" s="13" t="n">
        <f aca="false">IFERROR(ISNUMBER(SEARCH(AZ$1,$AN168)),"")</f>
        <v>0</v>
      </c>
      <c r="BA168" s="13" t="n">
        <f aca="false">IFERROR(ISNUMBER(SEARCH(BA$1,$AN168)),"")</f>
        <v>0</v>
      </c>
      <c r="BB168" s="13" t="n">
        <f aca="false">IFERROR(ISNUMBER(SEARCH(BB$1,$V168)),"")</f>
        <v>0</v>
      </c>
      <c r="BC168" s="13" t="n">
        <f aca="false">IFERROR(ISNUMBER(SEARCH(BC$1,$V168)),"")</f>
        <v>0</v>
      </c>
      <c r="BD168" s="13" t="n">
        <f aca="false">IFERROR(ISNUMBER(SEARCH(BD$1,$V168)),"")</f>
        <v>0</v>
      </c>
      <c r="BE168" s="7" t="str">
        <f aca="false">IF(LARGE(AX$1:AX$238,ROW())&lt;1,"",LARGE(AX$1:AX$238,ROW()))</f>
        <v/>
      </c>
    </row>
    <row r="169" customFormat="false" ht="13.8" hidden="false" customHeight="false" outlineLevel="0" collapsed="false">
      <c r="A169" s="9" t="n">
        <v>41746</v>
      </c>
      <c r="B169" s="0" t="n">
        <v>939550</v>
      </c>
      <c r="C169" s="9" t="n">
        <v>41746</v>
      </c>
      <c r="D169" s="0" t="s">
        <v>48</v>
      </c>
      <c r="F169" s="0" t="s">
        <v>48</v>
      </c>
      <c r="G169" s="0" t="n">
        <v>9.8</v>
      </c>
      <c r="H169" s="0" t="s">
        <v>49</v>
      </c>
      <c r="I169" s="0" t="n">
        <v>64</v>
      </c>
      <c r="K169" s="0" t="s">
        <v>50</v>
      </c>
      <c r="L169" s="10" t="n">
        <v>0.947916666666667</v>
      </c>
      <c r="M169" s="11" t="n">
        <v>43525</v>
      </c>
      <c r="N169" s="11" t="n">
        <v>43525</v>
      </c>
      <c r="O169" s="11" t="n">
        <v>43527</v>
      </c>
      <c r="P169" s="11" t="n">
        <v>43525</v>
      </c>
      <c r="Q169" s="11" t="n">
        <v>43527</v>
      </c>
      <c r="R169" s="11" t="n">
        <v>43527</v>
      </c>
      <c r="U169" s="0" t="n">
        <v>918028</v>
      </c>
      <c r="V169" s="0" t="n">
        <v>354695</v>
      </c>
      <c r="Y169" s="0" t="s">
        <v>48</v>
      </c>
      <c r="Z169" s="0" t="n">
        <v>0</v>
      </c>
      <c r="AA169" s="0" t="n">
        <v>0</v>
      </c>
      <c r="AB169" s="0" t="n">
        <v>1496</v>
      </c>
      <c r="AC169" s="0" t="n">
        <v>7</v>
      </c>
      <c r="AE169" s="0" t="s">
        <v>51</v>
      </c>
      <c r="AF169" s="0" t="s">
        <v>48</v>
      </c>
      <c r="AG169" s="9" t="s">
        <v>51</v>
      </c>
      <c r="AH169" s="0" t="s">
        <v>52</v>
      </c>
      <c r="AI169" s="0" t="s">
        <v>51</v>
      </c>
      <c r="AJ169" s="0" t="s">
        <v>53</v>
      </c>
      <c r="AL169" s="9" t="n">
        <v>42318</v>
      </c>
      <c r="AM169" s="0" t="n">
        <v>3312814</v>
      </c>
      <c r="AN169" s="0" t="n">
        <v>60479</v>
      </c>
      <c r="AO169" s="0" t="n">
        <v>2</v>
      </c>
      <c r="AP169" s="0" t="s">
        <v>55</v>
      </c>
      <c r="AQ169" s="0" t="n">
        <v>8</v>
      </c>
      <c r="AR169" s="0" t="n">
        <v>1</v>
      </c>
      <c r="AS169" s="0" t="n">
        <v>1</v>
      </c>
      <c r="AT169" s="0" t="s">
        <v>66</v>
      </c>
      <c r="AU169" s="0" t="n">
        <v>0.133333333333333</v>
      </c>
      <c r="AV169" s="0" t="n">
        <v>0.133333333333333</v>
      </c>
      <c r="AW169" s="12" t="n">
        <v>1</v>
      </c>
      <c r="AX169" s="2" t="n">
        <f aca="false">IF(AND((AW169=1)*IF(AY$1="",1,(SUM(AY169:BA169)&gt;0))*IF(BB$1="",1,(SUM(BB169:BD169)&gt;0))),ROW(),IF((AY$1="")*(BB$1="")*(AW169=1)=1,ROW(), ))</f>
        <v>0</v>
      </c>
      <c r="AY169" s="13" t="n">
        <f aca="false">IFERROR(ISNUMBER(SEARCH(AY$1,$AN169)),"")</f>
        <v>0</v>
      </c>
      <c r="AZ169" s="13" t="n">
        <f aca="false">IFERROR(ISNUMBER(SEARCH(AZ$1,$AN169)),"")</f>
        <v>0</v>
      </c>
      <c r="BA169" s="13" t="n">
        <f aca="false">IFERROR(ISNUMBER(SEARCH(BA$1,$AN169)),"")</f>
        <v>0</v>
      </c>
      <c r="BB169" s="13" t="n">
        <f aca="false">IFERROR(ISNUMBER(SEARCH(BB$1,$V169)),"")</f>
        <v>0</v>
      </c>
      <c r="BC169" s="13" t="n">
        <f aca="false">IFERROR(ISNUMBER(SEARCH(BC$1,$V169)),"")</f>
        <v>0</v>
      </c>
      <c r="BD169" s="13" t="n">
        <f aca="false">IFERROR(ISNUMBER(SEARCH(BD$1,$V169)),"")</f>
        <v>0</v>
      </c>
      <c r="BE169" s="7" t="str">
        <f aca="false">IF(LARGE(AX$1:AX$238,ROW())&lt;1,"",LARGE(AX$1:AX$238,ROW()))</f>
        <v/>
      </c>
    </row>
    <row r="170" customFormat="false" ht="13.8" hidden="false" customHeight="false" outlineLevel="0" collapsed="false">
      <c r="A170" s="9" t="n">
        <v>41746</v>
      </c>
      <c r="B170" s="0" t="n">
        <v>939550</v>
      </c>
      <c r="C170" s="9" t="n">
        <v>41746</v>
      </c>
      <c r="D170" s="0" t="s">
        <v>48</v>
      </c>
      <c r="F170" s="0" t="s">
        <v>48</v>
      </c>
      <c r="G170" s="0" t="n">
        <v>9.8</v>
      </c>
      <c r="H170" s="0" t="s">
        <v>49</v>
      </c>
      <c r="I170" s="0" t="n">
        <v>64</v>
      </c>
      <c r="K170" s="0" t="s">
        <v>50</v>
      </c>
      <c r="L170" s="10" t="n">
        <v>0.947916666666667</v>
      </c>
      <c r="M170" s="11" t="n">
        <v>43525</v>
      </c>
      <c r="N170" s="11" t="n">
        <v>43525</v>
      </c>
      <c r="O170" s="11" t="n">
        <v>43527</v>
      </c>
      <c r="P170" s="11" t="n">
        <v>43525</v>
      </c>
      <c r="Q170" s="11" t="n">
        <v>43527</v>
      </c>
      <c r="R170" s="11" t="n">
        <v>43527</v>
      </c>
      <c r="U170" s="0" t="n">
        <v>918155</v>
      </c>
      <c r="V170" s="0" t="n">
        <v>354695</v>
      </c>
      <c r="Y170" s="0" t="s">
        <v>48</v>
      </c>
      <c r="Z170" s="0" t="n">
        <v>0</v>
      </c>
      <c r="AA170" s="0" t="n">
        <v>0</v>
      </c>
      <c r="AB170" s="0" t="n">
        <v>1496</v>
      </c>
      <c r="AC170" s="0" t="n">
        <v>8</v>
      </c>
      <c r="AE170" s="0" t="s">
        <v>51</v>
      </c>
      <c r="AF170" s="0" t="s">
        <v>48</v>
      </c>
      <c r="AG170" s="9" t="s">
        <v>51</v>
      </c>
      <c r="AH170" s="0" t="s">
        <v>52</v>
      </c>
      <c r="AI170" s="0" t="s">
        <v>51</v>
      </c>
      <c r="AJ170" s="0" t="s">
        <v>53</v>
      </c>
      <c r="AL170" s="9" t="n">
        <v>42318</v>
      </c>
      <c r="AM170" s="0" t="n">
        <v>3314188</v>
      </c>
      <c r="AN170" s="0" t="n">
        <v>60479</v>
      </c>
      <c r="AO170" s="0" t="n">
        <v>1</v>
      </c>
      <c r="AP170" s="0" t="s">
        <v>55</v>
      </c>
      <c r="AQ170" s="0" t="n">
        <v>8</v>
      </c>
      <c r="AR170" s="0" t="n">
        <v>1</v>
      </c>
      <c r="AS170" s="0" t="n">
        <v>1</v>
      </c>
      <c r="AT170" s="0" t="s">
        <v>66</v>
      </c>
      <c r="AU170" s="0" t="n">
        <v>0.0666666666666667</v>
      </c>
      <c r="AV170" s="0" t="n">
        <v>0.0666666666666667</v>
      </c>
      <c r="AW170" s="12" t="n">
        <v>1</v>
      </c>
      <c r="AX170" s="2" t="n">
        <f aca="false">IF(AND((AW170=1)*IF(AY$1="",1,(SUM(AY170:BA170)&gt;0))*IF(BB$1="",1,(SUM(BB170:BD170)&gt;0))),ROW(),IF((AY$1="")*(BB$1="")*(AW170=1)=1,ROW(), ))</f>
        <v>0</v>
      </c>
      <c r="AY170" s="13" t="n">
        <f aca="false">IFERROR(ISNUMBER(SEARCH(AY$1,$AN170)),"")</f>
        <v>0</v>
      </c>
      <c r="AZ170" s="13" t="n">
        <f aca="false">IFERROR(ISNUMBER(SEARCH(AZ$1,$AN170)),"")</f>
        <v>0</v>
      </c>
      <c r="BA170" s="13" t="n">
        <f aca="false">IFERROR(ISNUMBER(SEARCH(BA$1,$AN170)),"")</f>
        <v>0</v>
      </c>
      <c r="BB170" s="13" t="n">
        <f aca="false">IFERROR(ISNUMBER(SEARCH(BB$1,$V170)),"")</f>
        <v>0</v>
      </c>
      <c r="BC170" s="13" t="n">
        <f aca="false">IFERROR(ISNUMBER(SEARCH(BC$1,$V170)),"")</f>
        <v>0</v>
      </c>
      <c r="BD170" s="13" t="n">
        <f aca="false">IFERROR(ISNUMBER(SEARCH(BD$1,$V170)),"")</f>
        <v>0</v>
      </c>
      <c r="BE170" s="7" t="str">
        <f aca="false">IF(LARGE(AX$1:AX$238,ROW())&lt;1,"",LARGE(AX$1:AX$238,ROW()))</f>
        <v/>
      </c>
    </row>
    <row r="171" customFormat="false" ht="13.8" hidden="false" customHeight="false" outlineLevel="0" collapsed="false">
      <c r="A171" s="9" t="n">
        <v>41746</v>
      </c>
      <c r="B171" s="0" t="n">
        <v>939550</v>
      </c>
      <c r="C171" s="9" t="n">
        <v>41746</v>
      </c>
      <c r="D171" s="0" t="s">
        <v>48</v>
      </c>
      <c r="F171" s="0" t="s">
        <v>48</v>
      </c>
      <c r="G171" s="0" t="n">
        <v>9.8</v>
      </c>
      <c r="H171" s="0" t="s">
        <v>49</v>
      </c>
      <c r="I171" s="0" t="n">
        <v>64</v>
      </c>
      <c r="K171" s="0" t="s">
        <v>50</v>
      </c>
      <c r="L171" s="10" t="n">
        <v>0.947916666666667</v>
      </c>
      <c r="M171" s="11" t="n">
        <v>43525</v>
      </c>
      <c r="N171" s="11" t="n">
        <v>43525</v>
      </c>
      <c r="O171" s="11" t="n">
        <v>43527</v>
      </c>
      <c r="P171" s="11" t="n">
        <v>43525</v>
      </c>
      <c r="Q171" s="11" t="n">
        <v>43527</v>
      </c>
      <c r="R171" s="11" t="n">
        <v>43527</v>
      </c>
      <c r="U171" s="0" t="n">
        <v>918580</v>
      </c>
      <c r="V171" s="0" t="n">
        <v>354695</v>
      </c>
      <c r="Y171" s="0" t="s">
        <v>48</v>
      </c>
      <c r="Z171" s="0" t="n">
        <v>0</v>
      </c>
      <c r="AA171" s="0" t="n">
        <v>0</v>
      </c>
      <c r="AB171" s="0" t="n">
        <v>1496</v>
      </c>
      <c r="AC171" s="0" t="n">
        <v>13</v>
      </c>
      <c r="AE171" s="0" t="s">
        <v>51</v>
      </c>
      <c r="AF171" s="0" t="s">
        <v>48</v>
      </c>
      <c r="AG171" s="9" t="s">
        <v>51</v>
      </c>
      <c r="AH171" s="0" t="s">
        <v>52</v>
      </c>
      <c r="AI171" s="0" t="s">
        <v>51</v>
      </c>
      <c r="AJ171" s="0" t="s">
        <v>53</v>
      </c>
      <c r="AL171" s="9" t="n">
        <v>42318</v>
      </c>
      <c r="AM171" s="0" t="n">
        <v>3313797</v>
      </c>
      <c r="AN171" s="0" t="n">
        <v>60479</v>
      </c>
      <c r="AO171" s="0" t="n">
        <v>2</v>
      </c>
      <c r="AP171" s="0" t="s">
        <v>55</v>
      </c>
      <c r="AQ171" s="0" t="n">
        <v>8</v>
      </c>
      <c r="AR171" s="0" t="n">
        <v>1</v>
      </c>
      <c r="AS171" s="0" t="n">
        <v>1</v>
      </c>
      <c r="AT171" s="0" t="s">
        <v>66</v>
      </c>
      <c r="AU171" s="0" t="n">
        <v>0.133333333333333</v>
      </c>
      <c r="AV171" s="0" t="n">
        <v>0.133333333333333</v>
      </c>
      <c r="AW171" s="12" t="n">
        <v>1</v>
      </c>
      <c r="AX171" s="2" t="n">
        <f aca="false">IF(AND((AW171=1)*IF(AY$1="",1,(SUM(AY171:BA171)&gt;0))*IF(BB$1="",1,(SUM(BB171:BD171)&gt;0))),ROW(),IF((AY$1="")*(BB$1="")*(AW171=1)=1,ROW(), ))</f>
        <v>0</v>
      </c>
      <c r="AY171" s="13" t="n">
        <f aca="false">IFERROR(ISNUMBER(SEARCH(AY$1,$AN171)),"")</f>
        <v>0</v>
      </c>
      <c r="AZ171" s="13" t="n">
        <f aca="false">IFERROR(ISNUMBER(SEARCH(AZ$1,$AN171)),"")</f>
        <v>0</v>
      </c>
      <c r="BA171" s="13" t="n">
        <f aca="false">IFERROR(ISNUMBER(SEARCH(BA$1,$AN171)),"")</f>
        <v>0</v>
      </c>
      <c r="BB171" s="13" t="n">
        <f aca="false">IFERROR(ISNUMBER(SEARCH(BB$1,$V171)),"")</f>
        <v>0</v>
      </c>
      <c r="BC171" s="13" t="n">
        <f aca="false">IFERROR(ISNUMBER(SEARCH(BC$1,$V171)),"")</f>
        <v>0</v>
      </c>
      <c r="BD171" s="13" t="n">
        <f aca="false">IFERROR(ISNUMBER(SEARCH(BD$1,$V171)),"")</f>
        <v>0</v>
      </c>
      <c r="BE171" s="7" t="str">
        <f aca="false">IF(LARGE(AX$1:AX$238,ROW())&lt;1,"",LARGE(AX$1:AX$238,ROW()))</f>
        <v/>
      </c>
    </row>
    <row r="172" customFormat="false" ht="13.8" hidden="false" customHeight="false" outlineLevel="0" collapsed="false">
      <c r="A172" s="9" t="n">
        <v>41746</v>
      </c>
      <c r="B172" s="0" t="n">
        <v>939550</v>
      </c>
      <c r="C172" s="9" t="n">
        <v>41746</v>
      </c>
      <c r="D172" s="0" t="s">
        <v>48</v>
      </c>
      <c r="F172" s="0" t="s">
        <v>48</v>
      </c>
      <c r="G172" s="0" t="n">
        <v>9.8</v>
      </c>
      <c r="H172" s="0" t="s">
        <v>49</v>
      </c>
      <c r="I172" s="0" t="n">
        <v>64</v>
      </c>
      <c r="K172" s="0" t="s">
        <v>50</v>
      </c>
      <c r="L172" s="10" t="n">
        <v>0.947916666666667</v>
      </c>
      <c r="M172" s="11" t="n">
        <v>43525</v>
      </c>
      <c r="N172" s="11" t="n">
        <v>43525</v>
      </c>
      <c r="O172" s="11" t="n">
        <v>43527</v>
      </c>
      <c r="P172" s="11" t="n">
        <v>43525</v>
      </c>
      <c r="Q172" s="11" t="n">
        <v>43527</v>
      </c>
      <c r="R172" s="11" t="n">
        <v>43527</v>
      </c>
      <c r="U172" s="0" t="n">
        <v>918811</v>
      </c>
      <c r="V172" s="0" t="n">
        <v>354695</v>
      </c>
      <c r="Y172" s="0" t="s">
        <v>48</v>
      </c>
      <c r="Z172" s="0" t="n">
        <v>0</v>
      </c>
      <c r="AA172" s="0" t="n">
        <v>0</v>
      </c>
      <c r="AB172" s="0" t="n">
        <v>1496</v>
      </c>
      <c r="AC172" s="0" t="n">
        <v>20</v>
      </c>
      <c r="AE172" s="0" t="s">
        <v>51</v>
      </c>
      <c r="AF172" s="0" t="s">
        <v>48</v>
      </c>
      <c r="AG172" s="9" t="s">
        <v>51</v>
      </c>
      <c r="AH172" s="0" t="s">
        <v>52</v>
      </c>
      <c r="AI172" s="0" t="s">
        <v>51</v>
      </c>
      <c r="AJ172" s="0" t="s">
        <v>53</v>
      </c>
      <c r="AL172" s="9" t="n">
        <v>42318</v>
      </c>
      <c r="AM172" s="0" t="n">
        <v>3313140</v>
      </c>
      <c r="AN172" s="0" t="n">
        <v>60479</v>
      </c>
      <c r="AO172" s="0" t="n">
        <v>2</v>
      </c>
      <c r="AP172" s="0" t="s">
        <v>55</v>
      </c>
      <c r="AQ172" s="0" t="n">
        <v>8</v>
      </c>
      <c r="AR172" s="0" t="n">
        <v>1</v>
      </c>
      <c r="AS172" s="0" t="n">
        <v>1</v>
      </c>
      <c r="AT172" s="0" t="s">
        <v>66</v>
      </c>
      <c r="AU172" s="0" t="n">
        <v>0.133333333333333</v>
      </c>
      <c r="AV172" s="0" t="n">
        <v>0.133333333333333</v>
      </c>
      <c r="AW172" s="12" t="n">
        <v>1</v>
      </c>
      <c r="AX172" s="2" t="n">
        <f aca="false">IF(AND((AW172=1)*IF(AY$1="",1,(SUM(AY172:BA172)&gt;0))*IF(BB$1="",1,(SUM(BB172:BD172)&gt;0))),ROW(),IF((AY$1="")*(BB$1="")*(AW172=1)=1,ROW(), ))</f>
        <v>0</v>
      </c>
      <c r="AY172" s="13" t="n">
        <f aca="false">IFERROR(ISNUMBER(SEARCH(AY$1,$AN172)),"")</f>
        <v>0</v>
      </c>
      <c r="AZ172" s="13" t="n">
        <f aca="false">IFERROR(ISNUMBER(SEARCH(AZ$1,$AN172)),"")</f>
        <v>0</v>
      </c>
      <c r="BA172" s="13" t="n">
        <f aca="false">IFERROR(ISNUMBER(SEARCH(BA$1,$AN172)),"")</f>
        <v>0</v>
      </c>
      <c r="BB172" s="13" t="n">
        <f aca="false">IFERROR(ISNUMBER(SEARCH(BB$1,$V172)),"")</f>
        <v>0</v>
      </c>
      <c r="BC172" s="13" t="n">
        <f aca="false">IFERROR(ISNUMBER(SEARCH(BC$1,$V172)),"")</f>
        <v>0</v>
      </c>
      <c r="BD172" s="13" t="n">
        <f aca="false">IFERROR(ISNUMBER(SEARCH(BD$1,$V172)),"")</f>
        <v>0</v>
      </c>
      <c r="BE172" s="7" t="str">
        <f aca="false">IF(LARGE(AX$1:AX$238,ROW())&lt;1,"",LARGE(AX$1:AX$238,ROW()))</f>
        <v/>
      </c>
    </row>
    <row r="173" customFormat="false" ht="13.8" hidden="false" customHeight="false" outlineLevel="0" collapsed="false">
      <c r="A173" s="9" t="n">
        <v>41746</v>
      </c>
      <c r="B173" s="0" t="n">
        <v>939550</v>
      </c>
      <c r="C173" s="9" t="n">
        <v>41746</v>
      </c>
      <c r="D173" s="0" t="s">
        <v>48</v>
      </c>
      <c r="F173" s="0" t="s">
        <v>48</v>
      </c>
      <c r="G173" s="0" t="n">
        <v>9.8</v>
      </c>
      <c r="H173" s="0" t="s">
        <v>49</v>
      </c>
      <c r="I173" s="0" t="n">
        <v>64</v>
      </c>
      <c r="K173" s="0" t="s">
        <v>50</v>
      </c>
      <c r="L173" s="10" t="n">
        <v>0.947916666666667</v>
      </c>
      <c r="M173" s="11" t="n">
        <v>43525</v>
      </c>
      <c r="N173" s="11" t="n">
        <v>43525</v>
      </c>
      <c r="O173" s="11" t="n">
        <v>43527</v>
      </c>
      <c r="P173" s="11" t="n">
        <v>43525</v>
      </c>
      <c r="Q173" s="11" t="n">
        <v>43527</v>
      </c>
      <c r="R173" s="11" t="n">
        <v>43527</v>
      </c>
      <c r="U173" s="0" t="n">
        <v>919072</v>
      </c>
      <c r="V173" s="0" t="n">
        <v>354695</v>
      </c>
      <c r="Y173" s="0" t="s">
        <v>48</v>
      </c>
      <c r="Z173" s="0" t="n">
        <v>0</v>
      </c>
      <c r="AA173" s="0" t="n">
        <v>0</v>
      </c>
      <c r="AB173" s="0" t="n">
        <v>1496</v>
      </c>
      <c r="AC173" s="0" t="n">
        <v>2</v>
      </c>
      <c r="AE173" s="0" t="s">
        <v>51</v>
      </c>
      <c r="AF173" s="0" t="s">
        <v>48</v>
      </c>
      <c r="AG173" s="9" t="s">
        <v>51</v>
      </c>
      <c r="AH173" s="0" t="s">
        <v>52</v>
      </c>
      <c r="AI173" s="0" t="s">
        <v>51</v>
      </c>
      <c r="AJ173" s="0" t="s">
        <v>53</v>
      </c>
      <c r="AL173" s="9" t="n">
        <v>42318</v>
      </c>
      <c r="AM173" s="0" t="n">
        <v>3314789</v>
      </c>
      <c r="AN173" s="0" t="n">
        <v>60479</v>
      </c>
      <c r="AO173" s="0" t="n">
        <v>3</v>
      </c>
      <c r="AP173" s="0" t="s">
        <v>55</v>
      </c>
      <c r="AQ173" s="0" t="n">
        <v>8</v>
      </c>
      <c r="AR173" s="0" t="n">
        <v>1</v>
      </c>
      <c r="AS173" s="0" t="n">
        <v>1</v>
      </c>
      <c r="AT173" s="0" t="s">
        <v>66</v>
      </c>
      <c r="AU173" s="0" t="n">
        <v>0.2</v>
      </c>
      <c r="AV173" s="0" t="n">
        <v>0.2</v>
      </c>
      <c r="AW173" s="12" t="n">
        <v>1</v>
      </c>
      <c r="AX173" s="2" t="n">
        <f aca="false">IF(AND((AW173=1)*IF(AY$1="",1,(SUM(AY173:BA173)&gt;0))*IF(BB$1="",1,(SUM(BB173:BD173)&gt;0))),ROW(),IF((AY$1="")*(BB$1="")*(AW173=1)=1,ROW(), ))</f>
        <v>0</v>
      </c>
      <c r="AY173" s="13" t="n">
        <f aca="false">IFERROR(ISNUMBER(SEARCH(AY$1,$AN173)),"")</f>
        <v>0</v>
      </c>
      <c r="AZ173" s="13" t="n">
        <f aca="false">IFERROR(ISNUMBER(SEARCH(AZ$1,$AN173)),"")</f>
        <v>0</v>
      </c>
      <c r="BA173" s="13" t="n">
        <f aca="false">IFERROR(ISNUMBER(SEARCH(BA$1,$AN173)),"")</f>
        <v>0</v>
      </c>
      <c r="BB173" s="13" t="n">
        <f aca="false">IFERROR(ISNUMBER(SEARCH(BB$1,$V173)),"")</f>
        <v>0</v>
      </c>
      <c r="BC173" s="13" t="n">
        <f aca="false">IFERROR(ISNUMBER(SEARCH(BC$1,$V173)),"")</f>
        <v>0</v>
      </c>
      <c r="BD173" s="13" t="n">
        <f aca="false">IFERROR(ISNUMBER(SEARCH(BD$1,$V173)),"")</f>
        <v>0</v>
      </c>
      <c r="BE173" s="7" t="str">
        <f aca="false">IF(LARGE(AX$1:AX$238,ROW())&lt;1,"",LARGE(AX$1:AX$238,ROW()))</f>
        <v/>
      </c>
    </row>
    <row r="174" customFormat="false" ht="13.8" hidden="false" customHeight="false" outlineLevel="0" collapsed="false">
      <c r="A174" s="9" t="n">
        <v>41746</v>
      </c>
      <c r="B174" s="0" t="n">
        <v>939550</v>
      </c>
      <c r="C174" s="9" t="n">
        <v>41746</v>
      </c>
      <c r="D174" s="0" t="s">
        <v>48</v>
      </c>
      <c r="F174" s="0" t="s">
        <v>48</v>
      </c>
      <c r="G174" s="0" t="n">
        <v>9.8</v>
      </c>
      <c r="H174" s="0" t="s">
        <v>49</v>
      </c>
      <c r="I174" s="0" t="n">
        <v>64</v>
      </c>
      <c r="K174" s="0" t="s">
        <v>50</v>
      </c>
      <c r="L174" s="10" t="n">
        <v>0.947916666666667</v>
      </c>
      <c r="M174" s="11" t="n">
        <v>43525</v>
      </c>
      <c r="N174" s="11" t="n">
        <v>43525</v>
      </c>
      <c r="O174" s="11" t="n">
        <v>43527</v>
      </c>
      <c r="P174" s="11" t="n">
        <v>43525</v>
      </c>
      <c r="Q174" s="11" t="n">
        <v>43527</v>
      </c>
      <c r="R174" s="11" t="n">
        <v>43527</v>
      </c>
      <c r="U174" s="0" t="n">
        <v>919134</v>
      </c>
      <c r="V174" s="0" t="n">
        <v>354695</v>
      </c>
      <c r="Y174" s="0" t="s">
        <v>48</v>
      </c>
      <c r="Z174" s="0" t="n">
        <v>0</v>
      </c>
      <c r="AA174" s="0" t="n">
        <v>0</v>
      </c>
      <c r="AB174" s="0" t="n">
        <v>1496</v>
      </c>
      <c r="AC174" s="0" t="n">
        <v>18</v>
      </c>
      <c r="AE174" s="0" t="s">
        <v>51</v>
      </c>
      <c r="AF174" s="0" t="s">
        <v>48</v>
      </c>
      <c r="AG174" s="9" t="s">
        <v>51</v>
      </c>
      <c r="AH174" s="0" t="s">
        <v>52</v>
      </c>
      <c r="AI174" s="0" t="s">
        <v>51</v>
      </c>
      <c r="AJ174" s="0" t="s">
        <v>53</v>
      </c>
      <c r="AL174" s="9" t="n">
        <v>42318</v>
      </c>
      <c r="AM174" s="0" t="n">
        <v>3312525</v>
      </c>
      <c r="AN174" s="0" t="n">
        <v>60400</v>
      </c>
      <c r="AO174" s="0" t="n">
        <v>1</v>
      </c>
      <c r="AP174" s="0" t="s">
        <v>55</v>
      </c>
      <c r="AQ174" s="0" t="n">
        <v>8</v>
      </c>
      <c r="AR174" s="0" t="n">
        <v>3.13</v>
      </c>
      <c r="AS174" s="0" t="n">
        <v>2.5</v>
      </c>
      <c r="AT174" s="0" t="s">
        <v>66</v>
      </c>
      <c r="AU174" s="0" t="n">
        <v>0.0666666666666667</v>
      </c>
      <c r="AV174" s="0" t="n">
        <v>0.208666666666667</v>
      </c>
      <c r="AW174" s="12" t="n">
        <v>1</v>
      </c>
      <c r="AX174" s="2" t="n">
        <f aca="false">IF(AND((AW174=1)*IF(AY$1="",1,(SUM(AY174:BA174)&gt;0))*IF(BB$1="",1,(SUM(BB174:BD174)&gt;0))),ROW(),IF((AY$1="")*(BB$1="")*(AW174=1)=1,ROW(), ))</f>
        <v>0</v>
      </c>
      <c r="AY174" s="13" t="n">
        <f aca="false">IFERROR(ISNUMBER(SEARCH(AY$1,$AN174)),"")</f>
        <v>0</v>
      </c>
      <c r="AZ174" s="13" t="n">
        <f aca="false">IFERROR(ISNUMBER(SEARCH(AZ$1,$AN174)),"")</f>
        <v>0</v>
      </c>
      <c r="BA174" s="13" t="n">
        <f aca="false">IFERROR(ISNUMBER(SEARCH(BA$1,$AN174)),"")</f>
        <v>0</v>
      </c>
      <c r="BB174" s="13" t="n">
        <f aca="false">IFERROR(ISNUMBER(SEARCH(BB$1,$V174)),"")</f>
        <v>0</v>
      </c>
      <c r="BC174" s="13" t="n">
        <f aca="false">IFERROR(ISNUMBER(SEARCH(BC$1,$V174)),"")</f>
        <v>0</v>
      </c>
      <c r="BD174" s="13" t="n">
        <f aca="false">IFERROR(ISNUMBER(SEARCH(BD$1,$V174)),"")</f>
        <v>0</v>
      </c>
      <c r="BE174" s="7" t="str">
        <f aca="false">IF(LARGE(AX$1:AX$238,ROW())&lt;1,"",LARGE(AX$1:AX$238,ROW()))</f>
        <v/>
      </c>
    </row>
    <row r="175" customFormat="false" ht="13.8" hidden="false" customHeight="false" outlineLevel="0" collapsed="false">
      <c r="A175" s="9" t="n">
        <v>41746</v>
      </c>
      <c r="B175" s="0" t="n">
        <v>939550</v>
      </c>
      <c r="C175" s="9" t="n">
        <v>41746</v>
      </c>
      <c r="D175" s="0" t="s">
        <v>48</v>
      </c>
      <c r="F175" s="0" t="s">
        <v>48</v>
      </c>
      <c r="G175" s="0" t="n">
        <v>9.8</v>
      </c>
      <c r="H175" s="0" t="s">
        <v>49</v>
      </c>
      <c r="I175" s="0" t="n">
        <v>64</v>
      </c>
      <c r="K175" s="0" t="s">
        <v>50</v>
      </c>
      <c r="L175" s="10" t="n">
        <v>0.947916666666667</v>
      </c>
      <c r="M175" s="11" t="n">
        <v>43525</v>
      </c>
      <c r="N175" s="11" t="n">
        <v>43525</v>
      </c>
      <c r="O175" s="11" t="n">
        <v>43527</v>
      </c>
      <c r="P175" s="11" t="n">
        <v>43525</v>
      </c>
      <c r="Q175" s="11" t="n">
        <v>43527</v>
      </c>
      <c r="R175" s="11" t="n">
        <v>43527</v>
      </c>
      <c r="U175" s="0" t="n">
        <v>919215</v>
      </c>
      <c r="V175" s="0" t="n">
        <v>354695</v>
      </c>
      <c r="Y175" s="0" t="s">
        <v>48</v>
      </c>
      <c r="Z175" s="0" t="n">
        <v>0</v>
      </c>
      <c r="AA175" s="0" t="n">
        <v>0</v>
      </c>
      <c r="AB175" s="0" t="n">
        <v>1496</v>
      </c>
      <c r="AC175" s="0" t="n">
        <v>16</v>
      </c>
      <c r="AE175" s="0" t="s">
        <v>51</v>
      </c>
      <c r="AF175" s="0" t="s">
        <v>48</v>
      </c>
      <c r="AG175" s="9" t="s">
        <v>51</v>
      </c>
      <c r="AH175" s="0" t="s">
        <v>52</v>
      </c>
      <c r="AI175" s="0" t="s">
        <v>51</v>
      </c>
      <c r="AJ175" s="0" t="s">
        <v>53</v>
      </c>
      <c r="AL175" s="9" t="n">
        <v>42318</v>
      </c>
      <c r="AM175" s="0" t="n">
        <v>3312783</v>
      </c>
      <c r="AN175" s="0" t="n">
        <v>60479</v>
      </c>
      <c r="AO175" s="0" t="n">
        <v>1</v>
      </c>
      <c r="AP175" s="0" t="s">
        <v>55</v>
      </c>
      <c r="AQ175" s="0" t="n">
        <v>8</v>
      </c>
      <c r="AR175" s="0" t="n">
        <v>1</v>
      </c>
      <c r="AS175" s="0" t="n">
        <v>1</v>
      </c>
      <c r="AT175" s="0" t="s">
        <v>66</v>
      </c>
      <c r="AU175" s="0" t="n">
        <v>0.0666666666666667</v>
      </c>
      <c r="AV175" s="0" t="n">
        <v>0.0666666666666667</v>
      </c>
      <c r="AW175" s="12" t="n">
        <v>1</v>
      </c>
      <c r="AX175" s="2" t="n">
        <f aca="false">IF(AND((AW175=1)*IF(AY$1="",1,(SUM(AY175:BA175)&gt;0))*IF(BB$1="",1,(SUM(BB175:BD175)&gt;0))),ROW(),IF((AY$1="")*(BB$1="")*(AW175=1)=1,ROW(), ))</f>
        <v>0</v>
      </c>
      <c r="AY175" s="13" t="n">
        <f aca="false">IFERROR(ISNUMBER(SEARCH(AY$1,$AN175)),"")</f>
        <v>0</v>
      </c>
      <c r="AZ175" s="13" t="n">
        <f aca="false">IFERROR(ISNUMBER(SEARCH(AZ$1,$AN175)),"")</f>
        <v>0</v>
      </c>
      <c r="BA175" s="13" t="n">
        <f aca="false">IFERROR(ISNUMBER(SEARCH(BA$1,$AN175)),"")</f>
        <v>0</v>
      </c>
      <c r="BB175" s="13" t="n">
        <f aca="false">IFERROR(ISNUMBER(SEARCH(BB$1,$V175)),"")</f>
        <v>0</v>
      </c>
      <c r="BC175" s="13" t="n">
        <f aca="false">IFERROR(ISNUMBER(SEARCH(BC$1,$V175)),"")</f>
        <v>0</v>
      </c>
      <c r="BD175" s="13" t="n">
        <f aca="false">IFERROR(ISNUMBER(SEARCH(BD$1,$V175)),"")</f>
        <v>0</v>
      </c>
      <c r="BE175" s="7" t="str">
        <f aca="false">IF(LARGE(AX$1:AX$238,ROW())&lt;1,"",LARGE(AX$1:AX$238,ROW()))</f>
        <v/>
      </c>
    </row>
    <row r="176" customFormat="false" ht="13.8" hidden="false" customHeight="false" outlineLevel="0" collapsed="false">
      <c r="A176" s="9" t="n">
        <v>41746</v>
      </c>
      <c r="B176" s="0" t="n">
        <v>939550</v>
      </c>
      <c r="C176" s="9" t="n">
        <v>41746</v>
      </c>
      <c r="D176" s="0" t="s">
        <v>48</v>
      </c>
      <c r="F176" s="0" t="s">
        <v>48</v>
      </c>
      <c r="G176" s="0" t="n">
        <v>9.8</v>
      </c>
      <c r="H176" s="0" t="s">
        <v>49</v>
      </c>
      <c r="I176" s="0" t="n">
        <v>64</v>
      </c>
      <c r="K176" s="0" t="s">
        <v>50</v>
      </c>
      <c r="L176" s="10" t="n">
        <v>0.947916666666667</v>
      </c>
      <c r="M176" s="11" t="n">
        <v>43525</v>
      </c>
      <c r="N176" s="11" t="n">
        <v>43525</v>
      </c>
      <c r="O176" s="11" t="n">
        <v>43527</v>
      </c>
      <c r="P176" s="11" t="n">
        <v>43525</v>
      </c>
      <c r="Q176" s="11" t="n">
        <v>43527</v>
      </c>
      <c r="R176" s="11" t="n">
        <v>43527</v>
      </c>
      <c r="U176" s="0" t="n">
        <v>919271</v>
      </c>
      <c r="V176" s="0" t="n">
        <v>354695</v>
      </c>
      <c r="Y176" s="0" t="s">
        <v>48</v>
      </c>
      <c r="Z176" s="0" t="n">
        <v>0</v>
      </c>
      <c r="AA176" s="0" t="n">
        <v>0</v>
      </c>
      <c r="AB176" s="0" t="n">
        <v>1496</v>
      </c>
      <c r="AC176" s="0" t="n">
        <v>22</v>
      </c>
      <c r="AE176" s="0" t="s">
        <v>51</v>
      </c>
      <c r="AF176" s="0" t="s">
        <v>48</v>
      </c>
      <c r="AG176" s="9" t="s">
        <v>51</v>
      </c>
      <c r="AH176" s="0" t="s">
        <v>52</v>
      </c>
      <c r="AI176" s="0" t="s">
        <v>51</v>
      </c>
      <c r="AJ176" s="0" t="s">
        <v>53</v>
      </c>
      <c r="AL176" s="9" t="n">
        <v>42318</v>
      </c>
      <c r="AM176" s="0" t="n">
        <v>3314645</v>
      </c>
      <c r="AN176" s="0" t="n">
        <v>60479</v>
      </c>
      <c r="AO176" s="0" t="n">
        <v>1</v>
      </c>
      <c r="AP176" s="0" t="s">
        <v>55</v>
      </c>
      <c r="AQ176" s="0" t="n">
        <v>8</v>
      </c>
      <c r="AR176" s="0" t="n">
        <v>1</v>
      </c>
      <c r="AS176" s="0" t="n">
        <v>1</v>
      </c>
      <c r="AT176" s="0" t="s">
        <v>66</v>
      </c>
      <c r="AU176" s="0" t="n">
        <v>0.0666666666666667</v>
      </c>
      <c r="AV176" s="0" t="n">
        <v>0.0666666666666667</v>
      </c>
      <c r="AW176" s="12" t="n">
        <v>1</v>
      </c>
      <c r="AX176" s="2" t="n">
        <f aca="false">IF(AND((AW176=1)*IF(AY$1="",1,(SUM(AY176:BA176)&gt;0))*IF(BB$1="",1,(SUM(BB176:BD176)&gt;0))),ROW(),IF((AY$1="")*(BB$1="")*(AW176=1)=1,ROW(), ))</f>
        <v>0</v>
      </c>
      <c r="AY176" s="13" t="n">
        <f aca="false">IFERROR(ISNUMBER(SEARCH(AY$1,$AN176)),"")</f>
        <v>0</v>
      </c>
      <c r="AZ176" s="13" t="n">
        <f aca="false">IFERROR(ISNUMBER(SEARCH(AZ$1,$AN176)),"")</f>
        <v>0</v>
      </c>
      <c r="BA176" s="13" t="n">
        <f aca="false">IFERROR(ISNUMBER(SEARCH(BA$1,$AN176)),"")</f>
        <v>0</v>
      </c>
      <c r="BB176" s="13" t="n">
        <f aca="false">IFERROR(ISNUMBER(SEARCH(BB$1,$V176)),"")</f>
        <v>0</v>
      </c>
      <c r="BC176" s="13" t="n">
        <f aca="false">IFERROR(ISNUMBER(SEARCH(BC$1,$V176)),"")</f>
        <v>0</v>
      </c>
      <c r="BD176" s="13" t="n">
        <f aca="false">IFERROR(ISNUMBER(SEARCH(BD$1,$V176)),"")</f>
        <v>0</v>
      </c>
      <c r="BE176" s="7" t="str">
        <f aca="false">IF(LARGE(AX$1:AX$238,ROW())&lt;1,"",LARGE(AX$1:AX$238,ROW()))</f>
        <v/>
      </c>
    </row>
    <row r="177" customFormat="false" ht="13.8" hidden="false" customHeight="false" outlineLevel="0" collapsed="false">
      <c r="A177" s="9" t="n">
        <v>41746</v>
      </c>
      <c r="B177" s="0" t="n">
        <v>939550</v>
      </c>
      <c r="C177" s="9" t="n">
        <v>41746</v>
      </c>
      <c r="D177" s="0" t="s">
        <v>48</v>
      </c>
      <c r="F177" s="0" t="s">
        <v>48</v>
      </c>
      <c r="G177" s="0" t="n">
        <v>9.8</v>
      </c>
      <c r="H177" s="0" t="s">
        <v>49</v>
      </c>
      <c r="I177" s="0" t="n">
        <v>64</v>
      </c>
      <c r="K177" s="0" t="s">
        <v>50</v>
      </c>
      <c r="L177" s="10" t="n">
        <v>0.947916666666667</v>
      </c>
      <c r="M177" s="11" t="n">
        <v>43525</v>
      </c>
      <c r="N177" s="11" t="n">
        <v>43525</v>
      </c>
      <c r="O177" s="11" t="n">
        <v>43527</v>
      </c>
      <c r="P177" s="11" t="n">
        <v>43525</v>
      </c>
      <c r="Q177" s="11" t="n">
        <v>43527</v>
      </c>
      <c r="R177" s="11" t="n">
        <v>43527</v>
      </c>
      <c r="U177" s="0" t="n">
        <v>919310</v>
      </c>
      <c r="V177" s="0" t="n">
        <v>354695</v>
      </c>
      <c r="Y177" s="0" t="s">
        <v>48</v>
      </c>
      <c r="Z177" s="0" t="n">
        <v>0</v>
      </c>
      <c r="AA177" s="0" t="n">
        <v>0</v>
      </c>
      <c r="AB177" s="0" t="n">
        <v>1496</v>
      </c>
      <c r="AC177" s="0" t="n">
        <v>1</v>
      </c>
      <c r="AE177" s="0" t="s">
        <v>51</v>
      </c>
      <c r="AF177" s="0" t="s">
        <v>48</v>
      </c>
      <c r="AG177" s="9" t="s">
        <v>51</v>
      </c>
      <c r="AH177" s="0" t="s">
        <v>52</v>
      </c>
      <c r="AI177" s="0" t="s">
        <v>51</v>
      </c>
      <c r="AJ177" s="0" t="s">
        <v>53</v>
      </c>
      <c r="AL177" s="9" t="n">
        <v>42318</v>
      </c>
      <c r="AM177" s="0" t="n">
        <v>3314280</v>
      </c>
      <c r="AN177" s="0" t="n">
        <v>60479</v>
      </c>
      <c r="AO177" s="0" t="n">
        <v>1</v>
      </c>
      <c r="AP177" s="0" t="s">
        <v>55</v>
      </c>
      <c r="AQ177" s="0" t="n">
        <v>8</v>
      </c>
      <c r="AR177" s="0" t="n">
        <v>1</v>
      </c>
      <c r="AS177" s="0" t="n">
        <v>1</v>
      </c>
      <c r="AT177" s="0" t="s">
        <v>66</v>
      </c>
      <c r="AU177" s="0" t="n">
        <v>0.0666666666666667</v>
      </c>
      <c r="AV177" s="0" t="n">
        <v>0.0666666666666667</v>
      </c>
      <c r="AW177" s="12" t="n">
        <v>1</v>
      </c>
      <c r="AX177" s="2" t="n">
        <f aca="false">IF(AND((AW177=1)*IF(AY$1="",1,(SUM(AY177:BA177)&gt;0))*IF(BB$1="",1,(SUM(BB177:BD177)&gt;0))),ROW(),IF((AY$1="")*(BB$1="")*(AW177=1)=1,ROW(), ))</f>
        <v>0</v>
      </c>
      <c r="AY177" s="13" t="n">
        <f aca="false">IFERROR(ISNUMBER(SEARCH(AY$1,$AN177)),"")</f>
        <v>0</v>
      </c>
      <c r="AZ177" s="13" t="n">
        <f aca="false">IFERROR(ISNUMBER(SEARCH(AZ$1,$AN177)),"")</f>
        <v>0</v>
      </c>
      <c r="BA177" s="13" t="n">
        <f aca="false">IFERROR(ISNUMBER(SEARCH(BA$1,$AN177)),"")</f>
        <v>0</v>
      </c>
      <c r="BB177" s="13" t="n">
        <f aca="false">IFERROR(ISNUMBER(SEARCH(BB$1,$V177)),"")</f>
        <v>0</v>
      </c>
      <c r="BC177" s="13" t="n">
        <f aca="false">IFERROR(ISNUMBER(SEARCH(BC$1,$V177)),"")</f>
        <v>0</v>
      </c>
      <c r="BD177" s="13" t="n">
        <f aca="false">IFERROR(ISNUMBER(SEARCH(BD$1,$V177)),"")</f>
        <v>0</v>
      </c>
      <c r="BE177" s="7" t="str">
        <f aca="false">IF(LARGE(AX$1:AX$238,ROW())&lt;1,"",LARGE(AX$1:AX$238,ROW()))</f>
        <v/>
      </c>
    </row>
    <row r="178" customFormat="false" ht="13.8" hidden="false" customHeight="false" outlineLevel="0" collapsed="false">
      <c r="A178" s="9" t="n">
        <v>41746</v>
      </c>
      <c r="B178" s="0" t="n">
        <v>939550</v>
      </c>
      <c r="C178" s="9" t="n">
        <v>41746</v>
      </c>
      <c r="D178" s="0" t="s">
        <v>48</v>
      </c>
      <c r="F178" s="0" t="s">
        <v>48</v>
      </c>
      <c r="G178" s="0" t="n">
        <v>9.8</v>
      </c>
      <c r="H178" s="0" t="s">
        <v>49</v>
      </c>
      <c r="I178" s="0" t="n">
        <v>64</v>
      </c>
      <c r="K178" s="0" t="s">
        <v>50</v>
      </c>
      <c r="L178" s="10" t="n">
        <v>0.947916666666667</v>
      </c>
      <c r="M178" s="11" t="n">
        <v>43525</v>
      </c>
      <c r="N178" s="11" t="n">
        <v>43525</v>
      </c>
      <c r="O178" s="11" t="n">
        <v>43527</v>
      </c>
      <c r="P178" s="11" t="n">
        <v>43525</v>
      </c>
      <c r="Q178" s="11" t="n">
        <v>43527</v>
      </c>
      <c r="R178" s="11" t="n">
        <v>43527</v>
      </c>
      <c r="U178" s="0" t="n">
        <v>919352</v>
      </c>
      <c r="V178" s="0" t="n">
        <v>354695</v>
      </c>
      <c r="Y178" s="0" t="s">
        <v>48</v>
      </c>
      <c r="Z178" s="0" t="n">
        <v>0</v>
      </c>
      <c r="AA178" s="0" t="n">
        <v>0</v>
      </c>
      <c r="AB178" s="0" t="n">
        <v>1496</v>
      </c>
      <c r="AC178" s="0" t="n">
        <v>14</v>
      </c>
      <c r="AE178" s="0" t="s">
        <v>51</v>
      </c>
      <c r="AF178" s="0" t="s">
        <v>48</v>
      </c>
      <c r="AG178" s="9" t="s">
        <v>51</v>
      </c>
      <c r="AH178" s="0" t="s">
        <v>52</v>
      </c>
      <c r="AI178" s="0" t="s">
        <v>51</v>
      </c>
      <c r="AJ178" s="0" t="s">
        <v>53</v>
      </c>
      <c r="AL178" s="9" t="n">
        <v>42318</v>
      </c>
      <c r="AM178" s="0" t="n">
        <v>3314619</v>
      </c>
      <c r="AN178" s="0" t="n">
        <v>60479</v>
      </c>
      <c r="AO178" s="0" t="n">
        <v>1</v>
      </c>
      <c r="AP178" s="0" t="s">
        <v>55</v>
      </c>
      <c r="AQ178" s="0" t="n">
        <v>8</v>
      </c>
      <c r="AR178" s="0" t="n">
        <v>1</v>
      </c>
      <c r="AS178" s="0" t="n">
        <v>1</v>
      </c>
      <c r="AT178" s="0" t="s">
        <v>66</v>
      </c>
      <c r="AU178" s="0" t="n">
        <v>0.0666666666666667</v>
      </c>
      <c r="AV178" s="0" t="n">
        <v>0.0666666666666667</v>
      </c>
      <c r="AW178" s="12" t="n">
        <v>1</v>
      </c>
      <c r="AX178" s="2" t="n">
        <f aca="false">IF(AND((AW178=1)*IF(AY$1="",1,(SUM(AY178:BA178)&gt;0))*IF(BB$1="",1,(SUM(BB178:BD178)&gt;0))),ROW(),IF((AY$1="")*(BB$1="")*(AW178=1)=1,ROW(), ))</f>
        <v>0</v>
      </c>
      <c r="AY178" s="13" t="n">
        <f aca="false">IFERROR(ISNUMBER(SEARCH(AY$1,$AN178)),"")</f>
        <v>0</v>
      </c>
      <c r="AZ178" s="13" t="n">
        <f aca="false">IFERROR(ISNUMBER(SEARCH(AZ$1,$AN178)),"")</f>
        <v>0</v>
      </c>
      <c r="BA178" s="13" t="n">
        <f aca="false">IFERROR(ISNUMBER(SEARCH(BA$1,$AN178)),"")</f>
        <v>0</v>
      </c>
      <c r="BB178" s="13" t="n">
        <f aca="false">IFERROR(ISNUMBER(SEARCH(BB$1,$V178)),"")</f>
        <v>0</v>
      </c>
      <c r="BC178" s="13" t="n">
        <f aca="false">IFERROR(ISNUMBER(SEARCH(BC$1,$V178)),"")</f>
        <v>0</v>
      </c>
      <c r="BD178" s="13" t="n">
        <f aca="false">IFERROR(ISNUMBER(SEARCH(BD$1,$V178)),"")</f>
        <v>0</v>
      </c>
      <c r="BE178" s="7" t="str">
        <f aca="false">IF(LARGE(AX$1:AX$238,ROW())&lt;1,"",LARGE(AX$1:AX$238,ROW()))</f>
        <v/>
      </c>
    </row>
    <row r="179" customFormat="false" ht="13.8" hidden="false" customHeight="false" outlineLevel="0" collapsed="false">
      <c r="A179" s="9" t="n">
        <v>41746</v>
      </c>
      <c r="B179" s="0" t="n">
        <v>939550</v>
      </c>
      <c r="C179" s="9" t="n">
        <v>41746</v>
      </c>
      <c r="D179" s="0" t="s">
        <v>48</v>
      </c>
      <c r="F179" s="0" t="s">
        <v>48</v>
      </c>
      <c r="G179" s="0" t="n">
        <v>9.8</v>
      </c>
      <c r="H179" s="0" t="s">
        <v>49</v>
      </c>
      <c r="I179" s="0" t="n">
        <v>64</v>
      </c>
      <c r="K179" s="0" t="s">
        <v>50</v>
      </c>
      <c r="L179" s="10" t="n">
        <v>0.947916666666667</v>
      </c>
      <c r="M179" s="11" t="n">
        <v>43525</v>
      </c>
      <c r="N179" s="11" t="n">
        <v>43525</v>
      </c>
      <c r="O179" s="11" t="n">
        <v>43527</v>
      </c>
      <c r="P179" s="11" t="n">
        <v>43525</v>
      </c>
      <c r="Q179" s="11" t="n">
        <v>43527</v>
      </c>
      <c r="R179" s="11" t="n">
        <v>43527</v>
      </c>
      <c r="U179" s="0" t="n">
        <v>919370</v>
      </c>
      <c r="V179" s="0" t="n">
        <v>354695</v>
      </c>
      <c r="Y179" s="0" t="s">
        <v>48</v>
      </c>
      <c r="Z179" s="0" t="n">
        <v>0</v>
      </c>
      <c r="AA179" s="0" t="n">
        <v>0</v>
      </c>
      <c r="AB179" s="0" t="n">
        <v>1496</v>
      </c>
      <c r="AC179" s="0" t="n">
        <v>3</v>
      </c>
      <c r="AE179" s="0" t="s">
        <v>51</v>
      </c>
      <c r="AF179" s="0" t="s">
        <v>48</v>
      </c>
      <c r="AG179" s="9" t="s">
        <v>51</v>
      </c>
      <c r="AH179" s="0" t="s">
        <v>52</v>
      </c>
      <c r="AI179" s="0" t="s">
        <v>51</v>
      </c>
      <c r="AJ179" s="0" t="s">
        <v>53</v>
      </c>
      <c r="AL179" s="9" t="n">
        <v>42318</v>
      </c>
      <c r="AM179" s="0" t="n">
        <v>3312696</v>
      </c>
      <c r="AN179" s="0" t="n">
        <v>60479</v>
      </c>
      <c r="AO179" s="0" t="n">
        <v>1</v>
      </c>
      <c r="AP179" s="0" t="s">
        <v>55</v>
      </c>
      <c r="AQ179" s="0" t="n">
        <v>8</v>
      </c>
      <c r="AR179" s="0" t="n">
        <v>1</v>
      </c>
      <c r="AS179" s="0" t="n">
        <v>1</v>
      </c>
      <c r="AT179" s="0" t="s">
        <v>66</v>
      </c>
      <c r="AU179" s="0" t="n">
        <v>0.0666666666666667</v>
      </c>
      <c r="AV179" s="0" t="n">
        <v>0.0666666666666667</v>
      </c>
      <c r="AW179" s="12" t="n">
        <v>1</v>
      </c>
      <c r="AX179" s="2" t="n">
        <f aca="false">IF(AND((AW179=1)*IF(AY$1="",1,(SUM(AY179:BA179)&gt;0))*IF(BB$1="",1,(SUM(BB179:BD179)&gt;0))),ROW(),IF((AY$1="")*(BB$1="")*(AW179=1)=1,ROW(), ))</f>
        <v>0</v>
      </c>
      <c r="AY179" s="13" t="n">
        <f aca="false">IFERROR(ISNUMBER(SEARCH(AY$1,$AN179)),"")</f>
        <v>0</v>
      </c>
      <c r="AZ179" s="13" t="n">
        <f aca="false">IFERROR(ISNUMBER(SEARCH(AZ$1,$AN179)),"")</f>
        <v>0</v>
      </c>
      <c r="BA179" s="13" t="n">
        <f aca="false">IFERROR(ISNUMBER(SEARCH(BA$1,$AN179)),"")</f>
        <v>0</v>
      </c>
      <c r="BB179" s="13" t="n">
        <f aca="false">IFERROR(ISNUMBER(SEARCH(BB$1,$V179)),"")</f>
        <v>0</v>
      </c>
      <c r="BC179" s="13" t="n">
        <f aca="false">IFERROR(ISNUMBER(SEARCH(BC$1,$V179)),"")</f>
        <v>0</v>
      </c>
      <c r="BD179" s="13" t="n">
        <f aca="false">IFERROR(ISNUMBER(SEARCH(BD$1,$V179)),"")</f>
        <v>0</v>
      </c>
      <c r="BE179" s="7" t="str">
        <f aca="false">IF(LARGE(AX$1:AX$238,ROW())&lt;1,"",LARGE(AX$1:AX$238,ROW()))</f>
        <v/>
      </c>
    </row>
    <row r="180" customFormat="false" ht="13.8" hidden="false" customHeight="false" outlineLevel="0" collapsed="false">
      <c r="A180" s="9" t="n">
        <v>41746</v>
      </c>
      <c r="B180" s="0" t="n">
        <v>939550</v>
      </c>
      <c r="C180" s="9" t="n">
        <v>41746</v>
      </c>
      <c r="D180" s="0" t="s">
        <v>48</v>
      </c>
      <c r="F180" s="0" t="s">
        <v>48</v>
      </c>
      <c r="G180" s="0" t="n">
        <v>9.8</v>
      </c>
      <c r="H180" s="0" t="s">
        <v>49</v>
      </c>
      <c r="I180" s="0" t="n">
        <v>64</v>
      </c>
      <c r="K180" s="0" t="s">
        <v>50</v>
      </c>
      <c r="L180" s="10" t="n">
        <v>0.947916666666667</v>
      </c>
      <c r="M180" s="11" t="n">
        <v>43525</v>
      </c>
      <c r="N180" s="11" t="n">
        <v>43525</v>
      </c>
      <c r="O180" s="11" t="n">
        <v>43527</v>
      </c>
      <c r="P180" s="11" t="n">
        <v>43525</v>
      </c>
      <c r="Q180" s="11" t="n">
        <v>43527</v>
      </c>
      <c r="R180" s="11" t="n">
        <v>43527</v>
      </c>
      <c r="U180" s="0" t="n">
        <v>919891</v>
      </c>
      <c r="V180" s="0" t="n">
        <v>354695</v>
      </c>
      <c r="Y180" s="0" t="s">
        <v>48</v>
      </c>
      <c r="Z180" s="0" t="n">
        <v>0</v>
      </c>
      <c r="AA180" s="0" t="n">
        <v>0</v>
      </c>
      <c r="AB180" s="0" t="n">
        <v>1496</v>
      </c>
      <c r="AC180" s="0" t="n">
        <v>21</v>
      </c>
      <c r="AE180" s="0" t="s">
        <v>51</v>
      </c>
      <c r="AF180" s="0" t="s">
        <v>48</v>
      </c>
      <c r="AG180" s="9" t="s">
        <v>51</v>
      </c>
      <c r="AH180" s="0" t="s">
        <v>52</v>
      </c>
      <c r="AI180" s="0" t="s">
        <v>51</v>
      </c>
      <c r="AJ180" s="0" t="s">
        <v>53</v>
      </c>
      <c r="AL180" s="9" t="n">
        <v>42318</v>
      </c>
      <c r="AM180" s="0" t="n">
        <v>3313490</v>
      </c>
      <c r="AN180" s="0" t="n">
        <v>60479</v>
      </c>
      <c r="AO180" s="0" t="n">
        <v>1</v>
      </c>
      <c r="AP180" s="0" t="s">
        <v>55</v>
      </c>
      <c r="AQ180" s="0" t="n">
        <v>8</v>
      </c>
      <c r="AR180" s="0" t="n">
        <v>1</v>
      </c>
      <c r="AS180" s="0" t="n">
        <v>1</v>
      </c>
      <c r="AT180" s="0" t="s">
        <v>66</v>
      </c>
      <c r="AU180" s="0" t="n">
        <v>0.0666666666666667</v>
      </c>
      <c r="AV180" s="0" t="n">
        <v>0.0666666666666667</v>
      </c>
      <c r="AW180" s="12" t="n">
        <v>1</v>
      </c>
      <c r="AX180" s="2" t="n">
        <f aca="false">IF(AND((AW180=1)*IF(AY$1="",1,(SUM(AY180:BA180)&gt;0))*IF(BB$1="",1,(SUM(BB180:BD180)&gt;0))),ROW(),IF((AY$1="")*(BB$1="")*(AW180=1)=1,ROW(), ))</f>
        <v>0</v>
      </c>
      <c r="AY180" s="13" t="n">
        <f aca="false">IFERROR(ISNUMBER(SEARCH(AY$1,$AN180)),"")</f>
        <v>0</v>
      </c>
      <c r="AZ180" s="13" t="n">
        <f aca="false">IFERROR(ISNUMBER(SEARCH(AZ$1,$AN180)),"")</f>
        <v>0</v>
      </c>
      <c r="BA180" s="13" t="n">
        <f aca="false">IFERROR(ISNUMBER(SEARCH(BA$1,$AN180)),"")</f>
        <v>0</v>
      </c>
      <c r="BB180" s="13" t="n">
        <f aca="false">IFERROR(ISNUMBER(SEARCH(BB$1,$V180)),"")</f>
        <v>0</v>
      </c>
      <c r="BC180" s="13" t="n">
        <f aca="false">IFERROR(ISNUMBER(SEARCH(BC$1,$V180)),"")</f>
        <v>0</v>
      </c>
      <c r="BD180" s="13" t="n">
        <f aca="false">IFERROR(ISNUMBER(SEARCH(BD$1,$V180)),"")</f>
        <v>0</v>
      </c>
      <c r="BE180" s="7" t="str">
        <f aca="false">IF(LARGE(AX$1:AX$238,ROW())&lt;1,"",LARGE(AX$1:AX$238,ROW()))</f>
        <v/>
      </c>
    </row>
    <row r="181" customFormat="false" ht="13.8" hidden="false" customHeight="false" outlineLevel="0" collapsed="false">
      <c r="A181" s="9" t="n">
        <v>41837</v>
      </c>
      <c r="B181" s="0" t="n">
        <v>939551</v>
      </c>
      <c r="C181" s="9" t="n">
        <v>41837</v>
      </c>
      <c r="D181" s="0" t="s">
        <v>48</v>
      </c>
      <c r="F181" s="0" t="s">
        <v>48</v>
      </c>
      <c r="G181" s="0" t="n">
        <v>20.4</v>
      </c>
      <c r="H181" s="0" t="s">
        <v>49</v>
      </c>
      <c r="I181" s="0" t="n">
        <v>75</v>
      </c>
      <c r="K181" s="0" t="s">
        <v>50</v>
      </c>
      <c r="L181" s="10" t="n">
        <v>0.997916666666667</v>
      </c>
      <c r="M181" s="11" t="n">
        <v>43525</v>
      </c>
      <c r="N181" s="11" t="n">
        <v>43526</v>
      </c>
      <c r="O181" s="11" t="n">
        <v>43527</v>
      </c>
      <c r="P181" s="11" t="n">
        <v>43525</v>
      </c>
      <c r="Q181" s="11" t="n">
        <v>43527</v>
      </c>
      <c r="R181" s="11" t="n">
        <v>43527</v>
      </c>
      <c r="U181" s="0" t="n">
        <v>917646</v>
      </c>
      <c r="V181" s="0" t="n">
        <v>354695</v>
      </c>
      <c r="Y181" s="0" t="s">
        <v>48</v>
      </c>
      <c r="Z181" s="0" t="n">
        <v>0</v>
      </c>
      <c r="AA181" s="0" t="n">
        <v>0</v>
      </c>
      <c r="AB181" s="0" t="n">
        <v>1496</v>
      </c>
      <c r="AC181" s="0" t="n">
        <v>2</v>
      </c>
      <c r="AE181" s="0" t="s">
        <v>51</v>
      </c>
      <c r="AF181" s="0" t="s">
        <v>48</v>
      </c>
      <c r="AG181" s="9" t="s">
        <v>51</v>
      </c>
      <c r="AH181" s="0" t="s">
        <v>52</v>
      </c>
      <c r="AI181" s="0" t="s">
        <v>51</v>
      </c>
      <c r="AJ181" s="0" t="s">
        <v>53</v>
      </c>
      <c r="AL181" s="9" t="n">
        <v>42318</v>
      </c>
      <c r="AM181" s="0" t="n">
        <v>3314912</v>
      </c>
      <c r="AN181" s="0" t="n">
        <v>60479</v>
      </c>
      <c r="AO181" s="0" t="n">
        <v>1</v>
      </c>
      <c r="AP181" s="0" t="s">
        <v>55</v>
      </c>
      <c r="AQ181" s="0" t="n">
        <v>8</v>
      </c>
      <c r="AR181" s="0" t="n">
        <v>1</v>
      </c>
      <c r="AS181" s="0" t="n">
        <v>1</v>
      </c>
      <c r="AT181" s="0" t="s">
        <v>66</v>
      </c>
      <c r="AU181" s="0" t="n">
        <v>0.0666666666666667</v>
      </c>
      <c r="AV181" s="0" t="n">
        <v>0.0666666666666667</v>
      </c>
      <c r="AW181" s="12" t="n">
        <v>1</v>
      </c>
      <c r="AX181" s="2" t="n">
        <f aca="false">IF(AND((AW181=1)*IF(AY$1="",1,(SUM(AY181:BA181)&gt;0))*IF(BB$1="",1,(SUM(BB181:BD181)&gt;0))),ROW(),IF((AY$1="")*(BB$1="")*(AW181=1)=1,ROW(), ))</f>
        <v>0</v>
      </c>
      <c r="AY181" s="13" t="n">
        <f aca="false">IFERROR(ISNUMBER(SEARCH(AY$1,$AN181)),"")</f>
        <v>0</v>
      </c>
      <c r="AZ181" s="13" t="n">
        <f aca="false">IFERROR(ISNUMBER(SEARCH(AZ$1,$AN181)),"")</f>
        <v>0</v>
      </c>
      <c r="BA181" s="13" t="n">
        <f aca="false">IFERROR(ISNUMBER(SEARCH(BA$1,$AN181)),"")</f>
        <v>0</v>
      </c>
      <c r="BB181" s="13" t="n">
        <f aca="false">IFERROR(ISNUMBER(SEARCH(BB$1,$V181)),"")</f>
        <v>0</v>
      </c>
      <c r="BC181" s="13" t="n">
        <f aca="false">IFERROR(ISNUMBER(SEARCH(BC$1,$V181)),"")</f>
        <v>0</v>
      </c>
      <c r="BD181" s="13" t="n">
        <f aca="false">IFERROR(ISNUMBER(SEARCH(BD$1,$V181)),"")</f>
        <v>0</v>
      </c>
      <c r="BE181" s="7" t="str">
        <f aca="false">IF(LARGE(AX$1:AX$238,ROW())&lt;1,"",LARGE(AX$1:AX$238,ROW()))</f>
        <v/>
      </c>
    </row>
    <row r="182" customFormat="false" ht="13.8" hidden="false" customHeight="false" outlineLevel="0" collapsed="false">
      <c r="A182" s="9" t="n">
        <v>41837</v>
      </c>
      <c r="B182" s="0" t="n">
        <v>939551</v>
      </c>
      <c r="C182" s="9" t="n">
        <v>41837</v>
      </c>
      <c r="D182" s="0" t="s">
        <v>48</v>
      </c>
      <c r="F182" s="0" t="s">
        <v>48</v>
      </c>
      <c r="G182" s="0" t="n">
        <v>20.4</v>
      </c>
      <c r="H182" s="0" t="s">
        <v>49</v>
      </c>
      <c r="I182" s="0" t="n">
        <v>75</v>
      </c>
      <c r="K182" s="0" t="s">
        <v>50</v>
      </c>
      <c r="L182" s="10" t="n">
        <v>0.997916666666667</v>
      </c>
      <c r="M182" s="11" t="n">
        <v>43525</v>
      </c>
      <c r="N182" s="11" t="n">
        <v>43526</v>
      </c>
      <c r="O182" s="11" t="n">
        <v>43527</v>
      </c>
      <c r="P182" s="11" t="n">
        <v>43525</v>
      </c>
      <c r="Q182" s="11" t="n">
        <v>43527</v>
      </c>
      <c r="R182" s="11" t="n">
        <v>43527</v>
      </c>
      <c r="U182" s="0" t="n">
        <v>917759</v>
      </c>
      <c r="V182" s="0" t="n">
        <v>354695</v>
      </c>
      <c r="Y182" s="0" t="s">
        <v>48</v>
      </c>
      <c r="Z182" s="0" t="n">
        <v>0</v>
      </c>
      <c r="AA182" s="0" t="n">
        <v>0</v>
      </c>
      <c r="AB182" s="0" t="n">
        <v>1496</v>
      </c>
      <c r="AC182" s="0" t="n">
        <v>13</v>
      </c>
      <c r="AE182" s="0" t="s">
        <v>51</v>
      </c>
      <c r="AF182" s="0" t="s">
        <v>48</v>
      </c>
      <c r="AG182" s="9" t="s">
        <v>51</v>
      </c>
      <c r="AH182" s="0" t="s">
        <v>52</v>
      </c>
      <c r="AI182" s="0" t="s">
        <v>51</v>
      </c>
      <c r="AJ182" s="0" t="s">
        <v>53</v>
      </c>
      <c r="AL182" s="9" t="n">
        <v>42318</v>
      </c>
      <c r="AM182" s="0" t="n">
        <v>3314225</v>
      </c>
      <c r="AN182" s="0" t="n">
        <v>60360</v>
      </c>
      <c r="AO182" s="0" t="n">
        <v>1</v>
      </c>
      <c r="AP182" s="0" t="s">
        <v>55</v>
      </c>
      <c r="AQ182" s="0" t="n">
        <v>8</v>
      </c>
      <c r="AR182" s="0" t="n">
        <v>0.83</v>
      </c>
      <c r="AS182" s="0" t="n">
        <v>0.63</v>
      </c>
      <c r="AT182" s="0" t="s">
        <v>66</v>
      </c>
      <c r="AU182" s="0" t="n">
        <v>0.0666666666666667</v>
      </c>
      <c r="AV182" s="0" t="n">
        <v>0.0553333333333333</v>
      </c>
      <c r="AW182" s="12" t="n">
        <v>1</v>
      </c>
      <c r="AX182" s="2" t="n">
        <f aca="false">IF(AND((AW182=1)*IF(AY$1="",1,(SUM(AY182:BA182)&gt;0))*IF(BB$1="",1,(SUM(BB182:BD182)&gt;0))),ROW(),IF((AY$1="")*(BB$1="")*(AW182=1)=1,ROW(), ))</f>
        <v>0</v>
      </c>
      <c r="AY182" s="13" t="n">
        <f aca="false">IFERROR(ISNUMBER(SEARCH(AY$1,$AN182)),"")</f>
        <v>0</v>
      </c>
      <c r="AZ182" s="13" t="n">
        <f aca="false">IFERROR(ISNUMBER(SEARCH(AZ$1,$AN182)),"")</f>
        <v>0</v>
      </c>
      <c r="BA182" s="13" t="n">
        <f aca="false">IFERROR(ISNUMBER(SEARCH(BA$1,$AN182)),"")</f>
        <v>0</v>
      </c>
      <c r="BB182" s="13" t="n">
        <f aca="false">IFERROR(ISNUMBER(SEARCH(BB$1,$V182)),"")</f>
        <v>0</v>
      </c>
      <c r="BC182" s="13" t="n">
        <f aca="false">IFERROR(ISNUMBER(SEARCH(BC$1,$V182)),"")</f>
        <v>0</v>
      </c>
      <c r="BD182" s="13" t="n">
        <f aca="false">IFERROR(ISNUMBER(SEARCH(BD$1,$V182)),"")</f>
        <v>0</v>
      </c>
      <c r="BE182" s="7" t="str">
        <f aca="false">IF(LARGE(AX$1:AX$238,ROW())&lt;1,"",LARGE(AX$1:AX$238,ROW()))</f>
        <v/>
      </c>
    </row>
    <row r="183" customFormat="false" ht="13.8" hidden="false" customHeight="false" outlineLevel="0" collapsed="false">
      <c r="A183" s="9" t="n">
        <v>41837</v>
      </c>
      <c r="B183" s="0" t="n">
        <v>939551</v>
      </c>
      <c r="C183" s="9" t="n">
        <v>41837</v>
      </c>
      <c r="D183" s="0" t="s">
        <v>48</v>
      </c>
      <c r="F183" s="0" t="s">
        <v>48</v>
      </c>
      <c r="G183" s="0" t="n">
        <v>20.4</v>
      </c>
      <c r="H183" s="0" t="s">
        <v>49</v>
      </c>
      <c r="I183" s="0" t="n">
        <v>75</v>
      </c>
      <c r="K183" s="0" t="s">
        <v>50</v>
      </c>
      <c r="L183" s="10" t="n">
        <v>0.997916666666667</v>
      </c>
      <c r="M183" s="11" t="n">
        <v>43525</v>
      </c>
      <c r="N183" s="11" t="n">
        <v>43526</v>
      </c>
      <c r="O183" s="11" t="n">
        <v>43527</v>
      </c>
      <c r="P183" s="11" t="n">
        <v>43525</v>
      </c>
      <c r="Q183" s="11" t="n">
        <v>43527</v>
      </c>
      <c r="R183" s="11" t="n">
        <v>43527</v>
      </c>
      <c r="U183" s="0" t="n">
        <v>918111</v>
      </c>
      <c r="V183" s="0" t="n">
        <v>354695</v>
      </c>
      <c r="Y183" s="0" t="s">
        <v>48</v>
      </c>
      <c r="Z183" s="0" t="n">
        <v>0</v>
      </c>
      <c r="AA183" s="0" t="n">
        <v>0</v>
      </c>
      <c r="AB183" s="0" t="n">
        <v>1496</v>
      </c>
      <c r="AC183" s="0" t="n">
        <v>1</v>
      </c>
      <c r="AE183" s="0" t="s">
        <v>51</v>
      </c>
      <c r="AF183" s="0" t="s">
        <v>48</v>
      </c>
      <c r="AG183" s="9" t="s">
        <v>51</v>
      </c>
      <c r="AH183" s="0" t="s">
        <v>52</v>
      </c>
      <c r="AI183" s="0" t="s">
        <v>51</v>
      </c>
      <c r="AJ183" s="0" t="s">
        <v>53</v>
      </c>
      <c r="AL183" s="9" t="n">
        <v>42318</v>
      </c>
      <c r="AM183" s="0" t="n">
        <v>3315259</v>
      </c>
      <c r="AN183" s="0" t="n">
        <v>60479</v>
      </c>
      <c r="AO183" s="0" t="n">
        <v>4</v>
      </c>
      <c r="AP183" s="0" t="s">
        <v>55</v>
      </c>
      <c r="AQ183" s="0" t="n">
        <v>8</v>
      </c>
      <c r="AR183" s="0" t="n">
        <v>1</v>
      </c>
      <c r="AS183" s="0" t="n">
        <v>1</v>
      </c>
      <c r="AT183" s="0" t="s">
        <v>66</v>
      </c>
      <c r="AU183" s="0" t="n">
        <v>0.266666666666667</v>
      </c>
      <c r="AV183" s="0" t="n">
        <v>0.266666666666667</v>
      </c>
      <c r="AW183" s="12" t="n">
        <v>1</v>
      </c>
      <c r="AX183" s="2" t="n">
        <f aca="false">IF(AND((AW183=1)*IF(AY$1="",1,(SUM(AY183:BA183)&gt;0))*IF(BB$1="",1,(SUM(BB183:BD183)&gt;0))),ROW(),IF((AY$1="")*(BB$1="")*(AW183=1)=1,ROW(), ))</f>
        <v>0</v>
      </c>
      <c r="AY183" s="13" t="n">
        <f aca="false">IFERROR(ISNUMBER(SEARCH(AY$1,$AN183)),"")</f>
        <v>0</v>
      </c>
      <c r="AZ183" s="13" t="n">
        <f aca="false">IFERROR(ISNUMBER(SEARCH(AZ$1,$AN183)),"")</f>
        <v>0</v>
      </c>
      <c r="BA183" s="13" t="n">
        <f aca="false">IFERROR(ISNUMBER(SEARCH(BA$1,$AN183)),"")</f>
        <v>0</v>
      </c>
      <c r="BB183" s="13" t="n">
        <f aca="false">IFERROR(ISNUMBER(SEARCH(BB$1,$V183)),"")</f>
        <v>0</v>
      </c>
      <c r="BC183" s="13" t="n">
        <f aca="false">IFERROR(ISNUMBER(SEARCH(BC$1,$V183)),"")</f>
        <v>0</v>
      </c>
      <c r="BD183" s="13" t="n">
        <f aca="false">IFERROR(ISNUMBER(SEARCH(BD$1,$V183)),"")</f>
        <v>0</v>
      </c>
      <c r="BE183" s="7" t="str">
        <f aca="false">IF(LARGE(AX$1:AX$238,ROW())&lt;1,"",LARGE(AX$1:AX$238,ROW()))</f>
        <v/>
      </c>
    </row>
    <row r="184" customFormat="false" ht="13.8" hidden="false" customHeight="false" outlineLevel="0" collapsed="false">
      <c r="A184" s="9" t="n">
        <v>41837</v>
      </c>
      <c r="B184" s="0" t="n">
        <v>939551</v>
      </c>
      <c r="C184" s="9" t="n">
        <v>41837</v>
      </c>
      <c r="D184" s="0" t="s">
        <v>48</v>
      </c>
      <c r="F184" s="0" t="s">
        <v>48</v>
      </c>
      <c r="G184" s="0" t="n">
        <v>20.4</v>
      </c>
      <c r="H184" s="0" t="s">
        <v>49</v>
      </c>
      <c r="I184" s="0" t="n">
        <v>75</v>
      </c>
      <c r="K184" s="0" t="s">
        <v>50</v>
      </c>
      <c r="L184" s="10" t="n">
        <v>0.997916666666667</v>
      </c>
      <c r="M184" s="11" t="n">
        <v>43525</v>
      </c>
      <c r="N184" s="11" t="n">
        <v>43526</v>
      </c>
      <c r="O184" s="11" t="n">
        <v>43527</v>
      </c>
      <c r="P184" s="11" t="n">
        <v>43525</v>
      </c>
      <c r="Q184" s="11" t="n">
        <v>43527</v>
      </c>
      <c r="R184" s="11" t="n">
        <v>43527</v>
      </c>
      <c r="U184" s="0" t="n">
        <v>918351</v>
      </c>
      <c r="V184" s="0" t="n">
        <v>354695</v>
      </c>
      <c r="Y184" s="0" t="s">
        <v>48</v>
      </c>
      <c r="Z184" s="0" t="n">
        <v>0</v>
      </c>
      <c r="AA184" s="0" t="n">
        <v>0</v>
      </c>
      <c r="AB184" s="0" t="n">
        <v>1496</v>
      </c>
      <c r="AC184" s="0" t="n">
        <v>9</v>
      </c>
      <c r="AE184" s="0" t="s">
        <v>51</v>
      </c>
      <c r="AF184" s="0" t="s">
        <v>48</v>
      </c>
      <c r="AG184" s="9" t="s">
        <v>51</v>
      </c>
      <c r="AH184" s="0" t="s">
        <v>52</v>
      </c>
      <c r="AI184" s="0" t="s">
        <v>51</v>
      </c>
      <c r="AJ184" s="0" t="s">
        <v>53</v>
      </c>
      <c r="AL184" s="9" t="n">
        <v>42318</v>
      </c>
      <c r="AM184" s="0" t="n">
        <v>3312715</v>
      </c>
      <c r="AN184" s="0" t="n">
        <v>60479</v>
      </c>
      <c r="AO184" s="0" t="n">
        <v>1</v>
      </c>
      <c r="AP184" s="0" t="s">
        <v>55</v>
      </c>
      <c r="AQ184" s="0" t="n">
        <v>8</v>
      </c>
      <c r="AR184" s="0" t="n">
        <v>1</v>
      </c>
      <c r="AS184" s="0" t="n">
        <v>1</v>
      </c>
      <c r="AT184" s="0" t="s">
        <v>66</v>
      </c>
      <c r="AU184" s="0" t="n">
        <v>0.0666666666666667</v>
      </c>
      <c r="AV184" s="0" t="n">
        <v>0.0666666666666667</v>
      </c>
      <c r="AW184" s="12" t="n">
        <v>1</v>
      </c>
      <c r="AX184" s="2" t="n">
        <f aca="false">IF(AND((AW184=1)*IF(AY$1="",1,(SUM(AY184:BA184)&gt;0))*IF(BB$1="",1,(SUM(BB184:BD184)&gt;0))),ROW(),IF((AY$1="")*(BB$1="")*(AW184=1)=1,ROW(), ))</f>
        <v>0</v>
      </c>
      <c r="AY184" s="13" t="n">
        <f aca="false">IFERROR(ISNUMBER(SEARCH(AY$1,$AN184)),"")</f>
        <v>0</v>
      </c>
      <c r="AZ184" s="13" t="n">
        <f aca="false">IFERROR(ISNUMBER(SEARCH(AZ$1,$AN184)),"")</f>
        <v>0</v>
      </c>
      <c r="BA184" s="13" t="n">
        <f aca="false">IFERROR(ISNUMBER(SEARCH(BA$1,$AN184)),"")</f>
        <v>0</v>
      </c>
      <c r="BB184" s="13" t="n">
        <f aca="false">IFERROR(ISNUMBER(SEARCH(BB$1,$V184)),"")</f>
        <v>0</v>
      </c>
      <c r="BC184" s="13" t="n">
        <f aca="false">IFERROR(ISNUMBER(SEARCH(BC$1,$V184)),"")</f>
        <v>0</v>
      </c>
      <c r="BD184" s="13" t="n">
        <f aca="false">IFERROR(ISNUMBER(SEARCH(BD$1,$V184)),"")</f>
        <v>0</v>
      </c>
      <c r="BE184" s="7" t="str">
        <f aca="false">IF(LARGE(AX$1:AX$238,ROW())&lt;1,"",LARGE(AX$1:AX$238,ROW()))</f>
        <v/>
      </c>
    </row>
    <row r="185" customFormat="false" ht="13.8" hidden="false" customHeight="false" outlineLevel="0" collapsed="false">
      <c r="A185" s="9" t="n">
        <v>41837</v>
      </c>
      <c r="B185" s="0" t="n">
        <v>939551</v>
      </c>
      <c r="C185" s="9" t="n">
        <v>41837</v>
      </c>
      <c r="D185" s="0" t="s">
        <v>48</v>
      </c>
      <c r="F185" s="0" t="s">
        <v>48</v>
      </c>
      <c r="G185" s="0" t="n">
        <v>20.4</v>
      </c>
      <c r="H185" s="0" t="s">
        <v>49</v>
      </c>
      <c r="I185" s="0" t="n">
        <v>75</v>
      </c>
      <c r="K185" s="0" t="s">
        <v>50</v>
      </c>
      <c r="L185" s="10" t="n">
        <v>0.997916666666667</v>
      </c>
      <c r="M185" s="11" t="n">
        <v>43525</v>
      </c>
      <c r="N185" s="11" t="n">
        <v>43526</v>
      </c>
      <c r="O185" s="11" t="n">
        <v>43527</v>
      </c>
      <c r="P185" s="11" t="n">
        <v>43525</v>
      </c>
      <c r="Q185" s="11" t="n">
        <v>43527</v>
      </c>
      <c r="R185" s="11" t="n">
        <v>43527</v>
      </c>
      <c r="U185" s="0" t="n">
        <v>918486</v>
      </c>
      <c r="V185" s="0" t="n">
        <v>354695</v>
      </c>
      <c r="Y185" s="0" t="s">
        <v>48</v>
      </c>
      <c r="Z185" s="0" t="n">
        <v>0</v>
      </c>
      <c r="AA185" s="0" t="n">
        <v>0</v>
      </c>
      <c r="AB185" s="0" t="n">
        <v>1496</v>
      </c>
      <c r="AC185" s="0" t="n">
        <v>25</v>
      </c>
      <c r="AE185" s="0" t="s">
        <v>51</v>
      </c>
      <c r="AF185" s="0" t="s">
        <v>48</v>
      </c>
      <c r="AG185" s="9" t="s">
        <v>51</v>
      </c>
      <c r="AH185" s="0" t="s">
        <v>52</v>
      </c>
      <c r="AI185" s="0" t="s">
        <v>51</v>
      </c>
      <c r="AJ185" s="0" t="s">
        <v>53</v>
      </c>
      <c r="AL185" s="9" t="n">
        <v>42318</v>
      </c>
      <c r="AM185" s="0" t="n">
        <v>3314234</v>
      </c>
      <c r="AN185" s="0" t="n">
        <v>60479</v>
      </c>
      <c r="AO185" s="0" t="n">
        <v>2</v>
      </c>
      <c r="AP185" s="0" t="s">
        <v>55</v>
      </c>
      <c r="AQ185" s="0" t="n">
        <v>8</v>
      </c>
      <c r="AR185" s="0" t="n">
        <v>1</v>
      </c>
      <c r="AS185" s="0" t="n">
        <v>1</v>
      </c>
      <c r="AT185" s="0" t="s">
        <v>66</v>
      </c>
      <c r="AU185" s="0" t="n">
        <v>0.133333333333333</v>
      </c>
      <c r="AV185" s="0" t="n">
        <v>0.133333333333333</v>
      </c>
      <c r="AW185" s="12" t="n">
        <v>1</v>
      </c>
      <c r="AX185" s="2" t="n">
        <f aca="false">IF(AND((AW185=1)*IF(AY$1="",1,(SUM(AY185:BA185)&gt;0))*IF(BB$1="",1,(SUM(BB185:BD185)&gt;0))),ROW(),IF((AY$1="")*(BB$1="")*(AW185=1)=1,ROW(), ))</f>
        <v>0</v>
      </c>
      <c r="AY185" s="13" t="n">
        <f aca="false">IFERROR(ISNUMBER(SEARCH(AY$1,$AN185)),"")</f>
        <v>0</v>
      </c>
      <c r="AZ185" s="13" t="n">
        <f aca="false">IFERROR(ISNUMBER(SEARCH(AZ$1,$AN185)),"")</f>
        <v>0</v>
      </c>
      <c r="BA185" s="13" t="n">
        <f aca="false">IFERROR(ISNUMBER(SEARCH(BA$1,$AN185)),"")</f>
        <v>0</v>
      </c>
      <c r="BB185" s="13" t="n">
        <f aca="false">IFERROR(ISNUMBER(SEARCH(BB$1,$V185)),"")</f>
        <v>0</v>
      </c>
      <c r="BC185" s="13" t="n">
        <f aca="false">IFERROR(ISNUMBER(SEARCH(BC$1,$V185)),"")</f>
        <v>0</v>
      </c>
      <c r="BD185" s="13" t="n">
        <f aca="false">IFERROR(ISNUMBER(SEARCH(BD$1,$V185)),"")</f>
        <v>0</v>
      </c>
      <c r="BE185" s="7" t="str">
        <f aca="false">IF(LARGE(AX$1:AX$238,ROW())&lt;1,"",LARGE(AX$1:AX$238,ROW()))</f>
        <v/>
      </c>
    </row>
    <row r="186" customFormat="false" ht="13.8" hidden="false" customHeight="false" outlineLevel="0" collapsed="false">
      <c r="A186" s="9" t="n">
        <v>41837</v>
      </c>
      <c r="B186" s="0" t="n">
        <v>939551</v>
      </c>
      <c r="C186" s="9" t="n">
        <v>41837</v>
      </c>
      <c r="D186" s="0" t="s">
        <v>48</v>
      </c>
      <c r="F186" s="0" t="s">
        <v>48</v>
      </c>
      <c r="G186" s="0" t="n">
        <v>20.4</v>
      </c>
      <c r="H186" s="0" t="s">
        <v>49</v>
      </c>
      <c r="I186" s="0" t="n">
        <v>75</v>
      </c>
      <c r="K186" s="0" t="s">
        <v>50</v>
      </c>
      <c r="L186" s="10" t="n">
        <v>0.997916666666667</v>
      </c>
      <c r="M186" s="11" t="n">
        <v>43525</v>
      </c>
      <c r="N186" s="11" t="n">
        <v>43526</v>
      </c>
      <c r="O186" s="11" t="n">
        <v>43527</v>
      </c>
      <c r="P186" s="11" t="n">
        <v>43525</v>
      </c>
      <c r="Q186" s="11" t="n">
        <v>43527</v>
      </c>
      <c r="R186" s="11" t="n">
        <v>43527</v>
      </c>
      <c r="U186" s="0" t="n">
        <v>919252</v>
      </c>
      <c r="V186" s="0" t="n">
        <v>354695</v>
      </c>
      <c r="Y186" s="0" t="s">
        <v>48</v>
      </c>
      <c r="Z186" s="0" t="n">
        <v>0</v>
      </c>
      <c r="AA186" s="0" t="n">
        <v>0</v>
      </c>
      <c r="AB186" s="0" t="n">
        <v>1496</v>
      </c>
      <c r="AC186" s="0" t="n">
        <v>30</v>
      </c>
      <c r="AE186" s="0" t="s">
        <v>51</v>
      </c>
      <c r="AF186" s="0" t="s">
        <v>48</v>
      </c>
      <c r="AG186" s="9" t="s">
        <v>51</v>
      </c>
      <c r="AH186" s="0" t="s">
        <v>52</v>
      </c>
      <c r="AI186" s="0" t="s">
        <v>51</v>
      </c>
      <c r="AJ186" s="0" t="s">
        <v>53</v>
      </c>
      <c r="AL186" s="9" t="n">
        <v>42318</v>
      </c>
      <c r="AM186" s="0" t="n">
        <v>3315080</v>
      </c>
      <c r="AN186" s="0" t="n">
        <v>60479</v>
      </c>
      <c r="AO186" s="0" t="n">
        <v>2</v>
      </c>
      <c r="AP186" s="0" t="s">
        <v>55</v>
      </c>
      <c r="AQ186" s="0" t="n">
        <v>8</v>
      </c>
      <c r="AR186" s="0" t="n">
        <v>1</v>
      </c>
      <c r="AS186" s="0" t="n">
        <v>1</v>
      </c>
      <c r="AT186" s="0" t="s">
        <v>66</v>
      </c>
      <c r="AU186" s="0" t="n">
        <v>0.133333333333333</v>
      </c>
      <c r="AV186" s="0" t="n">
        <v>0.133333333333333</v>
      </c>
      <c r="AW186" s="12" t="n">
        <v>1</v>
      </c>
      <c r="AX186" s="2" t="n">
        <f aca="false">IF(AND((AW186=1)*IF(AY$1="",1,(SUM(AY186:BA186)&gt;0))*IF(BB$1="",1,(SUM(BB186:BD186)&gt;0))),ROW(),IF((AY$1="")*(BB$1="")*(AW186=1)=1,ROW(), ))</f>
        <v>0</v>
      </c>
      <c r="AY186" s="13" t="n">
        <f aca="false">IFERROR(ISNUMBER(SEARCH(AY$1,$AN186)),"")</f>
        <v>0</v>
      </c>
      <c r="AZ186" s="13" t="n">
        <f aca="false">IFERROR(ISNUMBER(SEARCH(AZ$1,$AN186)),"")</f>
        <v>0</v>
      </c>
      <c r="BA186" s="13" t="n">
        <f aca="false">IFERROR(ISNUMBER(SEARCH(BA$1,$AN186)),"")</f>
        <v>0</v>
      </c>
      <c r="BB186" s="13" t="n">
        <f aca="false">IFERROR(ISNUMBER(SEARCH(BB$1,$V186)),"")</f>
        <v>0</v>
      </c>
      <c r="BC186" s="13" t="n">
        <f aca="false">IFERROR(ISNUMBER(SEARCH(BC$1,$V186)),"")</f>
        <v>0</v>
      </c>
      <c r="BD186" s="13" t="n">
        <f aca="false">IFERROR(ISNUMBER(SEARCH(BD$1,$V186)),"")</f>
        <v>0</v>
      </c>
      <c r="BE186" s="7" t="str">
        <f aca="false">IF(LARGE(AX$1:AX$238,ROW())&lt;1,"",LARGE(AX$1:AX$238,ROW()))</f>
        <v/>
      </c>
    </row>
    <row r="187" customFormat="false" ht="13.8" hidden="false" customHeight="false" outlineLevel="0" collapsed="false">
      <c r="A187" s="9" t="n">
        <v>41837</v>
      </c>
      <c r="B187" s="0" t="n">
        <v>939551</v>
      </c>
      <c r="C187" s="9" t="n">
        <v>41837</v>
      </c>
      <c r="D187" s="0" t="s">
        <v>48</v>
      </c>
      <c r="F187" s="0" t="s">
        <v>48</v>
      </c>
      <c r="G187" s="0" t="n">
        <v>20.4</v>
      </c>
      <c r="H187" s="0" t="s">
        <v>49</v>
      </c>
      <c r="I187" s="0" t="n">
        <v>75</v>
      </c>
      <c r="K187" s="0" t="s">
        <v>50</v>
      </c>
      <c r="L187" s="10" t="n">
        <v>0.997916666666667</v>
      </c>
      <c r="M187" s="11" t="n">
        <v>43525</v>
      </c>
      <c r="N187" s="11" t="n">
        <v>43526</v>
      </c>
      <c r="O187" s="11" t="n">
        <v>43527</v>
      </c>
      <c r="P187" s="11" t="n">
        <v>43525</v>
      </c>
      <c r="Q187" s="11" t="n">
        <v>43527</v>
      </c>
      <c r="R187" s="11" t="n">
        <v>43527</v>
      </c>
      <c r="U187" s="0" t="n">
        <v>919339</v>
      </c>
      <c r="V187" s="0" t="n">
        <v>354695</v>
      </c>
      <c r="Y187" s="0" t="s">
        <v>48</v>
      </c>
      <c r="Z187" s="0" t="n">
        <v>0</v>
      </c>
      <c r="AA187" s="0" t="n">
        <v>0</v>
      </c>
      <c r="AB187" s="0" t="n">
        <v>1496</v>
      </c>
      <c r="AC187" s="0" t="n">
        <v>29</v>
      </c>
      <c r="AE187" s="0" t="s">
        <v>51</v>
      </c>
      <c r="AF187" s="0" t="s">
        <v>48</v>
      </c>
      <c r="AG187" s="9" t="s">
        <v>51</v>
      </c>
      <c r="AH187" s="0" t="s">
        <v>52</v>
      </c>
      <c r="AI187" s="0" t="s">
        <v>51</v>
      </c>
      <c r="AJ187" s="0" t="s">
        <v>53</v>
      </c>
      <c r="AL187" s="9" t="n">
        <v>42318</v>
      </c>
      <c r="AM187" s="0" t="n">
        <v>3314333</v>
      </c>
      <c r="AN187" s="0" t="n">
        <v>60479</v>
      </c>
      <c r="AO187" s="0" t="n">
        <v>1</v>
      </c>
      <c r="AP187" s="0" t="s">
        <v>55</v>
      </c>
      <c r="AQ187" s="0" t="n">
        <v>8</v>
      </c>
      <c r="AR187" s="0" t="n">
        <v>1</v>
      </c>
      <c r="AS187" s="0" t="n">
        <v>1</v>
      </c>
      <c r="AT187" s="0" t="s">
        <v>66</v>
      </c>
      <c r="AU187" s="0" t="n">
        <v>0.0666666666666667</v>
      </c>
      <c r="AV187" s="0" t="n">
        <v>0.0666666666666667</v>
      </c>
      <c r="AW187" s="12" t="n">
        <v>1</v>
      </c>
      <c r="AX187" s="2" t="n">
        <f aca="false">IF(AND((AW187=1)*IF(AY$1="",1,(SUM(AY187:BA187)&gt;0))*IF(BB$1="",1,(SUM(BB187:BD187)&gt;0))),ROW(),IF((AY$1="")*(BB$1="")*(AW187=1)=1,ROW(), ))</f>
        <v>0</v>
      </c>
      <c r="AY187" s="13" t="n">
        <f aca="false">IFERROR(ISNUMBER(SEARCH(AY$1,$AN187)),"")</f>
        <v>0</v>
      </c>
      <c r="AZ187" s="13" t="n">
        <f aca="false">IFERROR(ISNUMBER(SEARCH(AZ$1,$AN187)),"")</f>
        <v>0</v>
      </c>
      <c r="BA187" s="13" t="n">
        <f aca="false">IFERROR(ISNUMBER(SEARCH(BA$1,$AN187)),"")</f>
        <v>0</v>
      </c>
      <c r="BB187" s="13" t="n">
        <f aca="false">IFERROR(ISNUMBER(SEARCH(BB$1,$V187)),"")</f>
        <v>0</v>
      </c>
      <c r="BC187" s="13" t="n">
        <f aca="false">IFERROR(ISNUMBER(SEARCH(BC$1,$V187)),"")</f>
        <v>0</v>
      </c>
      <c r="BD187" s="13" t="n">
        <f aca="false">IFERROR(ISNUMBER(SEARCH(BD$1,$V187)),"")</f>
        <v>0</v>
      </c>
      <c r="BE187" s="7" t="str">
        <f aca="false">IF(LARGE(AX$1:AX$238,ROW())&lt;1,"",LARGE(AX$1:AX$238,ROW()))</f>
        <v/>
      </c>
    </row>
    <row r="188" customFormat="false" ht="13.8" hidden="false" customHeight="false" outlineLevel="0" collapsed="false">
      <c r="A188" s="9" t="n">
        <v>41837</v>
      </c>
      <c r="B188" s="0" t="n">
        <v>939551</v>
      </c>
      <c r="C188" s="9" t="n">
        <v>41837</v>
      </c>
      <c r="D188" s="0" t="s">
        <v>48</v>
      </c>
      <c r="F188" s="0" t="s">
        <v>48</v>
      </c>
      <c r="G188" s="0" t="n">
        <v>20.4</v>
      </c>
      <c r="H188" s="0" t="s">
        <v>49</v>
      </c>
      <c r="I188" s="0" t="n">
        <v>75</v>
      </c>
      <c r="K188" s="0" t="s">
        <v>50</v>
      </c>
      <c r="L188" s="10" t="n">
        <v>0.997916666666667</v>
      </c>
      <c r="M188" s="11" t="n">
        <v>43525</v>
      </c>
      <c r="N188" s="11" t="n">
        <v>43526</v>
      </c>
      <c r="O188" s="11" t="n">
        <v>43527</v>
      </c>
      <c r="P188" s="11" t="n">
        <v>43525</v>
      </c>
      <c r="Q188" s="11" t="n">
        <v>43527</v>
      </c>
      <c r="R188" s="11" t="n">
        <v>43527</v>
      </c>
      <c r="U188" s="0" t="n">
        <v>919707</v>
      </c>
      <c r="V188" s="0" t="n">
        <v>354695</v>
      </c>
      <c r="Y188" s="0" t="s">
        <v>48</v>
      </c>
      <c r="Z188" s="0" t="n">
        <v>0</v>
      </c>
      <c r="AA188" s="0" t="n">
        <v>0</v>
      </c>
      <c r="AB188" s="0" t="n">
        <v>1496</v>
      </c>
      <c r="AC188" s="0" t="n">
        <v>7</v>
      </c>
      <c r="AE188" s="0" t="s">
        <v>51</v>
      </c>
      <c r="AF188" s="0" t="s">
        <v>48</v>
      </c>
      <c r="AG188" s="9" t="s">
        <v>51</v>
      </c>
      <c r="AH188" s="0" t="s">
        <v>52</v>
      </c>
      <c r="AI188" s="0" t="s">
        <v>51</v>
      </c>
      <c r="AJ188" s="0" t="s">
        <v>53</v>
      </c>
      <c r="AL188" s="9" t="n">
        <v>42318</v>
      </c>
      <c r="AM188" s="0" t="n">
        <v>3313835</v>
      </c>
      <c r="AN188" s="0" t="n">
        <v>60479</v>
      </c>
      <c r="AO188" s="0" t="n">
        <v>1</v>
      </c>
      <c r="AP188" s="0" t="s">
        <v>55</v>
      </c>
      <c r="AQ188" s="0" t="n">
        <v>8</v>
      </c>
      <c r="AR188" s="0" t="n">
        <v>1</v>
      </c>
      <c r="AS188" s="0" t="n">
        <v>1</v>
      </c>
      <c r="AT188" s="0" t="s">
        <v>66</v>
      </c>
      <c r="AU188" s="0" t="n">
        <v>0.0666666666666667</v>
      </c>
      <c r="AV188" s="0" t="n">
        <v>0.0666666666666667</v>
      </c>
      <c r="AW188" s="12" t="n">
        <v>1</v>
      </c>
      <c r="AX188" s="2" t="n">
        <f aca="false">IF(AND((AW188=1)*IF(AY$1="",1,(SUM(AY188:BA188)&gt;0))*IF(BB$1="",1,(SUM(BB188:BD188)&gt;0))),ROW(),IF((AY$1="")*(BB$1="")*(AW188=1)=1,ROW(), ))</f>
        <v>0</v>
      </c>
      <c r="AY188" s="13" t="n">
        <f aca="false">IFERROR(ISNUMBER(SEARCH(AY$1,$AN188)),"")</f>
        <v>0</v>
      </c>
      <c r="AZ188" s="13" t="n">
        <f aca="false">IFERROR(ISNUMBER(SEARCH(AZ$1,$AN188)),"")</f>
        <v>0</v>
      </c>
      <c r="BA188" s="13" t="n">
        <f aca="false">IFERROR(ISNUMBER(SEARCH(BA$1,$AN188)),"")</f>
        <v>0</v>
      </c>
      <c r="BB188" s="13" t="n">
        <f aca="false">IFERROR(ISNUMBER(SEARCH(BB$1,$V188)),"")</f>
        <v>0</v>
      </c>
      <c r="BC188" s="13" t="n">
        <f aca="false">IFERROR(ISNUMBER(SEARCH(BC$1,$V188)),"")</f>
        <v>0</v>
      </c>
      <c r="BD188" s="13" t="n">
        <f aca="false">IFERROR(ISNUMBER(SEARCH(BD$1,$V188)),"")</f>
        <v>0</v>
      </c>
      <c r="BE188" s="7" t="str">
        <f aca="false">IF(LARGE(AX$1:AX$238,ROW())&lt;1,"",LARGE(AX$1:AX$238,ROW()))</f>
        <v/>
      </c>
    </row>
    <row r="189" customFormat="false" ht="13.8" hidden="false" customHeight="false" outlineLevel="0" collapsed="false">
      <c r="A189" s="9" t="n">
        <v>41837</v>
      </c>
      <c r="B189" s="0" t="n">
        <v>939551</v>
      </c>
      <c r="C189" s="9" t="n">
        <v>41837</v>
      </c>
      <c r="D189" s="0" t="s">
        <v>48</v>
      </c>
      <c r="F189" s="0" t="s">
        <v>48</v>
      </c>
      <c r="G189" s="0" t="n">
        <v>20.4</v>
      </c>
      <c r="H189" s="0" t="s">
        <v>49</v>
      </c>
      <c r="I189" s="0" t="n">
        <v>75</v>
      </c>
      <c r="K189" s="0" t="s">
        <v>50</v>
      </c>
      <c r="L189" s="10" t="n">
        <v>0.997916666666667</v>
      </c>
      <c r="M189" s="11" t="n">
        <v>43525</v>
      </c>
      <c r="N189" s="11" t="n">
        <v>43526</v>
      </c>
      <c r="O189" s="11" t="n">
        <v>43527</v>
      </c>
      <c r="P189" s="11" t="n">
        <v>43525</v>
      </c>
      <c r="Q189" s="11" t="n">
        <v>43527</v>
      </c>
      <c r="R189" s="11" t="n">
        <v>43527</v>
      </c>
      <c r="U189" s="0" t="n">
        <v>919958</v>
      </c>
      <c r="V189" s="0" t="n">
        <v>354695</v>
      </c>
      <c r="Y189" s="0" t="s">
        <v>48</v>
      </c>
      <c r="Z189" s="0" t="n">
        <v>0</v>
      </c>
      <c r="AA189" s="0" t="n">
        <v>0</v>
      </c>
      <c r="AB189" s="0" t="n">
        <v>1496</v>
      </c>
      <c r="AC189" s="0" t="n">
        <v>12</v>
      </c>
      <c r="AE189" s="0" t="s">
        <v>51</v>
      </c>
      <c r="AF189" s="0" t="s">
        <v>48</v>
      </c>
      <c r="AG189" s="9" t="s">
        <v>51</v>
      </c>
      <c r="AH189" s="0" t="s">
        <v>52</v>
      </c>
      <c r="AI189" s="0" t="s">
        <v>51</v>
      </c>
      <c r="AJ189" s="0" t="s">
        <v>53</v>
      </c>
      <c r="AL189" s="9" t="n">
        <v>42318</v>
      </c>
      <c r="AM189" s="0" t="n">
        <v>3314100</v>
      </c>
      <c r="AN189" s="0" t="n">
        <v>60479</v>
      </c>
      <c r="AO189" s="0" t="n">
        <v>1</v>
      </c>
      <c r="AP189" s="0" t="s">
        <v>55</v>
      </c>
      <c r="AQ189" s="0" t="n">
        <v>8</v>
      </c>
      <c r="AR189" s="0" t="n">
        <v>1</v>
      </c>
      <c r="AS189" s="0" t="n">
        <v>1</v>
      </c>
      <c r="AT189" s="0" t="s">
        <v>66</v>
      </c>
      <c r="AU189" s="0" t="n">
        <v>0.0666666666666667</v>
      </c>
      <c r="AV189" s="0" t="n">
        <v>0.0666666666666667</v>
      </c>
      <c r="AW189" s="12" t="n">
        <v>1</v>
      </c>
      <c r="AX189" s="2" t="n">
        <f aca="false">IF(AND((AW189=1)*IF(AY$1="",1,(SUM(AY189:BA189)&gt;0))*IF(BB$1="",1,(SUM(BB189:BD189)&gt;0))),ROW(),IF((AY$1="")*(BB$1="")*(AW189=1)=1,ROW(), ))</f>
        <v>0</v>
      </c>
      <c r="AY189" s="13" t="n">
        <f aca="false">IFERROR(ISNUMBER(SEARCH(AY$1,$AN189)),"")</f>
        <v>0</v>
      </c>
      <c r="AZ189" s="13" t="n">
        <f aca="false">IFERROR(ISNUMBER(SEARCH(AZ$1,$AN189)),"")</f>
        <v>0</v>
      </c>
      <c r="BA189" s="13" t="n">
        <f aca="false">IFERROR(ISNUMBER(SEARCH(BA$1,$AN189)),"")</f>
        <v>0</v>
      </c>
      <c r="BB189" s="13" t="n">
        <f aca="false">IFERROR(ISNUMBER(SEARCH(BB$1,$V189)),"")</f>
        <v>0</v>
      </c>
      <c r="BC189" s="13" t="n">
        <f aca="false">IFERROR(ISNUMBER(SEARCH(BC$1,$V189)),"")</f>
        <v>0</v>
      </c>
      <c r="BD189" s="13" t="n">
        <f aca="false">IFERROR(ISNUMBER(SEARCH(BD$1,$V189)),"")</f>
        <v>0</v>
      </c>
      <c r="BE189" s="7" t="str">
        <f aca="false">IF(LARGE(AX$1:AX$238,ROW())&lt;1,"",LARGE(AX$1:AX$238,ROW()))</f>
        <v/>
      </c>
    </row>
    <row r="190" customFormat="false" ht="13.8" hidden="false" customHeight="false" outlineLevel="0" collapsed="false">
      <c r="A190" s="9" t="n">
        <v>41837</v>
      </c>
      <c r="B190" s="0" t="n">
        <v>939551</v>
      </c>
      <c r="C190" s="9" t="n">
        <v>41837</v>
      </c>
      <c r="D190" s="0" t="s">
        <v>48</v>
      </c>
      <c r="F190" s="0" t="s">
        <v>48</v>
      </c>
      <c r="G190" s="0" t="n">
        <v>20.4</v>
      </c>
      <c r="H190" s="0" t="s">
        <v>49</v>
      </c>
      <c r="I190" s="0" t="n">
        <v>75</v>
      </c>
      <c r="K190" s="0" t="s">
        <v>50</v>
      </c>
      <c r="L190" s="10" t="n">
        <v>0.997916666666667</v>
      </c>
      <c r="M190" s="11" t="n">
        <v>43525</v>
      </c>
      <c r="N190" s="11" t="n">
        <v>43526</v>
      </c>
      <c r="O190" s="11" t="n">
        <v>43527</v>
      </c>
      <c r="P190" s="11" t="n">
        <v>43525</v>
      </c>
      <c r="Q190" s="11" t="n">
        <v>43527</v>
      </c>
      <c r="R190" s="11" t="n">
        <v>43527</v>
      </c>
      <c r="U190" s="0" t="n">
        <v>920001</v>
      </c>
      <c r="V190" s="0" t="n">
        <v>354695</v>
      </c>
      <c r="Y190" s="0" t="s">
        <v>48</v>
      </c>
      <c r="Z190" s="0" t="n">
        <v>0</v>
      </c>
      <c r="AA190" s="0" t="n">
        <v>0</v>
      </c>
      <c r="AB190" s="0" t="n">
        <v>1496</v>
      </c>
      <c r="AC190" s="0" t="n">
        <v>11</v>
      </c>
      <c r="AE190" s="0" t="s">
        <v>51</v>
      </c>
      <c r="AF190" s="0" t="s">
        <v>48</v>
      </c>
      <c r="AG190" s="9" t="s">
        <v>51</v>
      </c>
      <c r="AH190" s="0" t="s">
        <v>52</v>
      </c>
      <c r="AI190" s="0" t="s">
        <v>51</v>
      </c>
      <c r="AJ190" s="0" t="s">
        <v>53</v>
      </c>
      <c r="AL190" s="9" t="n">
        <v>42318</v>
      </c>
      <c r="AM190" s="0" t="n">
        <v>3312402</v>
      </c>
      <c r="AN190" s="0" t="n">
        <v>60479</v>
      </c>
      <c r="AO190" s="0" t="n">
        <v>2</v>
      </c>
      <c r="AP190" s="0" t="s">
        <v>55</v>
      </c>
      <c r="AQ190" s="0" t="n">
        <v>8</v>
      </c>
      <c r="AR190" s="0" t="n">
        <v>1</v>
      </c>
      <c r="AS190" s="0" t="n">
        <v>1</v>
      </c>
      <c r="AT190" s="0" t="s">
        <v>66</v>
      </c>
      <c r="AU190" s="0" t="n">
        <v>0.133333333333333</v>
      </c>
      <c r="AV190" s="0" t="n">
        <v>0.133333333333333</v>
      </c>
      <c r="AW190" s="12" t="n">
        <v>1</v>
      </c>
      <c r="AX190" s="2" t="n">
        <f aca="false">IF(AND((AW190=1)*IF(AY$1="",1,(SUM(AY190:BA190)&gt;0))*IF(BB$1="",1,(SUM(BB190:BD190)&gt;0))),ROW(),IF((AY$1="")*(BB$1="")*(AW190=1)=1,ROW(), ))</f>
        <v>0</v>
      </c>
      <c r="AY190" s="13" t="n">
        <f aca="false">IFERROR(ISNUMBER(SEARCH(AY$1,$AN190)),"")</f>
        <v>0</v>
      </c>
      <c r="AZ190" s="13" t="n">
        <f aca="false">IFERROR(ISNUMBER(SEARCH(AZ$1,$AN190)),"")</f>
        <v>0</v>
      </c>
      <c r="BA190" s="13" t="n">
        <f aca="false">IFERROR(ISNUMBER(SEARCH(BA$1,$AN190)),"")</f>
        <v>0</v>
      </c>
      <c r="BB190" s="13" t="n">
        <f aca="false">IFERROR(ISNUMBER(SEARCH(BB$1,$V190)),"")</f>
        <v>0</v>
      </c>
      <c r="BC190" s="13" t="n">
        <f aca="false">IFERROR(ISNUMBER(SEARCH(BC$1,$V190)),"")</f>
        <v>0</v>
      </c>
      <c r="BD190" s="13" t="n">
        <f aca="false">IFERROR(ISNUMBER(SEARCH(BD$1,$V190)),"")</f>
        <v>0</v>
      </c>
      <c r="BE190" s="7" t="str">
        <f aca="false">IF(LARGE(AX$1:AX$238,ROW())&lt;1,"",LARGE(AX$1:AX$238,ROW()))</f>
        <v/>
      </c>
    </row>
    <row r="191" customFormat="false" ht="13.8" hidden="false" customHeight="false" outlineLevel="0" collapsed="false">
      <c r="A191" s="9" t="n">
        <v>41870</v>
      </c>
      <c r="B191" s="0" t="n">
        <v>939552</v>
      </c>
      <c r="C191" s="9" t="n">
        <v>41870</v>
      </c>
      <c r="D191" s="0" t="s">
        <v>48</v>
      </c>
      <c r="F191" s="0" t="s">
        <v>48</v>
      </c>
      <c r="G191" s="0" t="n">
        <v>14.3</v>
      </c>
      <c r="H191" s="0" t="s">
        <v>49</v>
      </c>
      <c r="I191" s="0" t="n">
        <v>80</v>
      </c>
      <c r="K191" s="0" t="s">
        <v>50</v>
      </c>
      <c r="L191" s="10" t="n">
        <v>0.897222222222222</v>
      </c>
      <c r="M191" s="11" t="n">
        <v>43525</v>
      </c>
      <c r="N191" s="11" t="n">
        <v>43526</v>
      </c>
      <c r="O191" s="11" t="n">
        <v>43527</v>
      </c>
      <c r="P191" s="11" t="n">
        <v>43525</v>
      </c>
      <c r="Q191" s="11" t="n">
        <v>43526</v>
      </c>
      <c r="R191" s="11" t="n">
        <v>43526</v>
      </c>
      <c r="U191" s="0" t="n">
        <v>917866</v>
      </c>
      <c r="V191" s="0" t="n">
        <v>354695</v>
      </c>
      <c r="Y191" s="0" t="s">
        <v>48</v>
      </c>
      <c r="Z191" s="0" t="n">
        <v>0</v>
      </c>
      <c r="AA191" s="0" t="n">
        <v>0</v>
      </c>
      <c r="AB191" s="0" t="n">
        <v>1496</v>
      </c>
      <c r="AC191" s="0" t="n">
        <v>4</v>
      </c>
      <c r="AE191" s="0" t="s">
        <v>51</v>
      </c>
      <c r="AF191" s="0" t="s">
        <v>48</v>
      </c>
      <c r="AG191" s="9" t="s">
        <v>51</v>
      </c>
      <c r="AH191" s="0" t="s">
        <v>52</v>
      </c>
      <c r="AI191" s="0" t="s">
        <v>51</v>
      </c>
      <c r="AJ191" s="0" t="s">
        <v>53</v>
      </c>
      <c r="AL191" s="9" t="n">
        <v>42318</v>
      </c>
      <c r="AM191" s="0" t="n">
        <v>3313511</v>
      </c>
      <c r="AN191" s="0" t="n">
        <v>60479</v>
      </c>
      <c r="AO191" s="0" t="n">
        <v>1</v>
      </c>
      <c r="AP191" s="0" t="s">
        <v>65</v>
      </c>
      <c r="AQ191" s="0" t="n">
        <v>8</v>
      </c>
      <c r="AR191" s="0" t="n">
        <v>1</v>
      </c>
      <c r="AS191" s="0" t="n">
        <v>1</v>
      </c>
      <c r="AT191" s="0" t="s">
        <v>66</v>
      </c>
      <c r="AU191" s="0" t="n">
        <v>0.0666666666666667</v>
      </c>
      <c r="AV191" s="0" t="n">
        <v>0.0666666666666667</v>
      </c>
      <c r="AW191" s="12" t="n">
        <v>1</v>
      </c>
      <c r="AX191" s="2" t="n">
        <f aca="false">IF(AND((AW191=1)*IF(AY$1="",1,(SUM(AY191:BA191)&gt;0))*IF(BB$1="",1,(SUM(BB191:BD191)&gt;0))),ROW(),IF((AY$1="")*(BB$1="")*(AW191=1)=1,ROW(), ))</f>
        <v>0</v>
      </c>
      <c r="AY191" s="13" t="n">
        <f aca="false">IFERROR(ISNUMBER(SEARCH(AY$1,$AN191)),"")</f>
        <v>0</v>
      </c>
      <c r="AZ191" s="13" t="n">
        <f aca="false">IFERROR(ISNUMBER(SEARCH(AZ$1,$AN191)),"")</f>
        <v>0</v>
      </c>
      <c r="BA191" s="13" t="n">
        <f aca="false">IFERROR(ISNUMBER(SEARCH(BA$1,$AN191)),"")</f>
        <v>0</v>
      </c>
      <c r="BB191" s="13" t="n">
        <f aca="false">IFERROR(ISNUMBER(SEARCH(BB$1,$V191)),"")</f>
        <v>0</v>
      </c>
      <c r="BC191" s="13" t="n">
        <f aca="false">IFERROR(ISNUMBER(SEARCH(BC$1,$V191)),"")</f>
        <v>0</v>
      </c>
      <c r="BD191" s="13" t="n">
        <f aca="false">IFERROR(ISNUMBER(SEARCH(BD$1,$V191)),"")</f>
        <v>0</v>
      </c>
      <c r="BE191" s="7" t="str">
        <f aca="false">IF(LARGE(AX$1:AX$238,ROW())&lt;1,"",LARGE(AX$1:AX$238,ROW()))</f>
        <v/>
      </c>
    </row>
    <row r="192" customFormat="false" ht="13.8" hidden="false" customHeight="false" outlineLevel="0" collapsed="false">
      <c r="A192" s="9" t="n">
        <v>41870</v>
      </c>
      <c r="B192" s="0" t="n">
        <v>939552</v>
      </c>
      <c r="C192" s="9" t="n">
        <v>41870</v>
      </c>
      <c r="D192" s="0" t="s">
        <v>48</v>
      </c>
      <c r="F192" s="0" t="s">
        <v>48</v>
      </c>
      <c r="G192" s="0" t="n">
        <v>14.3</v>
      </c>
      <c r="H192" s="0" t="s">
        <v>49</v>
      </c>
      <c r="I192" s="0" t="n">
        <v>80</v>
      </c>
      <c r="K192" s="0" t="s">
        <v>50</v>
      </c>
      <c r="L192" s="10" t="n">
        <v>0.897222222222222</v>
      </c>
      <c r="M192" s="11" t="n">
        <v>43525</v>
      </c>
      <c r="N192" s="11" t="n">
        <v>43526</v>
      </c>
      <c r="O192" s="11" t="n">
        <v>43527</v>
      </c>
      <c r="P192" s="11" t="n">
        <v>43525</v>
      </c>
      <c r="Q192" s="11" t="n">
        <v>43526</v>
      </c>
      <c r="R192" s="11" t="n">
        <v>43526</v>
      </c>
      <c r="U192" s="0" t="n">
        <v>918733</v>
      </c>
      <c r="V192" s="0" t="n">
        <v>354695</v>
      </c>
      <c r="Y192" s="0" t="s">
        <v>48</v>
      </c>
      <c r="Z192" s="0" t="n">
        <v>0</v>
      </c>
      <c r="AA192" s="0" t="n">
        <v>0</v>
      </c>
      <c r="AB192" s="0" t="n">
        <v>1496</v>
      </c>
      <c r="AC192" s="0" t="n">
        <v>30</v>
      </c>
      <c r="AE192" s="0" t="s">
        <v>51</v>
      </c>
      <c r="AF192" s="0" t="s">
        <v>48</v>
      </c>
      <c r="AG192" s="9" t="s">
        <v>51</v>
      </c>
      <c r="AH192" s="0" t="s">
        <v>52</v>
      </c>
      <c r="AI192" s="0" t="s">
        <v>51</v>
      </c>
      <c r="AJ192" s="0" t="s">
        <v>53</v>
      </c>
      <c r="AL192" s="9" t="n">
        <v>42318</v>
      </c>
      <c r="AM192" s="0" t="n">
        <v>3312831</v>
      </c>
      <c r="AN192" s="0" t="n">
        <v>60479</v>
      </c>
      <c r="AO192" s="0" t="n">
        <v>1</v>
      </c>
      <c r="AP192" s="0" t="s">
        <v>65</v>
      </c>
      <c r="AQ192" s="0" t="n">
        <v>8</v>
      </c>
      <c r="AR192" s="0" t="n">
        <v>1</v>
      </c>
      <c r="AS192" s="0" t="n">
        <v>1</v>
      </c>
      <c r="AT192" s="0" t="s">
        <v>66</v>
      </c>
      <c r="AU192" s="0" t="n">
        <v>0.0666666666666667</v>
      </c>
      <c r="AV192" s="0" t="n">
        <v>0.0666666666666667</v>
      </c>
      <c r="AW192" s="12" t="n">
        <v>1</v>
      </c>
      <c r="AX192" s="2" t="n">
        <f aca="false">IF(AND((AW192=1)*IF(AY$1="",1,(SUM(AY192:BA192)&gt;0))*IF(BB$1="",1,(SUM(BB192:BD192)&gt;0))),ROW(),IF((AY$1="")*(BB$1="")*(AW192=1)=1,ROW(), ))</f>
        <v>0</v>
      </c>
      <c r="AY192" s="13" t="n">
        <f aca="false">IFERROR(ISNUMBER(SEARCH(AY$1,$AN192)),"")</f>
        <v>0</v>
      </c>
      <c r="AZ192" s="13" t="n">
        <f aca="false">IFERROR(ISNUMBER(SEARCH(AZ$1,$AN192)),"")</f>
        <v>0</v>
      </c>
      <c r="BA192" s="13" t="n">
        <f aca="false">IFERROR(ISNUMBER(SEARCH(BA$1,$AN192)),"")</f>
        <v>0</v>
      </c>
      <c r="BB192" s="13" t="n">
        <f aca="false">IFERROR(ISNUMBER(SEARCH(BB$1,$V192)),"")</f>
        <v>0</v>
      </c>
      <c r="BC192" s="13" t="n">
        <f aca="false">IFERROR(ISNUMBER(SEARCH(BC$1,$V192)),"")</f>
        <v>0</v>
      </c>
      <c r="BD192" s="13" t="n">
        <f aca="false">IFERROR(ISNUMBER(SEARCH(BD$1,$V192)),"")</f>
        <v>0</v>
      </c>
      <c r="BE192" s="7" t="str">
        <f aca="false">IF(LARGE(AX$1:AX$238,ROW())&lt;1,"",LARGE(AX$1:AX$238,ROW()))</f>
        <v/>
      </c>
    </row>
    <row r="193" customFormat="false" ht="13.8" hidden="false" customHeight="false" outlineLevel="0" collapsed="false">
      <c r="A193" s="9" t="n">
        <v>41870</v>
      </c>
      <c r="B193" s="0" t="n">
        <v>939552</v>
      </c>
      <c r="C193" s="9" t="n">
        <v>41870</v>
      </c>
      <c r="D193" s="0" t="s">
        <v>48</v>
      </c>
      <c r="F193" s="0" t="s">
        <v>48</v>
      </c>
      <c r="G193" s="0" t="n">
        <v>14.3</v>
      </c>
      <c r="H193" s="0" t="s">
        <v>49</v>
      </c>
      <c r="I193" s="0" t="n">
        <v>80</v>
      </c>
      <c r="K193" s="0" t="s">
        <v>50</v>
      </c>
      <c r="L193" s="10" t="n">
        <v>0.897222222222222</v>
      </c>
      <c r="M193" s="11" t="n">
        <v>43525</v>
      </c>
      <c r="N193" s="11" t="n">
        <v>43526</v>
      </c>
      <c r="O193" s="11" t="n">
        <v>43527</v>
      </c>
      <c r="P193" s="11" t="n">
        <v>43525</v>
      </c>
      <c r="Q193" s="11" t="n">
        <v>43526</v>
      </c>
      <c r="R193" s="11" t="n">
        <v>43526</v>
      </c>
      <c r="U193" s="0" t="n">
        <v>919057</v>
      </c>
      <c r="V193" s="0" t="n">
        <v>354695</v>
      </c>
      <c r="Y193" s="0" t="s">
        <v>48</v>
      </c>
      <c r="Z193" s="0" t="n">
        <v>0</v>
      </c>
      <c r="AA193" s="0" t="n">
        <v>0</v>
      </c>
      <c r="AB193" s="0" t="n">
        <v>1496</v>
      </c>
      <c r="AC193" s="0" t="n">
        <v>23</v>
      </c>
      <c r="AE193" s="0" t="s">
        <v>51</v>
      </c>
      <c r="AF193" s="0" t="s">
        <v>48</v>
      </c>
      <c r="AG193" s="9" t="s">
        <v>51</v>
      </c>
      <c r="AH193" s="0" t="s">
        <v>52</v>
      </c>
      <c r="AI193" s="0" t="s">
        <v>51</v>
      </c>
      <c r="AJ193" s="0" t="s">
        <v>53</v>
      </c>
      <c r="AL193" s="9" t="n">
        <v>42318</v>
      </c>
      <c r="AM193" s="0" t="n">
        <v>3315018</v>
      </c>
      <c r="AN193" s="0" t="n">
        <v>60479</v>
      </c>
      <c r="AO193" s="0" t="n">
        <v>3</v>
      </c>
      <c r="AP193" s="0" t="s">
        <v>65</v>
      </c>
      <c r="AQ193" s="0" t="n">
        <v>8</v>
      </c>
      <c r="AR193" s="0" t="n">
        <v>1</v>
      </c>
      <c r="AS193" s="0" t="n">
        <v>1</v>
      </c>
      <c r="AT193" s="0" t="s">
        <v>66</v>
      </c>
      <c r="AU193" s="0" t="n">
        <v>0.2</v>
      </c>
      <c r="AV193" s="0" t="n">
        <v>0.2</v>
      </c>
      <c r="AW193" s="12" t="n">
        <v>1</v>
      </c>
      <c r="AX193" s="2" t="n">
        <f aca="false">IF(AND((AW193=1)*IF(AY$1="",1,(SUM(AY193:BA193)&gt;0))*IF(BB$1="",1,(SUM(BB193:BD193)&gt;0))),ROW(),IF((AY$1="")*(BB$1="")*(AW193=1)=1,ROW(), ))</f>
        <v>0</v>
      </c>
      <c r="AY193" s="13" t="n">
        <f aca="false">IFERROR(ISNUMBER(SEARCH(AY$1,$AN193)),"")</f>
        <v>0</v>
      </c>
      <c r="AZ193" s="13" t="n">
        <f aca="false">IFERROR(ISNUMBER(SEARCH(AZ$1,$AN193)),"")</f>
        <v>0</v>
      </c>
      <c r="BA193" s="13" t="n">
        <f aca="false">IFERROR(ISNUMBER(SEARCH(BA$1,$AN193)),"")</f>
        <v>0</v>
      </c>
      <c r="BB193" s="13" t="n">
        <f aca="false">IFERROR(ISNUMBER(SEARCH(BB$1,$V193)),"")</f>
        <v>0</v>
      </c>
      <c r="BC193" s="13" t="n">
        <f aca="false">IFERROR(ISNUMBER(SEARCH(BC$1,$V193)),"")</f>
        <v>0</v>
      </c>
      <c r="BD193" s="13" t="n">
        <f aca="false">IFERROR(ISNUMBER(SEARCH(BD$1,$V193)),"")</f>
        <v>0</v>
      </c>
      <c r="BE193" s="7" t="str">
        <f aca="false">IF(LARGE(AX$1:AX$238,ROW())&lt;1,"",LARGE(AX$1:AX$238,ROW()))</f>
        <v/>
      </c>
    </row>
    <row r="194" customFormat="false" ht="13.8" hidden="false" customHeight="false" outlineLevel="0" collapsed="false">
      <c r="A194" s="9" t="n">
        <v>41870</v>
      </c>
      <c r="B194" s="0" t="n">
        <v>939552</v>
      </c>
      <c r="C194" s="9" t="n">
        <v>41870</v>
      </c>
      <c r="D194" s="0" t="s">
        <v>48</v>
      </c>
      <c r="F194" s="0" t="s">
        <v>48</v>
      </c>
      <c r="G194" s="0" t="n">
        <v>14.3</v>
      </c>
      <c r="H194" s="0" t="s">
        <v>49</v>
      </c>
      <c r="I194" s="0" t="n">
        <v>80</v>
      </c>
      <c r="K194" s="0" t="s">
        <v>50</v>
      </c>
      <c r="L194" s="10" t="n">
        <v>0.897222222222222</v>
      </c>
      <c r="M194" s="11" t="n">
        <v>43525</v>
      </c>
      <c r="N194" s="11" t="n">
        <v>43526</v>
      </c>
      <c r="O194" s="11" t="n">
        <v>43527</v>
      </c>
      <c r="P194" s="11" t="n">
        <v>43525</v>
      </c>
      <c r="Q194" s="11" t="n">
        <v>43526</v>
      </c>
      <c r="R194" s="11" t="n">
        <v>43526</v>
      </c>
      <c r="U194" s="0" t="n">
        <v>919266</v>
      </c>
      <c r="V194" s="0" t="n">
        <v>354695</v>
      </c>
      <c r="Y194" s="0" t="s">
        <v>48</v>
      </c>
      <c r="Z194" s="0" t="n">
        <v>0</v>
      </c>
      <c r="AA194" s="0" t="n">
        <v>0</v>
      </c>
      <c r="AB194" s="0" t="n">
        <v>1496</v>
      </c>
      <c r="AC194" s="0" t="n">
        <v>17</v>
      </c>
      <c r="AE194" s="0" t="s">
        <v>51</v>
      </c>
      <c r="AF194" s="0" t="s">
        <v>48</v>
      </c>
      <c r="AG194" s="9" t="s">
        <v>51</v>
      </c>
      <c r="AH194" s="0" t="s">
        <v>52</v>
      </c>
      <c r="AI194" s="0" t="s">
        <v>51</v>
      </c>
      <c r="AJ194" s="0" t="s">
        <v>53</v>
      </c>
      <c r="AL194" s="9" t="n">
        <v>42318</v>
      </c>
      <c r="AM194" s="0" t="n">
        <v>3315249</v>
      </c>
      <c r="AN194" s="0" t="n">
        <v>60479</v>
      </c>
      <c r="AO194" s="0" t="n">
        <v>1</v>
      </c>
      <c r="AP194" s="0" t="s">
        <v>65</v>
      </c>
      <c r="AQ194" s="0" t="n">
        <v>8</v>
      </c>
      <c r="AR194" s="0" t="n">
        <v>1</v>
      </c>
      <c r="AS194" s="0" t="n">
        <v>1</v>
      </c>
      <c r="AT194" s="0" t="s">
        <v>66</v>
      </c>
      <c r="AU194" s="0" t="n">
        <v>0.0666666666666667</v>
      </c>
      <c r="AV194" s="0" t="n">
        <v>0.0666666666666667</v>
      </c>
      <c r="AW194" s="12" t="n">
        <v>1</v>
      </c>
      <c r="AX194" s="2" t="n">
        <f aca="false">IF(AND((AW194=1)*IF(AY$1="",1,(SUM(AY194:BA194)&gt;0))*IF(BB$1="",1,(SUM(BB194:BD194)&gt;0))),ROW(),IF((AY$1="")*(BB$1="")*(AW194=1)=1,ROW(), ))</f>
        <v>0</v>
      </c>
      <c r="AY194" s="13" t="n">
        <f aca="false">IFERROR(ISNUMBER(SEARCH(AY$1,$AN194)),"")</f>
        <v>0</v>
      </c>
      <c r="AZ194" s="13" t="n">
        <f aca="false">IFERROR(ISNUMBER(SEARCH(AZ$1,$AN194)),"")</f>
        <v>0</v>
      </c>
      <c r="BA194" s="13" t="n">
        <f aca="false">IFERROR(ISNUMBER(SEARCH(BA$1,$AN194)),"")</f>
        <v>0</v>
      </c>
      <c r="BB194" s="13" t="n">
        <f aca="false">IFERROR(ISNUMBER(SEARCH(BB$1,$V194)),"")</f>
        <v>0</v>
      </c>
      <c r="BC194" s="13" t="n">
        <f aca="false">IFERROR(ISNUMBER(SEARCH(BC$1,$V194)),"")</f>
        <v>0</v>
      </c>
      <c r="BD194" s="13" t="n">
        <f aca="false">IFERROR(ISNUMBER(SEARCH(BD$1,$V194)),"")</f>
        <v>0</v>
      </c>
      <c r="BE194" s="7" t="str">
        <f aca="false">IF(LARGE(AX$1:AX$238,ROW())&lt;1,"",LARGE(AX$1:AX$238,ROW()))</f>
        <v/>
      </c>
    </row>
    <row r="195" customFormat="false" ht="13.8" hidden="false" customHeight="false" outlineLevel="0" collapsed="false">
      <c r="A195" s="9" t="n">
        <v>41870</v>
      </c>
      <c r="B195" s="0" t="n">
        <v>939552</v>
      </c>
      <c r="C195" s="9" t="n">
        <v>41870</v>
      </c>
      <c r="D195" s="0" t="s">
        <v>48</v>
      </c>
      <c r="F195" s="0" t="s">
        <v>48</v>
      </c>
      <c r="G195" s="0" t="n">
        <v>14.3</v>
      </c>
      <c r="H195" s="0" t="s">
        <v>49</v>
      </c>
      <c r="I195" s="0" t="n">
        <v>80</v>
      </c>
      <c r="K195" s="0" t="s">
        <v>50</v>
      </c>
      <c r="L195" s="10" t="n">
        <v>0.897222222222222</v>
      </c>
      <c r="M195" s="11" t="n">
        <v>43525</v>
      </c>
      <c r="N195" s="11" t="n">
        <v>43526</v>
      </c>
      <c r="O195" s="11" t="n">
        <v>43527</v>
      </c>
      <c r="P195" s="11" t="n">
        <v>43525</v>
      </c>
      <c r="Q195" s="11" t="n">
        <v>43526</v>
      </c>
      <c r="R195" s="11" t="n">
        <v>43526</v>
      </c>
      <c r="U195" s="0" t="n">
        <v>920142</v>
      </c>
      <c r="V195" s="0" t="n">
        <v>354695</v>
      </c>
      <c r="Y195" s="0" t="s">
        <v>48</v>
      </c>
      <c r="Z195" s="0" t="n">
        <v>0</v>
      </c>
      <c r="AA195" s="0" t="n">
        <v>0</v>
      </c>
      <c r="AB195" s="0" t="n">
        <v>1496</v>
      </c>
      <c r="AC195" s="0" t="n">
        <v>1</v>
      </c>
      <c r="AE195" s="0" t="s">
        <v>51</v>
      </c>
      <c r="AF195" s="0" t="s">
        <v>48</v>
      </c>
      <c r="AG195" s="9" t="s">
        <v>51</v>
      </c>
      <c r="AH195" s="0" t="s">
        <v>52</v>
      </c>
      <c r="AI195" s="0" t="s">
        <v>51</v>
      </c>
      <c r="AJ195" s="0" t="s">
        <v>53</v>
      </c>
      <c r="AL195" s="9" t="n">
        <v>42318</v>
      </c>
      <c r="AM195" s="0" t="n">
        <v>3314591</v>
      </c>
      <c r="AN195" s="0" t="n">
        <v>60479</v>
      </c>
      <c r="AO195" s="0" t="n">
        <v>1</v>
      </c>
      <c r="AP195" s="0" t="s">
        <v>65</v>
      </c>
      <c r="AQ195" s="0" t="n">
        <v>8</v>
      </c>
      <c r="AR195" s="0" t="n">
        <v>1</v>
      </c>
      <c r="AS195" s="0" t="n">
        <v>1</v>
      </c>
      <c r="AT195" s="0" t="s">
        <v>66</v>
      </c>
      <c r="AU195" s="0" t="n">
        <v>0.0666666666666667</v>
      </c>
      <c r="AV195" s="0" t="n">
        <v>0.0666666666666667</v>
      </c>
      <c r="AW195" s="12" t="n">
        <v>1</v>
      </c>
      <c r="AX195" s="2" t="n">
        <f aca="false">IF(AND((AW195=1)*IF(AY$1="",1,(SUM(AY195:BA195)&gt;0))*IF(BB$1="",1,(SUM(BB195:BD195)&gt;0))),ROW(),IF((AY$1="")*(BB$1="")*(AW195=1)=1,ROW(), ))</f>
        <v>0</v>
      </c>
      <c r="AY195" s="13" t="n">
        <f aca="false">IFERROR(ISNUMBER(SEARCH(AY$1,$AN195)),"")</f>
        <v>0</v>
      </c>
      <c r="AZ195" s="13" t="n">
        <f aca="false">IFERROR(ISNUMBER(SEARCH(AZ$1,$AN195)),"")</f>
        <v>0</v>
      </c>
      <c r="BA195" s="13" t="n">
        <f aca="false">IFERROR(ISNUMBER(SEARCH(BA$1,$AN195)),"")</f>
        <v>0</v>
      </c>
      <c r="BB195" s="13" t="n">
        <f aca="false">IFERROR(ISNUMBER(SEARCH(BB$1,$V195)),"")</f>
        <v>0</v>
      </c>
      <c r="BC195" s="13" t="n">
        <f aca="false">IFERROR(ISNUMBER(SEARCH(BC$1,$V195)),"")</f>
        <v>0</v>
      </c>
      <c r="BD195" s="13" t="n">
        <f aca="false">IFERROR(ISNUMBER(SEARCH(BD$1,$V195)),"")</f>
        <v>0</v>
      </c>
      <c r="BE195" s="7" t="str">
        <f aca="false">IF(LARGE(AX$1:AX$238,ROW())&lt;1,"",LARGE(AX$1:AX$238,ROW()))</f>
        <v/>
      </c>
    </row>
    <row r="196" customFormat="false" ht="13.8" hidden="false" customHeight="false" outlineLevel="0" collapsed="false">
      <c r="A196" s="9" t="n">
        <v>41870</v>
      </c>
      <c r="B196" s="0" t="n">
        <v>939552</v>
      </c>
      <c r="C196" s="9" t="n">
        <v>41870</v>
      </c>
      <c r="D196" s="0" t="s">
        <v>48</v>
      </c>
      <c r="F196" s="0" t="s">
        <v>48</v>
      </c>
      <c r="G196" s="0" t="n">
        <v>14.3</v>
      </c>
      <c r="H196" s="0" t="s">
        <v>49</v>
      </c>
      <c r="I196" s="0" t="n">
        <v>80</v>
      </c>
      <c r="K196" s="0" t="s">
        <v>50</v>
      </c>
      <c r="L196" s="10" t="n">
        <v>0.897222222222222</v>
      </c>
      <c r="M196" s="11" t="n">
        <v>43525</v>
      </c>
      <c r="N196" s="11" t="n">
        <v>43526</v>
      </c>
      <c r="O196" s="11" t="n">
        <v>43527</v>
      </c>
      <c r="P196" s="11" t="n">
        <v>43525</v>
      </c>
      <c r="Q196" s="11" t="n">
        <v>43526</v>
      </c>
      <c r="R196" s="11" t="n">
        <v>43526</v>
      </c>
      <c r="U196" s="0" t="n">
        <v>920254</v>
      </c>
      <c r="V196" s="0" t="n">
        <v>354695</v>
      </c>
      <c r="Y196" s="0" t="s">
        <v>48</v>
      </c>
      <c r="Z196" s="0" t="n">
        <v>0</v>
      </c>
      <c r="AA196" s="0" t="n">
        <v>0</v>
      </c>
      <c r="AB196" s="0" t="n">
        <v>1496</v>
      </c>
      <c r="AC196" s="0" t="n">
        <v>11</v>
      </c>
      <c r="AE196" s="0" t="s">
        <v>51</v>
      </c>
      <c r="AF196" s="0" t="s">
        <v>48</v>
      </c>
      <c r="AG196" s="9" t="s">
        <v>51</v>
      </c>
      <c r="AH196" s="0" t="s">
        <v>52</v>
      </c>
      <c r="AI196" s="0" t="s">
        <v>51</v>
      </c>
      <c r="AJ196" s="0" t="s">
        <v>53</v>
      </c>
      <c r="AL196" s="9" t="n">
        <v>42318</v>
      </c>
      <c r="AM196" s="0" t="n">
        <v>3312608</v>
      </c>
      <c r="AN196" s="0" t="n">
        <v>60479</v>
      </c>
      <c r="AO196" s="0" t="n">
        <v>3</v>
      </c>
      <c r="AP196" s="0" t="s">
        <v>65</v>
      </c>
      <c r="AQ196" s="0" t="n">
        <v>8</v>
      </c>
      <c r="AR196" s="0" t="n">
        <v>1</v>
      </c>
      <c r="AS196" s="0" t="n">
        <v>1</v>
      </c>
      <c r="AT196" s="0" t="s">
        <v>66</v>
      </c>
      <c r="AU196" s="0" t="n">
        <v>0.2</v>
      </c>
      <c r="AV196" s="0" t="n">
        <v>0.2</v>
      </c>
      <c r="AW196" s="12" t="n">
        <v>1</v>
      </c>
      <c r="AX196" s="2" t="n">
        <f aca="false">IF(AND((AW196=1)*IF(AY$1="",1,(SUM(AY196:BA196)&gt;0))*IF(BB$1="",1,(SUM(BB196:BD196)&gt;0))),ROW(),IF((AY$1="")*(BB$1="")*(AW196=1)=1,ROW(), ))</f>
        <v>0</v>
      </c>
      <c r="AY196" s="13" t="n">
        <f aca="false">IFERROR(ISNUMBER(SEARCH(AY$1,$AN196)),"")</f>
        <v>0</v>
      </c>
      <c r="AZ196" s="13" t="n">
        <f aca="false">IFERROR(ISNUMBER(SEARCH(AZ$1,$AN196)),"")</f>
        <v>0</v>
      </c>
      <c r="BA196" s="13" t="n">
        <f aca="false">IFERROR(ISNUMBER(SEARCH(BA$1,$AN196)),"")</f>
        <v>0</v>
      </c>
      <c r="BB196" s="13" t="n">
        <f aca="false">IFERROR(ISNUMBER(SEARCH(BB$1,$V196)),"")</f>
        <v>0</v>
      </c>
      <c r="BC196" s="13" t="n">
        <f aca="false">IFERROR(ISNUMBER(SEARCH(BC$1,$V196)),"")</f>
        <v>0</v>
      </c>
      <c r="BD196" s="13" t="n">
        <f aca="false">IFERROR(ISNUMBER(SEARCH(BD$1,$V196)),"")</f>
        <v>0</v>
      </c>
      <c r="BE196" s="7" t="str">
        <f aca="false">IF(LARGE(AX$1:AX$238,ROW())&lt;1,"",LARGE(AX$1:AX$238,ROW()))</f>
        <v/>
      </c>
    </row>
    <row r="197" customFormat="false" ht="13.8" hidden="false" customHeight="false" outlineLevel="0" collapsed="false">
      <c r="A197" s="9" t="n">
        <v>41870</v>
      </c>
      <c r="B197" s="0" t="n">
        <v>939552</v>
      </c>
      <c r="C197" s="9" t="n">
        <v>41870</v>
      </c>
      <c r="D197" s="0" t="s">
        <v>48</v>
      </c>
      <c r="F197" s="0" t="s">
        <v>48</v>
      </c>
      <c r="G197" s="0" t="n">
        <v>14.3</v>
      </c>
      <c r="H197" s="0" t="s">
        <v>49</v>
      </c>
      <c r="I197" s="0" t="n">
        <v>80</v>
      </c>
      <c r="K197" s="0" t="s">
        <v>50</v>
      </c>
      <c r="L197" s="10" t="n">
        <v>0.897222222222222</v>
      </c>
      <c r="M197" s="11" t="n">
        <v>43525</v>
      </c>
      <c r="N197" s="11" t="n">
        <v>43526</v>
      </c>
      <c r="O197" s="11" t="n">
        <v>43527</v>
      </c>
      <c r="P197" s="11" t="n">
        <v>43525</v>
      </c>
      <c r="Q197" s="11" t="n">
        <v>43526</v>
      </c>
      <c r="R197" s="11" t="n">
        <v>43526</v>
      </c>
      <c r="U197" s="0" t="n">
        <v>920284</v>
      </c>
      <c r="V197" s="0" t="n">
        <v>354695</v>
      </c>
      <c r="Y197" s="0" t="s">
        <v>48</v>
      </c>
      <c r="Z197" s="0" t="n">
        <v>0</v>
      </c>
      <c r="AA197" s="0" t="n">
        <v>0</v>
      </c>
      <c r="AB197" s="0" t="n">
        <v>1496</v>
      </c>
      <c r="AC197" s="0" t="n">
        <v>27</v>
      </c>
      <c r="AE197" s="0" t="s">
        <v>51</v>
      </c>
      <c r="AF197" s="0" t="s">
        <v>48</v>
      </c>
      <c r="AG197" s="9" t="s">
        <v>51</v>
      </c>
      <c r="AH197" s="0" t="s">
        <v>52</v>
      </c>
      <c r="AI197" s="0" t="s">
        <v>51</v>
      </c>
      <c r="AJ197" s="0" t="s">
        <v>53</v>
      </c>
      <c r="AL197" s="9" t="n">
        <v>42318</v>
      </c>
      <c r="AM197" s="0" t="n">
        <v>3313752</v>
      </c>
      <c r="AN197" s="0" t="n">
        <v>60479</v>
      </c>
      <c r="AO197" s="0" t="n">
        <v>1</v>
      </c>
      <c r="AP197" s="0" t="s">
        <v>65</v>
      </c>
      <c r="AQ197" s="0" t="n">
        <v>8</v>
      </c>
      <c r="AR197" s="0" t="n">
        <v>1</v>
      </c>
      <c r="AS197" s="0" t="n">
        <v>1</v>
      </c>
      <c r="AT197" s="0" t="s">
        <v>66</v>
      </c>
      <c r="AU197" s="0" t="n">
        <v>0.0666666666666667</v>
      </c>
      <c r="AV197" s="0" t="n">
        <v>0.0666666666666667</v>
      </c>
      <c r="AW197" s="12" t="n">
        <v>1</v>
      </c>
      <c r="AX197" s="2" t="n">
        <f aca="false">IF(AND((AW197=1)*IF(AY$1="",1,(SUM(AY197:BA197)&gt;0))*IF(BB$1="",1,(SUM(BB197:BD197)&gt;0))),ROW(),IF((AY$1="")*(BB$1="")*(AW197=1)=1,ROW(), ))</f>
        <v>0</v>
      </c>
      <c r="AY197" s="13" t="n">
        <f aca="false">IFERROR(ISNUMBER(SEARCH(AY$1,$AN197)),"")</f>
        <v>0</v>
      </c>
      <c r="AZ197" s="13" t="n">
        <f aca="false">IFERROR(ISNUMBER(SEARCH(AZ$1,$AN197)),"")</f>
        <v>0</v>
      </c>
      <c r="BA197" s="13" t="n">
        <f aca="false">IFERROR(ISNUMBER(SEARCH(BA$1,$AN197)),"")</f>
        <v>0</v>
      </c>
      <c r="BB197" s="13" t="n">
        <f aca="false">IFERROR(ISNUMBER(SEARCH(BB$1,$V197)),"")</f>
        <v>0</v>
      </c>
      <c r="BC197" s="13" t="n">
        <f aca="false">IFERROR(ISNUMBER(SEARCH(BC$1,$V197)),"")</f>
        <v>0</v>
      </c>
      <c r="BD197" s="13" t="n">
        <f aca="false">IFERROR(ISNUMBER(SEARCH(BD$1,$V197)),"")</f>
        <v>0</v>
      </c>
      <c r="BE197" s="7" t="str">
        <f aca="false">IF(LARGE(AX$1:AX$238,ROW())&lt;1,"",LARGE(AX$1:AX$238,ROW()))</f>
        <v/>
      </c>
    </row>
    <row r="198" customFormat="false" ht="13.8" hidden="false" customHeight="false" outlineLevel="0" collapsed="false">
      <c r="A198" s="9" t="n">
        <v>41870</v>
      </c>
      <c r="B198" s="0" t="n">
        <v>939552</v>
      </c>
      <c r="C198" s="9" t="n">
        <v>41870</v>
      </c>
      <c r="D198" s="0" t="s">
        <v>48</v>
      </c>
      <c r="F198" s="0" t="s">
        <v>48</v>
      </c>
      <c r="G198" s="0" t="n">
        <v>14.3</v>
      </c>
      <c r="H198" s="0" t="s">
        <v>49</v>
      </c>
      <c r="I198" s="0" t="n">
        <v>80</v>
      </c>
      <c r="K198" s="0" t="s">
        <v>50</v>
      </c>
      <c r="L198" s="10" t="n">
        <v>0.897222222222222</v>
      </c>
      <c r="M198" s="11" t="n">
        <v>43525</v>
      </c>
      <c r="N198" s="11" t="n">
        <v>43526</v>
      </c>
      <c r="O198" s="11" t="n">
        <v>43527</v>
      </c>
      <c r="P198" s="11" t="n">
        <v>43525</v>
      </c>
      <c r="Q198" s="11" t="n">
        <v>43526</v>
      </c>
      <c r="R198" s="11" t="n">
        <v>43526</v>
      </c>
      <c r="U198" s="0" t="n">
        <v>920317</v>
      </c>
      <c r="V198" s="0" t="n">
        <v>354695</v>
      </c>
      <c r="Y198" s="0" t="s">
        <v>48</v>
      </c>
      <c r="Z198" s="0" t="n">
        <v>0</v>
      </c>
      <c r="AA198" s="0" t="n">
        <v>0</v>
      </c>
      <c r="AB198" s="0" t="n">
        <v>1496</v>
      </c>
      <c r="AC198" s="0" t="n">
        <v>20</v>
      </c>
      <c r="AE198" s="0" t="s">
        <v>51</v>
      </c>
      <c r="AF198" s="0" t="s">
        <v>48</v>
      </c>
      <c r="AG198" s="9" t="s">
        <v>51</v>
      </c>
      <c r="AH198" s="0" t="s">
        <v>52</v>
      </c>
      <c r="AI198" s="0" t="s">
        <v>51</v>
      </c>
      <c r="AJ198" s="0" t="s">
        <v>53</v>
      </c>
      <c r="AL198" s="9" t="n">
        <v>42318</v>
      </c>
      <c r="AM198" s="0" t="n">
        <v>3312673</v>
      </c>
      <c r="AN198" s="0" t="n">
        <v>60479</v>
      </c>
      <c r="AO198" s="0" t="n">
        <v>1</v>
      </c>
      <c r="AP198" s="0" t="s">
        <v>65</v>
      </c>
      <c r="AQ198" s="0" t="n">
        <v>8</v>
      </c>
      <c r="AR198" s="0" t="n">
        <v>1</v>
      </c>
      <c r="AS198" s="0" t="n">
        <v>1</v>
      </c>
      <c r="AT198" s="0" t="s">
        <v>66</v>
      </c>
      <c r="AU198" s="0" t="n">
        <v>0.0666666666666667</v>
      </c>
      <c r="AV198" s="0" t="n">
        <v>0.0666666666666667</v>
      </c>
      <c r="AW198" s="12" t="n">
        <v>1</v>
      </c>
      <c r="AX198" s="2" t="n">
        <f aca="false">IF(AND((AW198=1)*IF(AY$1="",1,(SUM(AY198:BA198)&gt;0))*IF(BB$1="",1,(SUM(BB198:BD198)&gt;0))),ROW(),IF((AY$1="")*(BB$1="")*(AW198=1)=1,ROW(), ))</f>
        <v>0</v>
      </c>
      <c r="AY198" s="13" t="n">
        <f aca="false">IFERROR(ISNUMBER(SEARCH(AY$1,$AN198)),"")</f>
        <v>0</v>
      </c>
      <c r="AZ198" s="13" t="n">
        <f aca="false">IFERROR(ISNUMBER(SEARCH(AZ$1,$AN198)),"")</f>
        <v>0</v>
      </c>
      <c r="BA198" s="13" t="n">
        <f aca="false">IFERROR(ISNUMBER(SEARCH(BA$1,$AN198)),"")</f>
        <v>0</v>
      </c>
      <c r="BB198" s="13" t="n">
        <f aca="false">IFERROR(ISNUMBER(SEARCH(BB$1,$V198)),"")</f>
        <v>0</v>
      </c>
      <c r="BC198" s="13" t="n">
        <f aca="false">IFERROR(ISNUMBER(SEARCH(BC$1,$V198)),"")</f>
        <v>0</v>
      </c>
      <c r="BD198" s="13" t="n">
        <f aca="false">IFERROR(ISNUMBER(SEARCH(BD$1,$V198)),"")</f>
        <v>0</v>
      </c>
      <c r="BE198" s="7" t="str">
        <f aca="false">IF(LARGE(AX$1:AX$238,ROW())&lt;1,"",LARGE(AX$1:AX$238,ROW()))</f>
        <v/>
      </c>
    </row>
    <row r="199" customFormat="false" ht="13.8" hidden="false" customHeight="false" outlineLevel="0" collapsed="false">
      <c r="A199" s="9" t="n">
        <v>41837</v>
      </c>
      <c r="B199" s="0" t="n">
        <v>939536</v>
      </c>
      <c r="C199" s="9" t="n">
        <v>41837</v>
      </c>
      <c r="D199" s="0" t="s">
        <v>48</v>
      </c>
      <c r="F199" s="0" t="s">
        <v>48</v>
      </c>
      <c r="G199" s="0" t="n">
        <v>22.9</v>
      </c>
      <c r="H199" s="0" t="s">
        <v>67</v>
      </c>
      <c r="I199" s="0" t="n">
        <v>69</v>
      </c>
      <c r="K199" s="0" t="s">
        <v>50</v>
      </c>
      <c r="L199" s="10" t="n">
        <v>0.0513888888888889</v>
      </c>
      <c r="M199" s="11" t="n">
        <v>43525</v>
      </c>
      <c r="N199" s="11" t="n">
        <v>43526</v>
      </c>
      <c r="O199" s="11" t="n">
        <v>43527</v>
      </c>
      <c r="P199" s="11" t="n">
        <v>43525</v>
      </c>
      <c r="Q199" s="11" t="n">
        <v>43526</v>
      </c>
      <c r="R199" s="11" t="n">
        <v>43526</v>
      </c>
      <c r="U199" s="0" t="n">
        <v>917846</v>
      </c>
      <c r="V199" s="0" t="n">
        <v>354690</v>
      </c>
      <c r="Y199" s="0" t="s">
        <v>48</v>
      </c>
      <c r="Z199" s="0" t="n">
        <v>0</v>
      </c>
      <c r="AA199" s="0" t="n">
        <v>0</v>
      </c>
      <c r="AB199" s="0" t="n">
        <v>1496</v>
      </c>
      <c r="AC199" s="0" t="n">
        <v>3</v>
      </c>
      <c r="AE199" s="0" t="s">
        <v>51</v>
      </c>
      <c r="AF199" s="0" t="s">
        <v>48</v>
      </c>
      <c r="AG199" s="9" t="s">
        <v>51</v>
      </c>
      <c r="AH199" s="0" t="s">
        <v>52</v>
      </c>
      <c r="AI199" s="0" t="s">
        <v>51</v>
      </c>
      <c r="AJ199" s="0" t="s">
        <v>53</v>
      </c>
      <c r="AL199" s="9" t="n">
        <v>42318</v>
      </c>
      <c r="AM199" s="0" t="n">
        <v>3313600</v>
      </c>
      <c r="AN199" s="0" t="s">
        <v>62</v>
      </c>
      <c r="AO199" s="0" t="n">
        <v>1</v>
      </c>
      <c r="AP199" s="0" t="s">
        <v>55</v>
      </c>
      <c r="AQ199" s="0" t="n">
        <v>9</v>
      </c>
      <c r="AR199" s="0" t="n">
        <v>0.41</v>
      </c>
      <c r="AS199" s="0" t="n">
        <v>0.37</v>
      </c>
      <c r="AT199" s="0" t="s">
        <v>66</v>
      </c>
      <c r="AU199" s="0" t="n">
        <v>0.0666666666666667</v>
      </c>
      <c r="AV199" s="0" t="n">
        <v>0.0273333333333333</v>
      </c>
      <c r="AW199" s="12" t="n">
        <v>0</v>
      </c>
      <c r="AX199" s="2" t="n">
        <f aca="false">IF(AND((AW199=1)*IF(AY$1="",1,(SUM(AY199:BA199)&gt;0))*IF(BB$1="",1,(SUM(BB199:BD199)&gt;0))),ROW(),IF((AY$1="")*(BB$1="")*(AW199=1)=1,ROW(), ))</f>
        <v>0</v>
      </c>
      <c r="AY199" s="13" t="n">
        <f aca="false">IFERROR(ISNUMBER(SEARCH(AY$1,$AN199)),"")</f>
        <v>0</v>
      </c>
      <c r="AZ199" s="13" t="n">
        <f aca="false">IFERROR(ISNUMBER(SEARCH(AZ$1,$AN199)),"")</f>
        <v>0</v>
      </c>
      <c r="BA199" s="13" t="n">
        <f aca="false">IFERROR(ISNUMBER(SEARCH(BA$1,$AN199)),"")</f>
        <v>0</v>
      </c>
      <c r="BB199" s="13" t="n">
        <f aca="false">IFERROR(ISNUMBER(SEARCH(BB$1,$V199)),"")</f>
        <v>0</v>
      </c>
      <c r="BC199" s="13" t="n">
        <f aca="false">IFERROR(ISNUMBER(SEARCH(BC$1,$V199)),"")</f>
        <v>0</v>
      </c>
      <c r="BD199" s="13" t="n">
        <f aca="false">IFERROR(ISNUMBER(SEARCH(BD$1,$V199)),"")</f>
        <v>0</v>
      </c>
      <c r="BE199" s="7" t="str">
        <f aca="false">IF(LARGE(AX$1:AX$238,ROW())&lt;1,"",LARGE(AX$1:AX$238,ROW()))</f>
        <v/>
      </c>
    </row>
    <row r="200" customFormat="false" ht="13.8" hidden="false" customHeight="false" outlineLevel="0" collapsed="false">
      <c r="A200" s="9" t="n">
        <v>41837</v>
      </c>
      <c r="B200" s="0" t="n">
        <v>939536</v>
      </c>
      <c r="C200" s="9" t="n">
        <v>41837</v>
      </c>
      <c r="D200" s="0" t="s">
        <v>48</v>
      </c>
      <c r="F200" s="0" t="s">
        <v>48</v>
      </c>
      <c r="G200" s="0" t="n">
        <v>22.9</v>
      </c>
      <c r="H200" s="0" t="s">
        <v>67</v>
      </c>
      <c r="I200" s="0" t="n">
        <v>69</v>
      </c>
      <c r="K200" s="0" t="s">
        <v>50</v>
      </c>
      <c r="L200" s="10" t="n">
        <v>0.0513888888888889</v>
      </c>
      <c r="M200" s="11" t="n">
        <v>43525</v>
      </c>
      <c r="N200" s="11" t="n">
        <v>43526</v>
      </c>
      <c r="O200" s="11" t="n">
        <v>43527</v>
      </c>
      <c r="P200" s="11" t="n">
        <v>43525</v>
      </c>
      <c r="Q200" s="11" t="n">
        <v>43526</v>
      </c>
      <c r="R200" s="11" t="n">
        <v>43526</v>
      </c>
      <c r="U200" s="0" t="n">
        <v>918043</v>
      </c>
      <c r="V200" s="0" t="n">
        <v>354690</v>
      </c>
      <c r="Y200" s="0" t="s">
        <v>48</v>
      </c>
      <c r="Z200" s="0" t="n">
        <v>0</v>
      </c>
      <c r="AA200" s="0" t="n">
        <v>0</v>
      </c>
      <c r="AB200" s="0" t="n">
        <v>1496</v>
      </c>
      <c r="AC200" s="0" t="n">
        <v>2</v>
      </c>
      <c r="AE200" s="0" t="s">
        <v>51</v>
      </c>
      <c r="AF200" s="0" t="s">
        <v>48</v>
      </c>
      <c r="AG200" s="9" t="s">
        <v>51</v>
      </c>
      <c r="AH200" s="0" t="s">
        <v>52</v>
      </c>
      <c r="AI200" s="0" t="s">
        <v>51</v>
      </c>
      <c r="AJ200" s="0" t="s">
        <v>53</v>
      </c>
      <c r="AL200" s="9" t="n">
        <v>42318</v>
      </c>
      <c r="AM200" s="0" t="n">
        <v>3314558</v>
      </c>
      <c r="AN200" s="0" t="s">
        <v>61</v>
      </c>
      <c r="AO200" s="0" t="n">
        <v>1</v>
      </c>
      <c r="AP200" s="0" t="s">
        <v>55</v>
      </c>
      <c r="AQ200" s="0" t="n">
        <v>9</v>
      </c>
      <c r="AR200" s="0" t="n">
        <v>0.41</v>
      </c>
      <c r="AS200" s="0" t="n">
        <v>0.37</v>
      </c>
      <c r="AT200" s="0" t="s">
        <v>66</v>
      </c>
      <c r="AU200" s="0" t="n">
        <v>0.0666666666666667</v>
      </c>
      <c r="AV200" s="0" t="n">
        <v>0.0273333333333333</v>
      </c>
      <c r="AW200" s="12" t="n">
        <v>0</v>
      </c>
      <c r="AX200" s="2" t="n">
        <f aca="false">IF(AND((AW200=1)*IF(AY$1="",1,(SUM(AY200:BA200)&gt;0))*IF(BB$1="",1,(SUM(BB200:BD200)&gt;0))),ROW(),IF((AY$1="")*(BB$1="")*(AW200=1)=1,ROW(), ))</f>
        <v>0</v>
      </c>
      <c r="AY200" s="13" t="n">
        <f aca="false">IFERROR(ISNUMBER(SEARCH(AY$1,$AN200)),"")</f>
        <v>0</v>
      </c>
      <c r="AZ200" s="13" t="n">
        <f aca="false">IFERROR(ISNUMBER(SEARCH(AZ$1,$AN200)),"")</f>
        <v>0</v>
      </c>
      <c r="BA200" s="13" t="n">
        <f aca="false">IFERROR(ISNUMBER(SEARCH(BA$1,$AN200)),"")</f>
        <v>0</v>
      </c>
      <c r="BB200" s="13" t="n">
        <f aca="false">IFERROR(ISNUMBER(SEARCH(BB$1,$V200)),"")</f>
        <v>0</v>
      </c>
      <c r="BC200" s="13" t="n">
        <f aca="false">IFERROR(ISNUMBER(SEARCH(BC$1,$V200)),"")</f>
        <v>0</v>
      </c>
      <c r="BD200" s="13" t="n">
        <f aca="false">IFERROR(ISNUMBER(SEARCH(BD$1,$V200)),"")</f>
        <v>0</v>
      </c>
      <c r="BE200" s="7" t="str">
        <f aca="false">IF(LARGE(AX$1:AX$238,ROW())&lt;1,"",LARGE(AX$1:AX$238,ROW()))</f>
        <v/>
      </c>
    </row>
    <row r="201" customFormat="false" ht="13.8" hidden="false" customHeight="false" outlineLevel="0" collapsed="false">
      <c r="A201" s="9" t="n">
        <v>41837</v>
      </c>
      <c r="B201" s="0" t="n">
        <v>939536</v>
      </c>
      <c r="C201" s="9" t="n">
        <v>41837</v>
      </c>
      <c r="D201" s="0" t="s">
        <v>48</v>
      </c>
      <c r="F201" s="0" t="s">
        <v>48</v>
      </c>
      <c r="G201" s="0" t="n">
        <v>22.9</v>
      </c>
      <c r="H201" s="0" t="s">
        <v>67</v>
      </c>
      <c r="I201" s="0" t="n">
        <v>69</v>
      </c>
      <c r="K201" s="0" t="s">
        <v>50</v>
      </c>
      <c r="L201" s="10" t="n">
        <v>0.0513888888888889</v>
      </c>
      <c r="M201" s="11" t="n">
        <v>43525</v>
      </c>
      <c r="N201" s="11" t="n">
        <v>43526</v>
      </c>
      <c r="O201" s="11" t="n">
        <v>43527</v>
      </c>
      <c r="P201" s="11" t="n">
        <v>43525</v>
      </c>
      <c r="Q201" s="11" t="n">
        <v>43526</v>
      </c>
      <c r="R201" s="11" t="n">
        <v>43526</v>
      </c>
      <c r="U201" s="0" t="n">
        <v>918445</v>
      </c>
      <c r="V201" s="0" t="n">
        <v>354690</v>
      </c>
      <c r="Y201" s="0" t="s">
        <v>48</v>
      </c>
      <c r="Z201" s="0" t="n">
        <v>0</v>
      </c>
      <c r="AA201" s="0" t="n">
        <v>0</v>
      </c>
      <c r="AB201" s="0" t="n">
        <v>1496</v>
      </c>
      <c r="AC201" s="0" t="n">
        <v>30</v>
      </c>
      <c r="AE201" s="0" t="s">
        <v>51</v>
      </c>
      <c r="AF201" s="0" t="s">
        <v>48</v>
      </c>
      <c r="AG201" s="9" t="s">
        <v>51</v>
      </c>
      <c r="AH201" s="0" t="s">
        <v>52</v>
      </c>
      <c r="AI201" s="0" t="s">
        <v>51</v>
      </c>
      <c r="AJ201" s="0" t="s">
        <v>53</v>
      </c>
      <c r="AL201" s="9" t="n">
        <v>42318</v>
      </c>
      <c r="AM201" s="0" t="n">
        <v>3312599</v>
      </c>
      <c r="AN201" s="0" t="s">
        <v>73</v>
      </c>
      <c r="AO201" s="0" t="n">
        <v>1</v>
      </c>
      <c r="AP201" s="0" t="s">
        <v>55</v>
      </c>
      <c r="AQ201" s="0" t="n">
        <v>9</v>
      </c>
      <c r="AR201" s="0" t="n">
        <v>2.38</v>
      </c>
      <c r="AS201" s="0" t="n">
        <v>1.87</v>
      </c>
      <c r="AT201" s="0" t="s">
        <v>66</v>
      </c>
      <c r="AU201" s="0" t="n">
        <v>0.0666666666666667</v>
      </c>
      <c r="AV201" s="0" t="n">
        <v>0.158666666666667</v>
      </c>
      <c r="AW201" s="12" t="n">
        <v>0</v>
      </c>
      <c r="AX201" s="2" t="n">
        <f aca="false">IF(AND((AW201=1)*IF(AY$1="",1,(SUM(AY201:BA201)&gt;0))*IF(BB$1="",1,(SUM(BB201:BD201)&gt;0))),ROW(),IF((AY$1="")*(BB$1="")*(AW201=1)=1,ROW(), ))</f>
        <v>0</v>
      </c>
      <c r="AY201" s="13" t="n">
        <f aca="false">IFERROR(ISNUMBER(SEARCH(AY$1,$AN201)),"")</f>
        <v>0</v>
      </c>
      <c r="AZ201" s="13" t="n">
        <f aca="false">IFERROR(ISNUMBER(SEARCH(AZ$1,$AN201)),"")</f>
        <v>0</v>
      </c>
      <c r="BA201" s="13" t="n">
        <f aca="false">IFERROR(ISNUMBER(SEARCH(BA$1,$AN201)),"")</f>
        <v>0</v>
      </c>
      <c r="BB201" s="13" t="n">
        <f aca="false">IFERROR(ISNUMBER(SEARCH(BB$1,$V201)),"")</f>
        <v>0</v>
      </c>
      <c r="BC201" s="13" t="n">
        <f aca="false">IFERROR(ISNUMBER(SEARCH(BC$1,$V201)),"")</f>
        <v>0</v>
      </c>
      <c r="BD201" s="13" t="n">
        <f aca="false">IFERROR(ISNUMBER(SEARCH(BD$1,$V201)),"")</f>
        <v>0</v>
      </c>
      <c r="BE201" s="7" t="str">
        <f aca="false">IF(LARGE(AX$1:AX$238,ROW())&lt;1,"",LARGE(AX$1:AX$238,ROW()))</f>
        <v/>
      </c>
    </row>
    <row r="202" customFormat="false" ht="13.8" hidden="false" customHeight="false" outlineLevel="0" collapsed="false">
      <c r="A202" s="9" t="n">
        <v>41837</v>
      </c>
      <c r="B202" s="0" t="n">
        <v>939536</v>
      </c>
      <c r="C202" s="9" t="n">
        <v>41837</v>
      </c>
      <c r="D202" s="0" t="s">
        <v>48</v>
      </c>
      <c r="F202" s="0" t="s">
        <v>48</v>
      </c>
      <c r="G202" s="0" t="n">
        <v>22.9</v>
      </c>
      <c r="H202" s="0" t="s">
        <v>67</v>
      </c>
      <c r="I202" s="0" t="n">
        <v>69</v>
      </c>
      <c r="K202" s="0" t="s">
        <v>50</v>
      </c>
      <c r="L202" s="10" t="n">
        <v>0.0513888888888889</v>
      </c>
      <c r="M202" s="11" t="n">
        <v>43525</v>
      </c>
      <c r="N202" s="11" t="n">
        <v>43526</v>
      </c>
      <c r="O202" s="11" t="n">
        <v>43527</v>
      </c>
      <c r="P202" s="11" t="n">
        <v>43525</v>
      </c>
      <c r="Q202" s="11" t="n">
        <v>43526</v>
      </c>
      <c r="R202" s="11" t="n">
        <v>43526</v>
      </c>
      <c r="U202" s="0" t="n">
        <v>918498</v>
      </c>
      <c r="V202" s="0" t="n">
        <v>354690</v>
      </c>
      <c r="Y202" s="0" t="s">
        <v>48</v>
      </c>
      <c r="Z202" s="0" t="n">
        <v>0</v>
      </c>
      <c r="AA202" s="0" t="n">
        <v>0</v>
      </c>
      <c r="AB202" s="0" t="n">
        <v>1496</v>
      </c>
      <c r="AC202" s="0" t="n">
        <v>8</v>
      </c>
      <c r="AE202" s="0" t="s">
        <v>51</v>
      </c>
      <c r="AF202" s="0" t="s">
        <v>48</v>
      </c>
      <c r="AG202" s="9" t="s">
        <v>51</v>
      </c>
      <c r="AH202" s="0" t="s">
        <v>52</v>
      </c>
      <c r="AI202" s="0" t="s">
        <v>51</v>
      </c>
      <c r="AJ202" s="0" t="s">
        <v>53</v>
      </c>
      <c r="AL202" s="9" t="n">
        <v>42318</v>
      </c>
      <c r="AM202" s="0" t="n">
        <v>3314874</v>
      </c>
      <c r="AN202" s="0" t="s">
        <v>80</v>
      </c>
      <c r="AO202" s="0" t="n">
        <v>2</v>
      </c>
      <c r="AP202" s="0" t="s">
        <v>55</v>
      </c>
      <c r="AQ202" s="0" t="n">
        <v>9</v>
      </c>
      <c r="AR202" s="0" t="n">
        <v>0.41</v>
      </c>
      <c r="AS202" s="0" t="n">
        <v>0.37</v>
      </c>
      <c r="AT202" s="0" t="s">
        <v>66</v>
      </c>
      <c r="AU202" s="0" t="n">
        <v>0.133333333333333</v>
      </c>
      <c r="AV202" s="0" t="n">
        <v>0.0546666666666667</v>
      </c>
      <c r="AW202" s="12" t="n">
        <v>0</v>
      </c>
      <c r="AX202" s="2" t="n">
        <f aca="false">IF(AND((AW202=1)*IF(AY$1="",1,(SUM(AY202:BA202)&gt;0))*IF(BB$1="",1,(SUM(BB202:BD202)&gt;0))),ROW(),IF((AY$1="")*(BB$1="")*(AW202=1)=1,ROW(), ))</f>
        <v>0</v>
      </c>
      <c r="AY202" s="13" t="n">
        <f aca="false">IFERROR(ISNUMBER(SEARCH(AY$1,$AN202)),"")</f>
        <v>0</v>
      </c>
      <c r="AZ202" s="13" t="n">
        <f aca="false">IFERROR(ISNUMBER(SEARCH(AZ$1,$AN202)),"")</f>
        <v>0</v>
      </c>
      <c r="BA202" s="13" t="n">
        <f aca="false">IFERROR(ISNUMBER(SEARCH(BA$1,$AN202)),"")</f>
        <v>0</v>
      </c>
      <c r="BB202" s="13" t="n">
        <f aca="false">IFERROR(ISNUMBER(SEARCH(BB$1,$V202)),"")</f>
        <v>0</v>
      </c>
      <c r="BC202" s="13" t="n">
        <f aca="false">IFERROR(ISNUMBER(SEARCH(BC$1,$V202)),"")</f>
        <v>0</v>
      </c>
      <c r="BD202" s="13" t="n">
        <f aca="false">IFERROR(ISNUMBER(SEARCH(BD$1,$V202)),"")</f>
        <v>0</v>
      </c>
      <c r="BE202" s="7" t="str">
        <f aca="false">IF(LARGE(AX$1:AX$238,ROW())&lt;1,"",LARGE(AX$1:AX$238,ROW()))</f>
        <v/>
      </c>
    </row>
    <row r="203" customFormat="false" ht="13.8" hidden="false" customHeight="false" outlineLevel="0" collapsed="false">
      <c r="A203" s="9" t="n">
        <v>41837</v>
      </c>
      <c r="B203" s="0" t="n">
        <v>939536</v>
      </c>
      <c r="C203" s="9" t="n">
        <v>41837</v>
      </c>
      <c r="D203" s="0" t="s">
        <v>48</v>
      </c>
      <c r="F203" s="0" t="s">
        <v>48</v>
      </c>
      <c r="G203" s="0" t="n">
        <v>22.9</v>
      </c>
      <c r="H203" s="0" t="s">
        <v>67</v>
      </c>
      <c r="I203" s="0" t="n">
        <v>69</v>
      </c>
      <c r="K203" s="0" t="s">
        <v>50</v>
      </c>
      <c r="L203" s="10" t="n">
        <v>0.0513888888888889</v>
      </c>
      <c r="M203" s="11" t="n">
        <v>43525</v>
      </c>
      <c r="N203" s="11" t="n">
        <v>43526</v>
      </c>
      <c r="O203" s="11" t="n">
        <v>43527</v>
      </c>
      <c r="P203" s="11" t="n">
        <v>43525</v>
      </c>
      <c r="Q203" s="11" t="n">
        <v>43526</v>
      </c>
      <c r="R203" s="11" t="n">
        <v>43526</v>
      </c>
      <c r="U203" s="0" t="n">
        <v>918749</v>
      </c>
      <c r="V203" s="0" t="n">
        <v>354690</v>
      </c>
      <c r="Y203" s="0" t="s">
        <v>48</v>
      </c>
      <c r="Z203" s="0" t="n">
        <v>0</v>
      </c>
      <c r="AA203" s="0" t="n">
        <v>0</v>
      </c>
      <c r="AB203" s="0" t="n">
        <v>1496</v>
      </c>
      <c r="AC203" s="0" t="n">
        <v>6</v>
      </c>
      <c r="AE203" s="0" t="s">
        <v>51</v>
      </c>
      <c r="AF203" s="0" t="s">
        <v>48</v>
      </c>
      <c r="AG203" s="9" t="s">
        <v>51</v>
      </c>
      <c r="AH203" s="0" t="s">
        <v>52</v>
      </c>
      <c r="AI203" s="0" t="s">
        <v>51</v>
      </c>
      <c r="AJ203" s="0" t="s">
        <v>53</v>
      </c>
      <c r="AL203" s="9" t="n">
        <v>42318</v>
      </c>
      <c r="AM203" s="0" t="n">
        <v>3313104</v>
      </c>
      <c r="AN203" s="0" t="s">
        <v>62</v>
      </c>
      <c r="AO203" s="0" t="n">
        <v>1</v>
      </c>
      <c r="AP203" s="0" t="s">
        <v>55</v>
      </c>
      <c r="AQ203" s="0" t="n">
        <v>9</v>
      </c>
      <c r="AR203" s="0" t="n">
        <v>0.41</v>
      </c>
      <c r="AS203" s="0" t="n">
        <v>0.37</v>
      </c>
      <c r="AT203" s="0" t="s">
        <v>66</v>
      </c>
      <c r="AU203" s="0" t="n">
        <v>0.0666666666666667</v>
      </c>
      <c r="AV203" s="0" t="n">
        <v>0.0273333333333333</v>
      </c>
      <c r="AW203" s="12" t="n">
        <v>0</v>
      </c>
      <c r="AX203" s="2" t="n">
        <f aca="false">IF(AND((AW203=1)*IF(AY$1="",1,(SUM(AY203:BA203)&gt;0))*IF(BB$1="",1,(SUM(BB203:BD203)&gt;0))),ROW(),IF((AY$1="")*(BB$1="")*(AW203=1)=1,ROW(), ))</f>
        <v>0</v>
      </c>
      <c r="AY203" s="13" t="n">
        <f aca="false">IFERROR(ISNUMBER(SEARCH(AY$1,$AN203)),"")</f>
        <v>0</v>
      </c>
      <c r="AZ203" s="13" t="n">
        <f aca="false">IFERROR(ISNUMBER(SEARCH(AZ$1,$AN203)),"")</f>
        <v>0</v>
      </c>
      <c r="BA203" s="13" t="n">
        <f aca="false">IFERROR(ISNUMBER(SEARCH(BA$1,$AN203)),"")</f>
        <v>0</v>
      </c>
      <c r="BB203" s="13" t="n">
        <f aca="false">IFERROR(ISNUMBER(SEARCH(BB$1,$V203)),"")</f>
        <v>0</v>
      </c>
      <c r="BC203" s="13" t="n">
        <f aca="false">IFERROR(ISNUMBER(SEARCH(BC$1,$V203)),"")</f>
        <v>0</v>
      </c>
      <c r="BD203" s="13" t="n">
        <f aca="false">IFERROR(ISNUMBER(SEARCH(BD$1,$V203)),"")</f>
        <v>0</v>
      </c>
      <c r="BE203" s="7" t="str">
        <f aca="false">IF(LARGE(AX$1:AX$238,ROW())&lt;1,"",LARGE(AX$1:AX$238,ROW()))</f>
        <v/>
      </c>
    </row>
    <row r="204" customFormat="false" ht="13.8" hidden="false" customHeight="false" outlineLevel="0" collapsed="false">
      <c r="A204" s="9" t="n">
        <v>41837</v>
      </c>
      <c r="B204" s="0" t="n">
        <v>939536</v>
      </c>
      <c r="C204" s="9" t="n">
        <v>41837</v>
      </c>
      <c r="D204" s="0" t="s">
        <v>48</v>
      </c>
      <c r="F204" s="0" t="s">
        <v>48</v>
      </c>
      <c r="G204" s="0" t="n">
        <v>22.9</v>
      </c>
      <c r="H204" s="0" t="s">
        <v>67</v>
      </c>
      <c r="I204" s="0" t="n">
        <v>69</v>
      </c>
      <c r="K204" s="0" t="s">
        <v>50</v>
      </c>
      <c r="L204" s="10" t="n">
        <v>0.0513888888888889</v>
      </c>
      <c r="M204" s="11" t="n">
        <v>43525</v>
      </c>
      <c r="N204" s="11" t="n">
        <v>43526</v>
      </c>
      <c r="O204" s="11" t="n">
        <v>43527</v>
      </c>
      <c r="P204" s="11" t="n">
        <v>43525</v>
      </c>
      <c r="Q204" s="11" t="n">
        <v>43526</v>
      </c>
      <c r="R204" s="11" t="n">
        <v>43526</v>
      </c>
      <c r="U204" s="0" t="n">
        <v>919469</v>
      </c>
      <c r="V204" s="0" t="n">
        <v>354690</v>
      </c>
      <c r="Y204" s="0" t="s">
        <v>48</v>
      </c>
      <c r="Z204" s="0" t="n">
        <v>0</v>
      </c>
      <c r="AA204" s="0" t="n">
        <v>0</v>
      </c>
      <c r="AB204" s="0" t="n">
        <v>1496</v>
      </c>
      <c r="AC204" s="0" t="n">
        <v>10</v>
      </c>
      <c r="AE204" s="0" t="s">
        <v>51</v>
      </c>
      <c r="AF204" s="0" t="s">
        <v>48</v>
      </c>
      <c r="AG204" s="9" t="s">
        <v>51</v>
      </c>
      <c r="AH204" s="0" t="s">
        <v>52</v>
      </c>
      <c r="AI204" s="0" t="s">
        <v>51</v>
      </c>
      <c r="AJ204" s="0" t="s">
        <v>53</v>
      </c>
      <c r="AL204" s="9" t="n">
        <v>42318</v>
      </c>
      <c r="AM204" s="0" t="n">
        <v>3314165</v>
      </c>
      <c r="AN204" s="0" t="s">
        <v>60</v>
      </c>
      <c r="AO204" s="0" t="n">
        <v>1</v>
      </c>
      <c r="AP204" s="0" t="s">
        <v>55</v>
      </c>
      <c r="AQ204" s="0" t="n">
        <v>9</v>
      </c>
      <c r="AR204" s="0" t="n">
        <v>2.38</v>
      </c>
      <c r="AS204" s="0" t="n">
        <v>1.87</v>
      </c>
      <c r="AT204" s="0" t="s">
        <v>66</v>
      </c>
      <c r="AU204" s="0" t="n">
        <v>0.0666666666666667</v>
      </c>
      <c r="AV204" s="0" t="n">
        <v>0.158666666666667</v>
      </c>
      <c r="AW204" s="12" t="n">
        <v>0</v>
      </c>
      <c r="AX204" s="2" t="n">
        <f aca="false">IF(AND((AW204=1)*IF(AY$1="",1,(SUM(AY204:BA204)&gt;0))*IF(BB$1="",1,(SUM(BB204:BD204)&gt;0))),ROW(),IF((AY$1="")*(BB$1="")*(AW204=1)=1,ROW(), ))</f>
        <v>0</v>
      </c>
      <c r="AY204" s="13" t="n">
        <f aca="false">IFERROR(ISNUMBER(SEARCH(AY$1,$AN204)),"")</f>
        <v>0</v>
      </c>
      <c r="AZ204" s="13" t="n">
        <f aca="false">IFERROR(ISNUMBER(SEARCH(AZ$1,$AN204)),"")</f>
        <v>0</v>
      </c>
      <c r="BA204" s="13" t="n">
        <f aca="false">IFERROR(ISNUMBER(SEARCH(BA$1,$AN204)),"")</f>
        <v>0</v>
      </c>
      <c r="BB204" s="13" t="n">
        <f aca="false">IFERROR(ISNUMBER(SEARCH(BB$1,$V204)),"")</f>
        <v>0</v>
      </c>
      <c r="BC204" s="13" t="n">
        <f aca="false">IFERROR(ISNUMBER(SEARCH(BC$1,$V204)),"")</f>
        <v>0</v>
      </c>
      <c r="BD204" s="13" t="n">
        <f aca="false">IFERROR(ISNUMBER(SEARCH(BD$1,$V204)),"")</f>
        <v>0</v>
      </c>
      <c r="BE204" s="7" t="str">
        <f aca="false">IF(LARGE(AX$1:AX$238,ROW())&lt;1,"",LARGE(AX$1:AX$238,ROW()))</f>
        <v/>
      </c>
    </row>
    <row r="205" customFormat="false" ht="13.8" hidden="false" customHeight="false" outlineLevel="0" collapsed="false">
      <c r="A205" s="9" t="n">
        <v>41837</v>
      </c>
      <c r="B205" s="0" t="n">
        <v>939536</v>
      </c>
      <c r="C205" s="9" t="n">
        <v>41837</v>
      </c>
      <c r="D205" s="0" t="s">
        <v>48</v>
      </c>
      <c r="F205" s="0" t="s">
        <v>48</v>
      </c>
      <c r="G205" s="0" t="n">
        <v>22.9</v>
      </c>
      <c r="H205" s="0" t="s">
        <v>67</v>
      </c>
      <c r="I205" s="0" t="n">
        <v>69</v>
      </c>
      <c r="K205" s="0" t="s">
        <v>50</v>
      </c>
      <c r="L205" s="10" t="n">
        <v>0.0513888888888889</v>
      </c>
      <c r="M205" s="11" t="n">
        <v>43525</v>
      </c>
      <c r="N205" s="11" t="n">
        <v>43526</v>
      </c>
      <c r="O205" s="11" t="n">
        <v>43527</v>
      </c>
      <c r="P205" s="11" t="n">
        <v>43525</v>
      </c>
      <c r="Q205" s="11" t="n">
        <v>43526</v>
      </c>
      <c r="R205" s="11" t="n">
        <v>43526</v>
      </c>
      <c r="U205" s="0" t="n">
        <v>919628</v>
      </c>
      <c r="V205" s="0" t="n">
        <v>354690</v>
      </c>
      <c r="Y205" s="0" t="s">
        <v>48</v>
      </c>
      <c r="Z205" s="0" t="n">
        <v>0</v>
      </c>
      <c r="AA205" s="0" t="n">
        <v>0</v>
      </c>
      <c r="AB205" s="0" t="n">
        <v>1496</v>
      </c>
      <c r="AC205" s="0" t="n">
        <v>21</v>
      </c>
      <c r="AE205" s="0" t="s">
        <v>51</v>
      </c>
      <c r="AF205" s="0" t="s">
        <v>48</v>
      </c>
      <c r="AG205" s="9" t="s">
        <v>48</v>
      </c>
      <c r="AH205" s="0" t="s">
        <v>58</v>
      </c>
      <c r="AI205" s="0" t="s">
        <v>48</v>
      </c>
      <c r="AJ205" s="0" t="s">
        <v>53</v>
      </c>
      <c r="AL205" s="9" t="n">
        <v>42318</v>
      </c>
      <c r="AM205" s="0" t="n">
        <v>3313006</v>
      </c>
      <c r="AN205" s="0" t="s">
        <v>59</v>
      </c>
      <c r="AO205" s="0" t="n">
        <v>1</v>
      </c>
      <c r="AP205" s="0" t="s">
        <v>55</v>
      </c>
      <c r="AQ205" s="0" t="n">
        <v>9</v>
      </c>
      <c r="AR205" s="0" t="n">
        <v>0.41</v>
      </c>
      <c r="AS205" s="0" t="n">
        <v>0.37</v>
      </c>
      <c r="AT205" s="0" t="s">
        <v>66</v>
      </c>
      <c r="AU205" s="0" t="n">
        <v>0.0666666666666667</v>
      </c>
      <c r="AV205" s="0" t="n">
        <v>0.0273333333333333</v>
      </c>
      <c r="AW205" s="12" t="n">
        <v>0</v>
      </c>
      <c r="AX205" s="2" t="n">
        <f aca="false">IF(AND((AW205=1)*IF(AY$1="",1,(SUM(AY205:BA205)&gt;0))*IF(BB$1="",1,(SUM(BB205:BD205)&gt;0))),ROW(),IF((AY$1="")*(BB$1="")*(AW205=1)=1,ROW(), ))</f>
        <v>0</v>
      </c>
      <c r="AY205" s="13" t="n">
        <f aca="false">IFERROR(ISNUMBER(SEARCH(AY$1,$AN205)),"")</f>
        <v>0</v>
      </c>
      <c r="AZ205" s="13" t="n">
        <f aca="false">IFERROR(ISNUMBER(SEARCH(AZ$1,$AN205)),"")</f>
        <v>0</v>
      </c>
      <c r="BA205" s="13" t="n">
        <f aca="false">IFERROR(ISNUMBER(SEARCH(BA$1,$AN205)),"")</f>
        <v>0</v>
      </c>
      <c r="BB205" s="13" t="n">
        <f aca="false">IFERROR(ISNUMBER(SEARCH(BB$1,$V205)),"")</f>
        <v>0</v>
      </c>
      <c r="BC205" s="13" t="n">
        <f aca="false">IFERROR(ISNUMBER(SEARCH(BC$1,$V205)),"")</f>
        <v>0</v>
      </c>
      <c r="BD205" s="13" t="n">
        <f aca="false">IFERROR(ISNUMBER(SEARCH(BD$1,$V205)),"")</f>
        <v>0</v>
      </c>
      <c r="BE205" s="7" t="str">
        <f aca="false">IF(LARGE(AX$1:AX$238,ROW())&lt;1,"",LARGE(AX$1:AX$238,ROW()))</f>
        <v/>
      </c>
    </row>
    <row r="206" customFormat="false" ht="13.8" hidden="false" customHeight="false" outlineLevel="0" collapsed="false">
      <c r="A206" s="9" t="n">
        <v>41870</v>
      </c>
      <c r="B206" s="0" t="n">
        <v>939537</v>
      </c>
      <c r="C206" s="9" t="n">
        <v>41870</v>
      </c>
      <c r="D206" s="0" t="s">
        <v>48</v>
      </c>
      <c r="F206" s="0" t="s">
        <v>48</v>
      </c>
      <c r="G206" s="0" t="n">
        <v>13.6</v>
      </c>
      <c r="H206" s="0" t="s">
        <v>67</v>
      </c>
      <c r="I206" s="0" t="n">
        <v>71</v>
      </c>
      <c r="K206" s="0" t="s">
        <v>50</v>
      </c>
      <c r="L206" s="10" t="n">
        <v>0.03125</v>
      </c>
      <c r="M206" s="11" t="n">
        <v>43525</v>
      </c>
      <c r="N206" s="11" t="n">
        <v>43526</v>
      </c>
      <c r="O206" s="11" t="n">
        <v>43527</v>
      </c>
      <c r="P206" s="11" t="n">
        <v>43525</v>
      </c>
      <c r="Q206" s="11" t="n">
        <v>43525</v>
      </c>
      <c r="R206" s="11" t="n">
        <v>43525</v>
      </c>
      <c r="U206" s="0" t="n">
        <v>919361</v>
      </c>
      <c r="V206" s="0" t="n">
        <v>354690</v>
      </c>
      <c r="Y206" s="0" t="s">
        <v>48</v>
      </c>
      <c r="Z206" s="0" t="n">
        <v>0</v>
      </c>
      <c r="AA206" s="0" t="n">
        <v>0</v>
      </c>
      <c r="AB206" s="0" t="n">
        <v>1496</v>
      </c>
      <c r="AC206" s="0" t="n">
        <v>2</v>
      </c>
      <c r="AE206" s="0" t="s">
        <v>51</v>
      </c>
      <c r="AF206" s="0" t="s">
        <v>48</v>
      </c>
      <c r="AG206" s="9" t="s">
        <v>51</v>
      </c>
      <c r="AH206" s="0" t="s">
        <v>52</v>
      </c>
      <c r="AI206" s="0" t="s">
        <v>51</v>
      </c>
      <c r="AJ206" s="0" t="s">
        <v>53</v>
      </c>
      <c r="AL206" s="9" t="n">
        <v>42318</v>
      </c>
      <c r="AM206" s="0" t="n">
        <v>3315215</v>
      </c>
      <c r="AN206" s="0" t="s">
        <v>54</v>
      </c>
      <c r="AO206" s="0" t="n">
        <v>1</v>
      </c>
      <c r="AP206" s="0" t="s">
        <v>81</v>
      </c>
      <c r="AQ206" s="0" t="n">
        <v>9</v>
      </c>
      <c r="AR206" s="0" t="n">
        <v>2.38</v>
      </c>
      <c r="AS206" s="0" t="n">
        <v>1.87</v>
      </c>
      <c r="AT206" s="0" t="s">
        <v>56</v>
      </c>
      <c r="AU206" s="0" t="n">
        <v>0.0666666666666667</v>
      </c>
      <c r="AV206" s="0" t="n">
        <v>0.124666666666667</v>
      </c>
      <c r="AW206" s="12" t="n">
        <v>0</v>
      </c>
      <c r="AX206" s="2" t="n">
        <f aca="false">IF(AND((AW206=1)*IF(AY$1="",1,(SUM(AY206:BA206)&gt;0))*IF(BB$1="",1,(SUM(BB206:BD206)&gt;0))),ROW(),IF((AY$1="")*(BB$1="")*(AW206=1)=1,ROW(), ))</f>
        <v>0</v>
      </c>
      <c r="AY206" s="13" t="n">
        <f aca="false">IFERROR(ISNUMBER(SEARCH(AY$1,$AN206)),"")</f>
        <v>0</v>
      </c>
      <c r="AZ206" s="13" t="n">
        <f aca="false">IFERROR(ISNUMBER(SEARCH(AZ$1,$AN206)),"")</f>
        <v>0</v>
      </c>
      <c r="BA206" s="13" t="n">
        <f aca="false">IFERROR(ISNUMBER(SEARCH(BA$1,$AN206)),"")</f>
        <v>0</v>
      </c>
      <c r="BB206" s="13" t="n">
        <f aca="false">IFERROR(ISNUMBER(SEARCH(BB$1,$V206)),"")</f>
        <v>0</v>
      </c>
      <c r="BC206" s="13" t="n">
        <f aca="false">IFERROR(ISNUMBER(SEARCH(BC$1,$V206)),"")</f>
        <v>0</v>
      </c>
      <c r="BD206" s="13" t="n">
        <f aca="false">IFERROR(ISNUMBER(SEARCH(BD$1,$V206)),"")</f>
        <v>0</v>
      </c>
      <c r="BE206" s="7" t="str">
        <f aca="false">IF(LARGE(AX$1:AX$238,ROW())&lt;1,"",LARGE(AX$1:AX$238,ROW()))</f>
        <v/>
      </c>
    </row>
    <row r="207" customFormat="false" ht="13.8" hidden="false" customHeight="false" outlineLevel="0" collapsed="false">
      <c r="A207" s="9" t="n">
        <v>41870</v>
      </c>
      <c r="B207" s="0" t="n">
        <v>939537</v>
      </c>
      <c r="C207" s="9" t="n">
        <v>41870</v>
      </c>
      <c r="D207" s="0" t="s">
        <v>48</v>
      </c>
      <c r="F207" s="0" t="s">
        <v>48</v>
      </c>
      <c r="G207" s="0" t="n">
        <v>13.6</v>
      </c>
      <c r="H207" s="0" t="s">
        <v>67</v>
      </c>
      <c r="I207" s="0" t="n">
        <v>71</v>
      </c>
      <c r="K207" s="0" t="s">
        <v>50</v>
      </c>
      <c r="L207" s="10" t="n">
        <v>0.03125</v>
      </c>
      <c r="M207" s="11" t="n">
        <v>43525</v>
      </c>
      <c r="N207" s="11" t="n">
        <v>43526</v>
      </c>
      <c r="O207" s="11" t="n">
        <v>43527</v>
      </c>
      <c r="P207" s="11" t="n">
        <v>43525</v>
      </c>
      <c r="Q207" s="11" t="n">
        <v>43525</v>
      </c>
      <c r="R207" s="11" t="n">
        <v>43525</v>
      </c>
      <c r="U207" s="0" t="n">
        <v>919923</v>
      </c>
      <c r="V207" s="0" t="n">
        <v>354690</v>
      </c>
      <c r="Y207" s="0" t="s">
        <v>48</v>
      </c>
      <c r="Z207" s="0" t="n">
        <v>0</v>
      </c>
      <c r="AA207" s="0" t="n">
        <v>0</v>
      </c>
      <c r="AB207" s="0" t="n">
        <v>1496</v>
      </c>
      <c r="AC207" s="0" t="n">
        <v>28</v>
      </c>
      <c r="AE207" s="0" t="s">
        <v>51</v>
      </c>
      <c r="AF207" s="0" t="s">
        <v>48</v>
      </c>
      <c r="AG207" s="9" t="s">
        <v>51</v>
      </c>
      <c r="AH207" s="0" t="s">
        <v>52</v>
      </c>
      <c r="AI207" s="0" t="s">
        <v>51</v>
      </c>
      <c r="AJ207" s="0" t="s">
        <v>53</v>
      </c>
      <c r="AL207" s="9" t="n">
        <v>42318</v>
      </c>
      <c r="AM207" s="0" t="n">
        <v>3312956</v>
      </c>
      <c r="AN207" s="0" t="s">
        <v>54</v>
      </c>
      <c r="AO207" s="0" t="n">
        <v>1</v>
      </c>
      <c r="AP207" s="0" t="s">
        <v>81</v>
      </c>
      <c r="AQ207" s="0" t="n">
        <v>9</v>
      </c>
      <c r="AR207" s="0" t="n">
        <v>2.38</v>
      </c>
      <c r="AS207" s="0" t="n">
        <v>1.87</v>
      </c>
      <c r="AT207" s="0" t="s">
        <v>56</v>
      </c>
      <c r="AU207" s="0" t="n">
        <v>0.0666666666666667</v>
      </c>
      <c r="AV207" s="0" t="n">
        <v>0.124666666666667</v>
      </c>
      <c r="AW207" s="12" t="n">
        <v>0</v>
      </c>
      <c r="AX207" s="2" t="n">
        <f aca="false">IF(AND((AW207=1)*IF(AY$1="",1,(SUM(AY207:BA207)&gt;0))*IF(BB$1="",1,(SUM(BB207:BD207)&gt;0))),ROW(),IF((AY$1="")*(BB$1="")*(AW207=1)=1,ROW(), ))</f>
        <v>0</v>
      </c>
      <c r="AY207" s="13" t="n">
        <f aca="false">IFERROR(ISNUMBER(SEARCH(AY$1,$AN207)),"")</f>
        <v>0</v>
      </c>
      <c r="AZ207" s="13" t="n">
        <f aca="false">IFERROR(ISNUMBER(SEARCH(AZ$1,$AN207)),"")</f>
        <v>0</v>
      </c>
      <c r="BA207" s="13" t="n">
        <f aca="false">IFERROR(ISNUMBER(SEARCH(BA$1,$AN207)),"")</f>
        <v>0</v>
      </c>
      <c r="BB207" s="13" t="n">
        <f aca="false">IFERROR(ISNUMBER(SEARCH(BB$1,$V207)),"")</f>
        <v>0</v>
      </c>
      <c r="BC207" s="13" t="n">
        <f aca="false">IFERROR(ISNUMBER(SEARCH(BC$1,$V207)),"")</f>
        <v>0</v>
      </c>
      <c r="BD207" s="13" t="n">
        <f aca="false">IFERROR(ISNUMBER(SEARCH(BD$1,$V207)),"")</f>
        <v>0</v>
      </c>
      <c r="BE207" s="7" t="str">
        <f aca="false">IF(LARGE(AX$1:AX$238,ROW())&lt;1,"",LARGE(AX$1:AX$238,ROW()))</f>
        <v/>
      </c>
    </row>
    <row r="208" customFormat="false" ht="13.8" hidden="false" customHeight="false" outlineLevel="0" collapsed="false">
      <c r="A208" s="9" t="n">
        <v>41746</v>
      </c>
      <c r="B208" s="0" t="n">
        <v>939535</v>
      </c>
      <c r="C208" s="9" t="n">
        <v>41746</v>
      </c>
      <c r="D208" s="0" t="s">
        <v>48</v>
      </c>
      <c r="F208" s="0" t="s">
        <v>48</v>
      </c>
      <c r="G208" s="0" t="n">
        <v>13.1</v>
      </c>
      <c r="H208" s="0" t="s">
        <v>64</v>
      </c>
      <c r="I208" s="0" t="n">
        <v>48</v>
      </c>
      <c r="K208" s="0" t="s">
        <v>50</v>
      </c>
      <c r="L208" s="10" t="n">
        <v>0.0152777777777778</v>
      </c>
      <c r="M208" s="11" t="n">
        <v>43525</v>
      </c>
      <c r="N208" s="11" t="n">
        <v>43526</v>
      </c>
      <c r="O208" s="11" t="n">
        <v>43527</v>
      </c>
      <c r="P208" s="11" t="n">
        <v>43525</v>
      </c>
      <c r="Q208" s="11" t="n">
        <v>43526</v>
      </c>
      <c r="R208" s="11" t="n">
        <v>43526</v>
      </c>
      <c r="U208" s="0" t="n">
        <v>917886</v>
      </c>
      <c r="V208" s="0" t="n">
        <v>354690</v>
      </c>
      <c r="Y208" s="0" t="s">
        <v>48</v>
      </c>
      <c r="Z208" s="0" t="n">
        <v>0</v>
      </c>
      <c r="AA208" s="0" t="n">
        <v>0</v>
      </c>
      <c r="AB208" s="0" t="n">
        <v>1496</v>
      </c>
      <c r="AC208" s="0" t="n">
        <v>26</v>
      </c>
      <c r="AE208" s="0" t="s">
        <v>51</v>
      </c>
      <c r="AF208" s="0" t="s">
        <v>48</v>
      </c>
      <c r="AG208" s="9" t="s">
        <v>51</v>
      </c>
      <c r="AH208" s="0" t="s">
        <v>52</v>
      </c>
      <c r="AI208" s="0" t="s">
        <v>51</v>
      </c>
      <c r="AJ208" s="0" t="s">
        <v>53</v>
      </c>
      <c r="AL208" s="9" t="n">
        <v>42318</v>
      </c>
      <c r="AM208" s="0" t="n">
        <v>3313307</v>
      </c>
      <c r="AN208" s="0" t="n">
        <v>60479</v>
      </c>
      <c r="AO208" s="0" t="n">
        <v>1</v>
      </c>
      <c r="AP208" s="0" t="s">
        <v>55</v>
      </c>
      <c r="AQ208" s="0" t="n">
        <v>9</v>
      </c>
      <c r="AR208" s="0" t="n">
        <v>1</v>
      </c>
      <c r="AS208" s="0" t="n">
        <v>1</v>
      </c>
      <c r="AT208" s="0" t="s">
        <v>66</v>
      </c>
      <c r="AU208" s="0" t="n">
        <v>0.0666666666666667</v>
      </c>
      <c r="AV208" s="0" t="n">
        <v>0.0666666666666667</v>
      </c>
      <c r="AW208" s="12" t="n">
        <v>1</v>
      </c>
      <c r="AX208" s="2" t="n">
        <f aca="false">IF(AND((AW208=1)*IF(AY$1="",1,(SUM(AY208:BA208)&gt;0))*IF(BB$1="",1,(SUM(BB208:BD208)&gt;0))),ROW(),IF((AY$1="")*(BB$1="")*(AW208=1)=1,ROW(), ))</f>
        <v>0</v>
      </c>
      <c r="AY208" s="13" t="n">
        <f aca="false">IFERROR(ISNUMBER(SEARCH(AY$1,$AN208)),"")</f>
        <v>0</v>
      </c>
      <c r="AZ208" s="13" t="n">
        <f aca="false">IFERROR(ISNUMBER(SEARCH(AZ$1,$AN208)),"")</f>
        <v>0</v>
      </c>
      <c r="BA208" s="13" t="n">
        <f aca="false">IFERROR(ISNUMBER(SEARCH(BA$1,$AN208)),"")</f>
        <v>0</v>
      </c>
      <c r="BB208" s="13" t="n">
        <f aca="false">IFERROR(ISNUMBER(SEARCH(BB$1,$V208)),"")</f>
        <v>0</v>
      </c>
      <c r="BC208" s="13" t="n">
        <f aca="false">IFERROR(ISNUMBER(SEARCH(BC$1,$V208)),"")</f>
        <v>0</v>
      </c>
      <c r="BD208" s="13" t="n">
        <f aca="false">IFERROR(ISNUMBER(SEARCH(BD$1,$V208)),"")</f>
        <v>0</v>
      </c>
      <c r="BE208" s="7" t="str">
        <f aca="false">IF(LARGE(AX$1:AX$238,ROW())&lt;1,"",LARGE(AX$1:AX$238,ROW()))</f>
        <v/>
      </c>
    </row>
    <row r="209" customFormat="false" ht="13.8" hidden="false" customHeight="false" outlineLevel="0" collapsed="false">
      <c r="A209" s="9" t="n">
        <v>41746</v>
      </c>
      <c r="B209" s="0" t="n">
        <v>939535</v>
      </c>
      <c r="C209" s="9" t="n">
        <v>41746</v>
      </c>
      <c r="D209" s="0" t="s">
        <v>48</v>
      </c>
      <c r="F209" s="0" t="s">
        <v>48</v>
      </c>
      <c r="G209" s="0" t="n">
        <v>13.1</v>
      </c>
      <c r="H209" s="0" t="s">
        <v>64</v>
      </c>
      <c r="I209" s="0" t="n">
        <v>48</v>
      </c>
      <c r="K209" s="0" t="s">
        <v>50</v>
      </c>
      <c r="L209" s="10" t="n">
        <v>0.0152777777777778</v>
      </c>
      <c r="M209" s="11" t="n">
        <v>43525</v>
      </c>
      <c r="N209" s="11" t="n">
        <v>43526</v>
      </c>
      <c r="O209" s="11" t="n">
        <v>43527</v>
      </c>
      <c r="P209" s="11" t="n">
        <v>43525</v>
      </c>
      <c r="Q209" s="11" t="n">
        <v>43526</v>
      </c>
      <c r="R209" s="11" t="n">
        <v>43526</v>
      </c>
      <c r="U209" s="0" t="n">
        <v>918920</v>
      </c>
      <c r="V209" s="0" t="n">
        <v>354690</v>
      </c>
      <c r="Y209" s="0" t="s">
        <v>48</v>
      </c>
      <c r="Z209" s="0" t="n">
        <v>0</v>
      </c>
      <c r="AA209" s="0" t="n">
        <v>0</v>
      </c>
      <c r="AB209" s="0" t="n">
        <v>1496</v>
      </c>
      <c r="AC209" s="0" t="n">
        <v>12</v>
      </c>
      <c r="AE209" s="0" t="s">
        <v>51</v>
      </c>
      <c r="AF209" s="0" t="s">
        <v>48</v>
      </c>
      <c r="AG209" s="9" t="s">
        <v>51</v>
      </c>
      <c r="AH209" s="0" t="s">
        <v>52</v>
      </c>
      <c r="AI209" s="0" t="s">
        <v>51</v>
      </c>
      <c r="AJ209" s="0" t="s">
        <v>53</v>
      </c>
      <c r="AL209" s="9" t="n">
        <v>42318</v>
      </c>
      <c r="AM209" s="0" t="n">
        <v>3314719</v>
      </c>
      <c r="AN209" s="0" t="n">
        <v>60479</v>
      </c>
      <c r="AO209" s="0" t="n">
        <v>1</v>
      </c>
      <c r="AP209" s="0" t="s">
        <v>55</v>
      </c>
      <c r="AQ209" s="0" t="n">
        <v>9</v>
      </c>
      <c r="AR209" s="0" t="n">
        <v>1</v>
      </c>
      <c r="AS209" s="0" t="n">
        <v>1</v>
      </c>
      <c r="AT209" s="0" t="s">
        <v>66</v>
      </c>
      <c r="AU209" s="0" t="n">
        <v>0.0666666666666667</v>
      </c>
      <c r="AV209" s="0" t="n">
        <v>0.0666666666666667</v>
      </c>
      <c r="AW209" s="12" t="n">
        <v>1</v>
      </c>
      <c r="AX209" s="2" t="n">
        <f aca="false">IF(AND((AW209=1)*IF(AY$1="",1,(SUM(AY209:BA209)&gt;0))*IF(BB$1="",1,(SUM(BB209:BD209)&gt;0))),ROW(),IF((AY$1="")*(BB$1="")*(AW209=1)=1,ROW(), ))</f>
        <v>0</v>
      </c>
      <c r="AY209" s="13" t="n">
        <f aca="false">IFERROR(ISNUMBER(SEARCH(AY$1,$AN209)),"")</f>
        <v>0</v>
      </c>
      <c r="AZ209" s="13" t="n">
        <f aca="false">IFERROR(ISNUMBER(SEARCH(AZ$1,$AN209)),"")</f>
        <v>0</v>
      </c>
      <c r="BA209" s="13" t="n">
        <f aca="false">IFERROR(ISNUMBER(SEARCH(BA$1,$AN209)),"")</f>
        <v>0</v>
      </c>
      <c r="BB209" s="13" t="n">
        <f aca="false">IFERROR(ISNUMBER(SEARCH(BB$1,$V209)),"")</f>
        <v>0</v>
      </c>
      <c r="BC209" s="13" t="n">
        <f aca="false">IFERROR(ISNUMBER(SEARCH(BC$1,$V209)),"")</f>
        <v>0</v>
      </c>
      <c r="BD209" s="13" t="n">
        <f aca="false">IFERROR(ISNUMBER(SEARCH(BD$1,$V209)),"")</f>
        <v>0</v>
      </c>
      <c r="BE209" s="7" t="str">
        <f aca="false">IF(LARGE(AX$1:AX$238,ROW())&lt;1,"",LARGE(AX$1:AX$238,ROW()))</f>
        <v/>
      </c>
    </row>
    <row r="210" customFormat="false" ht="13.8" hidden="false" customHeight="false" outlineLevel="0" collapsed="false">
      <c r="A210" s="9" t="n">
        <v>41746</v>
      </c>
      <c r="B210" s="0" t="n">
        <v>939535</v>
      </c>
      <c r="C210" s="9" t="n">
        <v>41746</v>
      </c>
      <c r="D210" s="0" t="s">
        <v>48</v>
      </c>
      <c r="F210" s="0" t="s">
        <v>48</v>
      </c>
      <c r="G210" s="0" t="n">
        <v>13.1</v>
      </c>
      <c r="H210" s="0" t="s">
        <v>64</v>
      </c>
      <c r="I210" s="0" t="n">
        <v>48</v>
      </c>
      <c r="K210" s="0" t="s">
        <v>50</v>
      </c>
      <c r="L210" s="10" t="n">
        <v>0.0152777777777778</v>
      </c>
      <c r="M210" s="11" t="n">
        <v>43525</v>
      </c>
      <c r="N210" s="11" t="n">
        <v>43526</v>
      </c>
      <c r="O210" s="11" t="n">
        <v>43527</v>
      </c>
      <c r="P210" s="11" t="n">
        <v>43525</v>
      </c>
      <c r="Q210" s="11" t="n">
        <v>43526</v>
      </c>
      <c r="R210" s="11" t="n">
        <v>43526</v>
      </c>
      <c r="U210" s="0" t="n">
        <v>919213</v>
      </c>
      <c r="V210" s="0" t="n">
        <v>354690</v>
      </c>
      <c r="Y210" s="0" t="s">
        <v>48</v>
      </c>
      <c r="Z210" s="0" t="n">
        <v>0</v>
      </c>
      <c r="AA210" s="0" t="n">
        <v>0</v>
      </c>
      <c r="AB210" s="0" t="n">
        <v>1496</v>
      </c>
      <c r="AC210" s="0" t="n">
        <v>3</v>
      </c>
      <c r="AE210" s="0" t="s">
        <v>51</v>
      </c>
      <c r="AF210" s="0" t="s">
        <v>48</v>
      </c>
      <c r="AG210" s="9" t="s">
        <v>51</v>
      </c>
      <c r="AH210" s="0" t="s">
        <v>52</v>
      </c>
      <c r="AI210" s="0" t="s">
        <v>51</v>
      </c>
      <c r="AJ210" s="0" t="s">
        <v>53</v>
      </c>
      <c r="AL210" s="9" t="n">
        <v>42318</v>
      </c>
      <c r="AM210" s="0" t="n">
        <v>3313302</v>
      </c>
      <c r="AN210" s="0" t="n">
        <v>60479</v>
      </c>
      <c r="AO210" s="0" t="n">
        <v>1</v>
      </c>
      <c r="AP210" s="0" t="s">
        <v>55</v>
      </c>
      <c r="AQ210" s="0" t="n">
        <v>9</v>
      </c>
      <c r="AR210" s="0" t="n">
        <v>1</v>
      </c>
      <c r="AS210" s="0" t="n">
        <v>1</v>
      </c>
      <c r="AT210" s="0" t="s">
        <v>66</v>
      </c>
      <c r="AU210" s="0" t="n">
        <v>0.0666666666666667</v>
      </c>
      <c r="AV210" s="0" t="n">
        <v>0.0666666666666667</v>
      </c>
      <c r="AW210" s="12" t="n">
        <v>1</v>
      </c>
      <c r="AX210" s="2" t="n">
        <f aca="false">IF(AND((AW210=1)*IF(AY$1="",1,(SUM(AY210:BA210)&gt;0))*IF(BB$1="",1,(SUM(BB210:BD210)&gt;0))),ROW(),IF((AY$1="")*(BB$1="")*(AW210=1)=1,ROW(), ))</f>
        <v>0</v>
      </c>
      <c r="AY210" s="13" t="n">
        <f aca="false">IFERROR(ISNUMBER(SEARCH(AY$1,$AN210)),"")</f>
        <v>0</v>
      </c>
      <c r="AZ210" s="13" t="n">
        <f aca="false">IFERROR(ISNUMBER(SEARCH(AZ$1,$AN210)),"")</f>
        <v>0</v>
      </c>
      <c r="BA210" s="13" t="n">
        <f aca="false">IFERROR(ISNUMBER(SEARCH(BA$1,$AN210)),"")</f>
        <v>0</v>
      </c>
      <c r="BB210" s="13" t="n">
        <f aca="false">IFERROR(ISNUMBER(SEARCH(BB$1,$V210)),"")</f>
        <v>0</v>
      </c>
      <c r="BC210" s="13" t="n">
        <f aca="false">IFERROR(ISNUMBER(SEARCH(BC$1,$V210)),"")</f>
        <v>0</v>
      </c>
      <c r="BD210" s="13" t="n">
        <f aca="false">IFERROR(ISNUMBER(SEARCH(BD$1,$V210)),"")</f>
        <v>0</v>
      </c>
      <c r="BE210" s="7" t="str">
        <f aca="false">IF(LARGE(AX$1:AX$238,ROW())&lt;1,"",LARGE(AX$1:AX$238,ROW()))</f>
        <v/>
      </c>
    </row>
    <row r="211" customFormat="false" ht="13.8" hidden="false" customHeight="false" outlineLevel="0" collapsed="false">
      <c r="A211" s="9" t="n">
        <v>41746</v>
      </c>
      <c r="B211" s="0" t="n">
        <v>939535</v>
      </c>
      <c r="C211" s="9" t="n">
        <v>41746</v>
      </c>
      <c r="D211" s="0" t="s">
        <v>48</v>
      </c>
      <c r="F211" s="0" t="s">
        <v>48</v>
      </c>
      <c r="G211" s="0" t="n">
        <v>13.1</v>
      </c>
      <c r="H211" s="0" t="s">
        <v>64</v>
      </c>
      <c r="I211" s="0" t="n">
        <v>48</v>
      </c>
      <c r="K211" s="0" t="s">
        <v>50</v>
      </c>
      <c r="L211" s="10" t="n">
        <v>0.0152777777777778</v>
      </c>
      <c r="M211" s="11" t="n">
        <v>43525</v>
      </c>
      <c r="N211" s="11" t="n">
        <v>43526</v>
      </c>
      <c r="O211" s="11" t="n">
        <v>43527</v>
      </c>
      <c r="P211" s="11" t="n">
        <v>43525</v>
      </c>
      <c r="Q211" s="11" t="n">
        <v>43526</v>
      </c>
      <c r="R211" s="11" t="n">
        <v>43526</v>
      </c>
      <c r="U211" s="0" t="n">
        <v>919334</v>
      </c>
      <c r="V211" s="0" t="n">
        <v>354690</v>
      </c>
      <c r="Y211" s="0" t="s">
        <v>48</v>
      </c>
      <c r="Z211" s="0" t="n">
        <v>0</v>
      </c>
      <c r="AA211" s="0" t="n">
        <v>0</v>
      </c>
      <c r="AB211" s="0" t="n">
        <v>1496</v>
      </c>
      <c r="AC211" s="0" t="n">
        <v>4</v>
      </c>
      <c r="AE211" s="0" t="s">
        <v>51</v>
      </c>
      <c r="AF211" s="0" t="s">
        <v>48</v>
      </c>
      <c r="AG211" s="9" t="s">
        <v>51</v>
      </c>
      <c r="AH211" s="0" t="s">
        <v>52</v>
      </c>
      <c r="AI211" s="0" t="s">
        <v>51</v>
      </c>
      <c r="AJ211" s="0" t="s">
        <v>53</v>
      </c>
      <c r="AL211" s="9" t="n">
        <v>42318</v>
      </c>
      <c r="AM211" s="0" t="n">
        <v>3314732</v>
      </c>
      <c r="AN211" s="0" t="n">
        <v>60468</v>
      </c>
      <c r="AO211" s="0" t="n">
        <v>1</v>
      </c>
      <c r="AP211" s="0" t="s">
        <v>55</v>
      </c>
      <c r="AQ211" s="0" t="n">
        <v>9</v>
      </c>
      <c r="AR211" s="0" t="n">
        <v>0.25</v>
      </c>
      <c r="AS211" s="0" t="n">
        <v>0.25</v>
      </c>
      <c r="AT211" s="0" t="s">
        <v>66</v>
      </c>
      <c r="AU211" s="0" t="n">
        <v>0.0666666666666667</v>
      </c>
      <c r="AV211" s="0" t="n">
        <v>0.0166666666666667</v>
      </c>
      <c r="AW211" s="12" t="n">
        <v>1</v>
      </c>
      <c r="AX211" s="2" t="n">
        <f aca="false">IF(AND((AW211=1)*IF(AY$1="",1,(SUM(AY211:BA211)&gt;0))*IF(BB$1="",1,(SUM(BB211:BD211)&gt;0))),ROW(),IF((AY$1="")*(BB$1="")*(AW211=1)=1,ROW(), ))</f>
        <v>0</v>
      </c>
      <c r="AY211" s="13" t="n">
        <f aca="false">IFERROR(ISNUMBER(SEARCH(AY$1,$AN211)),"")</f>
        <v>0</v>
      </c>
      <c r="AZ211" s="13" t="n">
        <f aca="false">IFERROR(ISNUMBER(SEARCH(AZ$1,$AN211)),"")</f>
        <v>0</v>
      </c>
      <c r="BA211" s="13" t="n">
        <f aca="false">IFERROR(ISNUMBER(SEARCH(BA$1,$AN211)),"")</f>
        <v>0</v>
      </c>
      <c r="BB211" s="13" t="n">
        <f aca="false">IFERROR(ISNUMBER(SEARCH(BB$1,$V211)),"")</f>
        <v>0</v>
      </c>
      <c r="BC211" s="13" t="n">
        <f aca="false">IFERROR(ISNUMBER(SEARCH(BC$1,$V211)),"")</f>
        <v>0</v>
      </c>
      <c r="BD211" s="13" t="n">
        <f aca="false">IFERROR(ISNUMBER(SEARCH(BD$1,$V211)),"")</f>
        <v>0</v>
      </c>
      <c r="BE211" s="7" t="str">
        <f aca="false">IF(LARGE(AX$1:AX$238,ROW())&lt;1,"",LARGE(AX$1:AX$238,ROW()))</f>
        <v/>
      </c>
    </row>
    <row r="212" customFormat="false" ht="13.8" hidden="false" customHeight="false" outlineLevel="0" collapsed="false">
      <c r="A212" s="9" t="n">
        <v>41837</v>
      </c>
      <c r="B212" s="0" t="n">
        <v>939536</v>
      </c>
      <c r="C212" s="9" t="n">
        <v>41837</v>
      </c>
      <c r="D212" s="0" t="s">
        <v>48</v>
      </c>
      <c r="F212" s="0" t="s">
        <v>48</v>
      </c>
      <c r="G212" s="0" t="n">
        <v>22.9</v>
      </c>
      <c r="H212" s="0" t="s">
        <v>67</v>
      </c>
      <c r="I212" s="0" t="n">
        <v>69</v>
      </c>
      <c r="K212" s="0" t="s">
        <v>50</v>
      </c>
      <c r="L212" s="10" t="n">
        <v>0.0513888888888889</v>
      </c>
      <c r="M212" s="11" t="n">
        <v>43525</v>
      </c>
      <c r="N212" s="11" t="n">
        <v>43526</v>
      </c>
      <c r="O212" s="11" t="n">
        <v>43527</v>
      </c>
      <c r="P212" s="11" t="n">
        <v>43525</v>
      </c>
      <c r="Q212" s="11" t="n">
        <v>43526</v>
      </c>
      <c r="R212" s="11" t="n">
        <v>43526</v>
      </c>
      <c r="U212" s="0" t="n">
        <v>918049</v>
      </c>
      <c r="V212" s="0" t="n">
        <v>354690</v>
      </c>
      <c r="Y212" s="0" t="s">
        <v>48</v>
      </c>
      <c r="Z212" s="0" t="n">
        <v>0</v>
      </c>
      <c r="AA212" s="0" t="n">
        <v>0</v>
      </c>
      <c r="AB212" s="0" t="n">
        <v>1496</v>
      </c>
      <c r="AC212" s="0" t="n">
        <v>18</v>
      </c>
      <c r="AE212" s="0" t="s">
        <v>51</v>
      </c>
      <c r="AF212" s="0" t="s">
        <v>48</v>
      </c>
      <c r="AG212" s="9" t="s">
        <v>51</v>
      </c>
      <c r="AH212" s="0" t="s">
        <v>52</v>
      </c>
      <c r="AI212" s="0" t="s">
        <v>51</v>
      </c>
      <c r="AJ212" s="0" t="s">
        <v>53</v>
      </c>
      <c r="AL212" s="9" t="n">
        <v>42318</v>
      </c>
      <c r="AM212" s="0" t="n">
        <v>3313357</v>
      </c>
      <c r="AN212" s="0" t="n">
        <v>60479</v>
      </c>
      <c r="AO212" s="0" t="n">
        <v>1</v>
      </c>
      <c r="AP212" s="0" t="s">
        <v>55</v>
      </c>
      <c r="AQ212" s="0" t="n">
        <v>9</v>
      </c>
      <c r="AR212" s="0" t="n">
        <v>1</v>
      </c>
      <c r="AS212" s="0" t="n">
        <v>1</v>
      </c>
      <c r="AT212" s="0" t="s">
        <v>66</v>
      </c>
      <c r="AU212" s="0" t="n">
        <v>0.0666666666666667</v>
      </c>
      <c r="AV212" s="0" t="n">
        <v>0.0666666666666667</v>
      </c>
      <c r="AW212" s="12" t="n">
        <v>1</v>
      </c>
      <c r="AX212" s="2" t="n">
        <f aca="false">IF(AND((AW212=1)*IF(AY$1="",1,(SUM(AY212:BA212)&gt;0))*IF(BB$1="",1,(SUM(BB212:BD212)&gt;0))),ROW(),IF((AY$1="")*(BB$1="")*(AW212=1)=1,ROW(), ))</f>
        <v>0</v>
      </c>
      <c r="AY212" s="13" t="n">
        <f aca="false">IFERROR(ISNUMBER(SEARCH(AY$1,$AN212)),"")</f>
        <v>0</v>
      </c>
      <c r="AZ212" s="13" t="n">
        <f aca="false">IFERROR(ISNUMBER(SEARCH(AZ$1,$AN212)),"")</f>
        <v>0</v>
      </c>
      <c r="BA212" s="13" t="n">
        <f aca="false">IFERROR(ISNUMBER(SEARCH(BA$1,$AN212)),"")</f>
        <v>0</v>
      </c>
      <c r="BB212" s="13" t="n">
        <f aca="false">IFERROR(ISNUMBER(SEARCH(BB$1,$V212)),"")</f>
        <v>0</v>
      </c>
      <c r="BC212" s="13" t="n">
        <f aca="false">IFERROR(ISNUMBER(SEARCH(BC$1,$V212)),"")</f>
        <v>0</v>
      </c>
      <c r="BD212" s="13" t="n">
        <f aca="false">IFERROR(ISNUMBER(SEARCH(BD$1,$V212)),"")</f>
        <v>0</v>
      </c>
      <c r="BE212" s="7" t="str">
        <f aca="false">IF(LARGE(AX$1:AX$238,ROW())&lt;1,"",LARGE(AX$1:AX$238,ROW()))</f>
        <v/>
      </c>
    </row>
    <row r="213" customFormat="false" ht="13.8" hidden="false" customHeight="false" outlineLevel="0" collapsed="false">
      <c r="A213" s="9" t="n">
        <v>41837</v>
      </c>
      <c r="B213" s="0" t="n">
        <v>939536</v>
      </c>
      <c r="C213" s="9" t="n">
        <v>41837</v>
      </c>
      <c r="D213" s="0" t="s">
        <v>48</v>
      </c>
      <c r="F213" s="0" t="s">
        <v>48</v>
      </c>
      <c r="G213" s="0" t="n">
        <v>22.9</v>
      </c>
      <c r="H213" s="0" t="s">
        <v>67</v>
      </c>
      <c r="I213" s="0" t="n">
        <v>69</v>
      </c>
      <c r="K213" s="0" t="s">
        <v>50</v>
      </c>
      <c r="L213" s="10" t="n">
        <v>0.0513888888888889</v>
      </c>
      <c r="M213" s="11" t="n">
        <v>43525</v>
      </c>
      <c r="N213" s="11" t="n">
        <v>43526</v>
      </c>
      <c r="O213" s="11" t="n">
        <v>43527</v>
      </c>
      <c r="P213" s="11" t="n">
        <v>43525</v>
      </c>
      <c r="Q213" s="11" t="n">
        <v>43526</v>
      </c>
      <c r="R213" s="11" t="n">
        <v>43526</v>
      </c>
      <c r="U213" s="0" t="n">
        <v>919332</v>
      </c>
      <c r="V213" s="0" t="n">
        <v>354690</v>
      </c>
      <c r="Y213" s="0" t="s">
        <v>48</v>
      </c>
      <c r="Z213" s="0" t="n">
        <v>0</v>
      </c>
      <c r="AA213" s="0" t="n">
        <v>0</v>
      </c>
      <c r="AB213" s="0" t="n">
        <v>1496</v>
      </c>
      <c r="AC213" s="0" t="n">
        <v>17</v>
      </c>
      <c r="AE213" s="0" t="s">
        <v>51</v>
      </c>
      <c r="AF213" s="0" t="s">
        <v>48</v>
      </c>
      <c r="AG213" s="9" t="s">
        <v>51</v>
      </c>
      <c r="AH213" s="0" t="s">
        <v>52</v>
      </c>
      <c r="AI213" s="0" t="s">
        <v>51</v>
      </c>
      <c r="AJ213" s="0" t="s">
        <v>53</v>
      </c>
      <c r="AL213" s="9" t="n">
        <v>42318</v>
      </c>
      <c r="AM213" s="0" t="n">
        <v>3314393</v>
      </c>
      <c r="AN213" s="0" t="n">
        <v>60479</v>
      </c>
      <c r="AO213" s="0" t="n">
        <v>1</v>
      </c>
      <c r="AP213" s="0" t="s">
        <v>55</v>
      </c>
      <c r="AQ213" s="0" t="n">
        <v>9</v>
      </c>
      <c r="AR213" s="0" t="n">
        <v>1</v>
      </c>
      <c r="AS213" s="0" t="n">
        <v>1</v>
      </c>
      <c r="AT213" s="0" t="s">
        <v>66</v>
      </c>
      <c r="AU213" s="0" t="n">
        <v>0.0666666666666667</v>
      </c>
      <c r="AV213" s="0" t="n">
        <v>0.0666666666666667</v>
      </c>
      <c r="AW213" s="12" t="n">
        <v>1</v>
      </c>
      <c r="AX213" s="2" t="n">
        <f aca="false">IF(AND((AW213=1)*IF(AY$1="",1,(SUM(AY213:BA213)&gt;0))*IF(BB$1="",1,(SUM(BB213:BD213)&gt;0))),ROW(),IF((AY$1="")*(BB$1="")*(AW213=1)=1,ROW(), ))</f>
        <v>0</v>
      </c>
      <c r="AY213" s="13" t="n">
        <f aca="false">IFERROR(ISNUMBER(SEARCH(AY$1,$AN213)),"")</f>
        <v>0</v>
      </c>
      <c r="AZ213" s="13" t="n">
        <f aca="false">IFERROR(ISNUMBER(SEARCH(AZ$1,$AN213)),"")</f>
        <v>0</v>
      </c>
      <c r="BA213" s="13" t="n">
        <f aca="false">IFERROR(ISNUMBER(SEARCH(BA$1,$AN213)),"")</f>
        <v>0</v>
      </c>
      <c r="BB213" s="13" t="n">
        <f aca="false">IFERROR(ISNUMBER(SEARCH(BB$1,$V213)),"")</f>
        <v>0</v>
      </c>
      <c r="BC213" s="13" t="n">
        <f aca="false">IFERROR(ISNUMBER(SEARCH(BC$1,$V213)),"")</f>
        <v>0</v>
      </c>
      <c r="BD213" s="13" t="n">
        <f aca="false">IFERROR(ISNUMBER(SEARCH(BD$1,$V213)),"")</f>
        <v>0</v>
      </c>
      <c r="BE213" s="7" t="str">
        <f aca="false">IF(LARGE(AX$1:AX$238,ROW())&lt;1,"",LARGE(AX$1:AX$238,ROW()))</f>
        <v/>
      </c>
    </row>
    <row r="214" customFormat="false" ht="13.8" hidden="false" customHeight="false" outlineLevel="0" collapsed="false">
      <c r="A214" s="9" t="n">
        <v>41837</v>
      </c>
      <c r="B214" s="0" t="n">
        <v>939536</v>
      </c>
      <c r="C214" s="9" t="n">
        <v>41837</v>
      </c>
      <c r="D214" s="0" t="s">
        <v>48</v>
      </c>
      <c r="F214" s="0" t="s">
        <v>48</v>
      </c>
      <c r="G214" s="0" t="n">
        <v>22.9</v>
      </c>
      <c r="H214" s="0" t="s">
        <v>67</v>
      </c>
      <c r="I214" s="0" t="n">
        <v>69</v>
      </c>
      <c r="K214" s="0" t="s">
        <v>50</v>
      </c>
      <c r="L214" s="10" t="n">
        <v>0.0513888888888889</v>
      </c>
      <c r="M214" s="11" t="n">
        <v>43525</v>
      </c>
      <c r="N214" s="11" t="n">
        <v>43526</v>
      </c>
      <c r="O214" s="11" t="n">
        <v>43527</v>
      </c>
      <c r="P214" s="11" t="n">
        <v>43525</v>
      </c>
      <c r="Q214" s="11" t="n">
        <v>43526</v>
      </c>
      <c r="R214" s="11" t="n">
        <v>43526</v>
      </c>
      <c r="U214" s="0" t="n">
        <v>920230</v>
      </c>
      <c r="V214" s="0" t="n">
        <v>354690</v>
      </c>
      <c r="Y214" s="0" t="s">
        <v>48</v>
      </c>
      <c r="Z214" s="0" t="n">
        <v>0</v>
      </c>
      <c r="AA214" s="0" t="n">
        <v>0</v>
      </c>
      <c r="AB214" s="0" t="n">
        <v>1496</v>
      </c>
      <c r="AC214" s="0" t="n">
        <v>27</v>
      </c>
      <c r="AE214" s="0" t="s">
        <v>51</v>
      </c>
      <c r="AF214" s="0" t="s">
        <v>48</v>
      </c>
      <c r="AG214" s="9" t="s">
        <v>51</v>
      </c>
      <c r="AH214" s="0" t="s">
        <v>52</v>
      </c>
      <c r="AI214" s="0" t="s">
        <v>51</v>
      </c>
      <c r="AJ214" s="0" t="s">
        <v>53</v>
      </c>
      <c r="AL214" s="9" t="n">
        <v>42318</v>
      </c>
      <c r="AM214" s="0" t="n">
        <v>3313508</v>
      </c>
      <c r="AN214" s="0" t="n">
        <v>60360</v>
      </c>
      <c r="AO214" s="0" t="n">
        <v>1</v>
      </c>
      <c r="AP214" s="0" t="s">
        <v>55</v>
      </c>
      <c r="AQ214" s="0" t="n">
        <v>9</v>
      </c>
      <c r="AR214" s="0" t="n">
        <v>0.83</v>
      </c>
      <c r="AS214" s="0" t="n">
        <v>0.63</v>
      </c>
      <c r="AT214" s="0" t="s">
        <v>66</v>
      </c>
      <c r="AU214" s="0" t="n">
        <v>0.0666666666666667</v>
      </c>
      <c r="AV214" s="0" t="n">
        <v>0.0553333333333333</v>
      </c>
      <c r="AW214" s="12" t="n">
        <v>1</v>
      </c>
      <c r="AX214" s="2" t="n">
        <f aca="false">IF(AND((AW214=1)*IF(AY$1="",1,(SUM(AY214:BA214)&gt;0))*IF(BB$1="",1,(SUM(BB214:BD214)&gt;0))),ROW(),IF((AY$1="")*(BB$1="")*(AW214=1)=1,ROW(), ))</f>
        <v>0</v>
      </c>
      <c r="AY214" s="13" t="n">
        <f aca="false">IFERROR(ISNUMBER(SEARCH(AY$1,$AN214)),"")</f>
        <v>0</v>
      </c>
      <c r="AZ214" s="13" t="n">
        <f aca="false">IFERROR(ISNUMBER(SEARCH(AZ$1,$AN214)),"")</f>
        <v>0</v>
      </c>
      <c r="BA214" s="13" t="n">
        <f aca="false">IFERROR(ISNUMBER(SEARCH(BA$1,$AN214)),"")</f>
        <v>0</v>
      </c>
      <c r="BB214" s="13" t="n">
        <f aca="false">IFERROR(ISNUMBER(SEARCH(BB$1,$V214)),"")</f>
        <v>0</v>
      </c>
      <c r="BC214" s="13" t="n">
        <f aca="false">IFERROR(ISNUMBER(SEARCH(BC$1,$V214)),"")</f>
        <v>0</v>
      </c>
      <c r="BD214" s="13" t="n">
        <f aca="false">IFERROR(ISNUMBER(SEARCH(BD$1,$V214)),"")</f>
        <v>0</v>
      </c>
      <c r="BE214" s="7" t="str">
        <f aca="false">IF(LARGE(AX$1:AX$238,ROW())&lt;1,"",LARGE(AX$1:AX$238,ROW()))</f>
        <v/>
      </c>
    </row>
    <row r="215" customFormat="false" ht="13.8" hidden="false" customHeight="false" outlineLevel="0" collapsed="false">
      <c r="A215" s="9" t="n">
        <v>41837</v>
      </c>
      <c r="B215" s="0" t="n">
        <v>939533</v>
      </c>
      <c r="C215" s="9" t="n">
        <v>41837</v>
      </c>
      <c r="D215" s="0" t="s">
        <v>48</v>
      </c>
      <c r="F215" s="0" t="s">
        <v>48</v>
      </c>
      <c r="G215" s="0" t="n">
        <v>19.4</v>
      </c>
      <c r="H215" s="0" t="s">
        <v>49</v>
      </c>
      <c r="I215" s="0" t="n">
        <v>84</v>
      </c>
      <c r="K215" s="0" t="s">
        <v>50</v>
      </c>
      <c r="L215" s="10" t="n">
        <v>0.08125</v>
      </c>
      <c r="M215" s="11" t="n">
        <v>43525</v>
      </c>
      <c r="N215" s="11" t="n">
        <v>43525</v>
      </c>
      <c r="O215" s="11" t="n">
        <v>43526</v>
      </c>
      <c r="P215" s="11" t="n">
        <v>43525</v>
      </c>
      <c r="Q215" s="11" t="n">
        <v>43525</v>
      </c>
      <c r="R215" s="11" t="n">
        <v>43525</v>
      </c>
      <c r="U215" s="0" t="n">
        <v>920357</v>
      </c>
      <c r="V215" s="0" t="n">
        <v>354689</v>
      </c>
      <c r="Y215" s="0" t="s">
        <v>48</v>
      </c>
      <c r="Z215" s="0" t="n">
        <v>0</v>
      </c>
      <c r="AA215" s="0" t="n">
        <v>0</v>
      </c>
      <c r="AB215" s="0" t="n">
        <v>1496</v>
      </c>
      <c r="AC215" s="0" t="n">
        <v>25</v>
      </c>
      <c r="AE215" s="0" t="s">
        <v>51</v>
      </c>
      <c r="AF215" s="0" t="s">
        <v>48</v>
      </c>
      <c r="AG215" s="9" t="s">
        <v>48</v>
      </c>
      <c r="AH215" s="0" t="s">
        <v>58</v>
      </c>
      <c r="AI215" s="0" t="s">
        <v>48</v>
      </c>
      <c r="AJ215" s="0" t="s">
        <v>53</v>
      </c>
      <c r="AL215" s="9" t="n">
        <v>42318</v>
      </c>
      <c r="AM215" s="0" t="n">
        <v>3312763</v>
      </c>
      <c r="AN215" s="0" t="s">
        <v>59</v>
      </c>
      <c r="AO215" s="0" t="n">
        <v>1</v>
      </c>
      <c r="AP215" s="0" t="s">
        <v>55</v>
      </c>
      <c r="AQ215" s="0" t="n">
        <v>10</v>
      </c>
      <c r="AR215" s="0" t="n">
        <v>0.41</v>
      </c>
      <c r="AS215" s="0" t="n">
        <v>0.37</v>
      </c>
      <c r="AT215" s="0" t="s">
        <v>56</v>
      </c>
      <c r="AU215" s="0" t="n">
        <v>0.0666666666666667</v>
      </c>
      <c r="AV215" s="0" t="n">
        <v>0.0246666666666667</v>
      </c>
      <c r="AW215" s="12" t="n">
        <v>0</v>
      </c>
      <c r="AX215" s="2" t="n">
        <f aca="false">IF(AND((AW215=1)*IF(AY$1="",1,(SUM(AY215:BA215)&gt;0))*IF(BB$1="",1,(SUM(BB215:BD215)&gt;0))),ROW(),IF((AY$1="")*(BB$1="")*(AW215=1)=1,ROW(), ))</f>
        <v>0</v>
      </c>
      <c r="AY215" s="13" t="n">
        <f aca="false">IFERROR(ISNUMBER(SEARCH(AY$1,$AN215)),"")</f>
        <v>0</v>
      </c>
      <c r="AZ215" s="13" t="n">
        <f aca="false">IFERROR(ISNUMBER(SEARCH(AZ$1,$AN215)),"")</f>
        <v>0</v>
      </c>
      <c r="BA215" s="13" t="n">
        <f aca="false">IFERROR(ISNUMBER(SEARCH(BA$1,$AN215)),"")</f>
        <v>0</v>
      </c>
      <c r="BB215" s="13" t="n">
        <f aca="false">IFERROR(ISNUMBER(SEARCH(BB$1,$V215)),"")</f>
        <v>0</v>
      </c>
      <c r="BC215" s="13" t="n">
        <f aca="false">IFERROR(ISNUMBER(SEARCH(BC$1,$V215)),"")</f>
        <v>0</v>
      </c>
      <c r="BD215" s="13" t="n">
        <f aca="false">IFERROR(ISNUMBER(SEARCH(BD$1,$V215)),"")</f>
        <v>0</v>
      </c>
      <c r="BE215" s="7" t="str">
        <f aca="false">IF(LARGE(AX$1:AX$238,ROW())&lt;1,"",LARGE(AX$1:AX$238,ROW()))</f>
        <v/>
      </c>
    </row>
    <row r="216" customFormat="false" ht="13.8" hidden="false" customHeight="false" outlineLevel="0" collapsed="false">
      <c r="A216" s="9" t="n">
        <v>41870</v>
      </c>
      <c r="B216" s="0" t="n">
        <v>939534</v>
      </c>
      <c r="C216" s="9" t="n">
        <v>41870</v>
      </c>
      <c r="D216" s="0" t="s">
        <v>48</v>
      </c>
      <c r="F216" s="0" t="s">
        <v>48</v>
      </c>
      <c r="G216" s="0" t="n">
        <v>13</v>
      </c>
      <c r="H216" s="0" t="s">
        <v>49</v>
      </c>
      <c r="I216" s="0" t="n">
        <v>71</v>
      </c>
      <c r="K216" s="0" t="s">
        <v>50</v>
      </c>
      <c r="L216" s="10" t="n">
        <v>0.00694444444444444</v>
      </c>
      <c r="M216" s="11" t="n">
        <v>43525</v>
      </c>
      <c r="N216" s="11" t="n">
        <v>43526</v>
      </c>
      <c r="O216" s="11" t="n">
        <v>43527</v>
      </c>
      <c r="P216" s="11" t="n">
        <v>43525</v>
      </c>
      <c r="Q216" s="11" t="n">
        <v>43526</v>
      </c>
      <c r="R216" s="11" t="n">
        <v>43526</v>
      </c>
      <c r="U216" s="0" t="n">
        <v>920229</v>
      </c>
      <c r="V216" s="0" t="n">
        <v>354689</v>
      </c>
      <c r="Y216" s="0" t="s">
        <v>48</v>
      </c>
      <c r="Z216" s="0" t="n">
        <v>0</v>
      </c>
      <c r="AA216" s="0" t="n">
        <v>0</v>
      </c>
      <c r="AB216" s="0" t="n">
        <v>1496</v>
      </c>
      <c r="AC216" s="0" t="n">
        <v>0</v>
      </c>
      <c r="AE216" s="0" t="s">
        <v>48</v>
      </c>
      <c r="AF216" s="0" t="s">
        <v>48</v>
      </c>
      <c r="AG216" s="9" t="s">
        <v>48</v>
      </c>
      <c r="AI216" s="0" t="s">
        <v>48</v>
      </c>
      <c r="AJ216" s="0" t="s">
        <v>53</v>
      </c>
      <c r="AL216" s="9" t="n">
        <v>42318</v>
      </c>
      <c r="AM216" s="0" t="n">
        <v>3314296</v>
      </c>
      <c r="AN216" s="0" t="n">
        <v>1862330</v>
      </c>
      <c r="AO216" s="0" t="n">
        <v>0</v>
      </c>
      <c r="AP216" s="0" t="s">
        <v>82</v>
      </c>
      <c r="AQ216" s="0" t="n">
        <v>10</v>
      </c>
      <c r="AR216" s="0" t="n">
        <v>0</v>
      </c>
      <c r="AS216" s="0" t="n">
        <v>0</v>
      </c>
      <c r="AT216" s="0" t="s">
        <v>66</v>
      </c>
      <c r="AU216" s="0" t="n">
        <v>0</v>
      </c>
      <c r="AV216" s="0" t="n">
        <v>0</v>
      </c>
      <c r="AW216" s="12" t="n">
        <v>0</v>
      </c>
      <c r="AX216" s="2" t="n">
        <f aca="false">IF(AND((AW216=1)*IF(AY$1="",1,(SUM(AY216:BA216)&gt;0))*IF(BB$1="",1,(SUM(BB216:BD216)&gt;0))),ROW(),IF((AY$1="")*(BB$1="")*(AW216=1)=1,ROW(), ))</f>
        <v>0</v>
      </c>
      <c r="AY216" s="13" t="n">
        <f aca="false">IFERROR(ISNUMBER(SEARCH(AY$1,$AN216)),"")</f>
        <v>0</v>
      </c>
      <c r="AZ216" s="13" t="n">
        <f aca="false">IFERROR(ISNUMBER(SEARCH(AZ$1,$AN216)),"")</f>
        <v>0</v>
      </c>
      <c r="BA216" s="13" t="n">
        <f aca="false">IFERROR(ISNUMBER(SEARCH(BA$1,$AN216)),"")</f>
        <v>0</v>
      </c>
      <c r="BB216" s="13" t="n">
        <f aca="false">IFERROR(ISNUMBER(SEARCH(BB$1,$V216)),"")</f>
        <v>0</v>
      </c>
      <c r="BC216" s="13" t="n">
        <f aca="false">IFERROR(ISNUMBER(SEARCH(BC$1,$V216)),"")</f>
        <v>0</v>
      </c>
      <c r="BD216" s="13" t="n">
        <f aca="false">IFERROR(ISNUMBER(SEARCH(BD$1,$V216)),"")</f>
        <v>0</v>
      </c>
      <c r="BE216" s="7" t="str">
        <f aca="false">IF(LARGE(AX$1:AX$238,ROW())&lt;1,"",LARGE(AX$1:AX$238,ROW()))</f>
        <v/>
      </c>
    </row>
    <row r="217" customFormat="false" ht="13.8" hidden="false" customHeight="false" outlineLevel="0" collapsed="false">
      <c r="A217" s="9" t="n">
        <v>41746</v>
      </c>
      <c r="B217" s="0" t="n">
        <v>939532</v>
      </c>
      <c r="C217" s="9" t="n">
        <v>41746</v>
      </c>
      <c r="D217" s="0" t="s">
        <v>48</v>
      </c>
      <c r="F217" s="0" t="s">
        <v>48</v>
      </c>
      <c r="G217" s="0" t="n">
        <v>10.9</v>
      </c>
      <c r="H217" s="0" t="s">
        <v>49</v>
      </c>
      <c r="I217" s="0" t="n">
        <v>67</v>
      </c>
      <c r="K217" s="0" t="s">
        <v>50</v>
      </c>
      <c r="L217" s="10" t="n">
        <v>0.984027777777778</v>
      </c>
      <c r="M217" s="11" t="n">
        <v>43525</v>
      </c>
      <c r="N217" s="11" t="n">
        <v>43526</v>
      </c>
      <c r="O217" s="11" t="n">
        <v>43527</v>
      </c>
      <c r="P217" s="11" t="n">
        <v>43525</v>
      </c>
      <c r="Q217" s="11" t="n">
        <v>43527</v>
      </c>
      <c r="R217" s="11" t="n">
        <v>43527</v>
      </c>
      <c r="U217" s="0" t="n">
        <v>917728</v>
      </c>
      <c r="V217" s="0" t="n">
        <v>354689</v>
      </c>
      <c r="Y217" s="0" t="s">
        <v>48</v>
      </c>
      <c r="Z217" s="0" t="n">
        <v>0</v>
      </c>
      <c r="AA217" s="0" t="n">
        <v>0</v>
      </c>
      <c r="AB217" s="0" t="n">
        <v>1496</v>
      </c>
      <c r="AC217" s="0" t="n">
        <v>8</v>
      </c>
      <c r="AE217" s="0" t="s">
        <v>51</v>
      </c>
      <c r="AF217" s="0" t="s">
        <v>48</v>
      </c>
      <c r="AG217" s="9" t="s">
        <v>51</v>
      </c>
      <c r="AH217" s="0" t="s">
        <v>52</v>
      </c>
      <c r="AI217" s="0" t="s">
        <v>51</v>
      </c>
      <c r="AJ217" s="0" t="s">
        <v>53</v>
      </c>
      <c r="AL217" s="9" t="n">
        <v>42318</v>
      </c>
      <c r="AM217" s="0" t="n">
        <v>3313891</v>
      </c>
      <c r="AN217" s="0" t="n">
        <v>60479</v>
      </c>
      <c r="AO217" s="0" t="n">
        <v>2</v>
      </c>
      <c r="AP217" s="0" t="s">
        <v>55</v>
      </c>
      <c r="AQ217" s="0" t="n">
        <v>10</v>
      </c>
      <c r="AR217" s="0" t="n">
        <v>1</v>
      </c>
      <c r="AS217" s="0" t="n">
        <v>1</v>
      </c>
      <c r="AT217" s="0" t="s">
        <v>66</v>
      </c>
      <c r="AU217" s="0" t="n">
        <v>0.133333333333333</v>
      </c>
      <c r="AV217" s="0" t="n">
        <v>0.133333333333333</v>
      </c>
      <c r="AW217" s="12" t="n">
        <v>1</v>
      </c>
      <c r="AX217" s="2" t="n">
        <f aca="false">IF(AND((AW217=1)*IF(AY$1="",1,(SUM(AY217:BA217)&gt;0))*IF(BB$1="",1,(SUM(BB217:BD217)&gt;0))),ROW(),IF((AY$1="")*(BB$1="")*(AW217=1)=1,ROW(), ))</f>
        <v>0</v>
      </c>
      <c r="AY217" s="13" t="n">
        <f aca="false">IFERROR(ISNUMBER(SEARCH(AY$1,$AN217)),"")</f>
        <v>0</v>
      </c>
      <c r="AZ217" s="13" t="n">
        <f aca="false">IFERROR(ISNUMBER(SEARCH(AZ$1,$AN217)),"")</f>
        <v>0</v>
      </c>
      <c r="BA217" s="13" t="n">
        <f aca="false">IFERROR(ISNUMBER(SEARCH(BA$1,$AN217)),"")</f>
        <v>0</v>
      </c>
      <c r="BB217" s="13" t="n">
        <f aca="false">IFERROR(ISNUMBER(SEARCH(BB$1,$V217)),"")</f>
        <v>0</v>
      </c>
      <c r="BC217" s="13" t="n">
        <f aca="false">IFERROR(ISNUMBER(SEARCH(BC$1,$V217)),"")</f>
        <v>0</v>
      </c>
      <c r="BD217" s="13" t="n">
        <f aca="false">IFERROR(ISNUMBER(SEARCH(BD$1,$V217)),"")</f>
        <v>0</v>
      </c>
      <c r="BE217" s="7" t="str">
        <f aca="false">IF(LARGE(AX$1:AX$238,ROW())&lt;1,"",LARGE(AX$1:AX$238,ROW()))</f>
        <v/>
      </c>
    </row>
    <row r="218" customFormat="false" ht="13.8" hidden="false" customHeight="false" outlineLevel="0" collapsed="false">
      <c r="A218" s="9" t="n">
        <v>41746</v>
      </c>
      <c r="B218" s="0" t="n">
        <v>939532</v>
      </c>
      <c r="C218" s="9" t="n">
        <v>41746</v>
      </c>
      <c r="D218" s="0" t="s">
        <v>48</v>
      </c>
      <c r="F218" s="0" t="s">
        <v>48</v>
      </c>
      <c r="G218" s="0" t="n">
        <v>10.9</v>
      </c>
      <c r="H218" s="0" t="s">
        <v>49</v>
      </c>
      <c r="I218" s="0" t="n">
        <v>67</v>
      </c>
      <c r="K218" s="0" t="s">
        <v>50</v>
      </c>
      <c r="L218" s="10" t="n">
        <v>0.984027777777778</v>
      </c>
      <c r="M218" s="11" t="n">
        <v>43525</v>
      </c>
      <c r="N218" s="11" t="n">
        <v>43526</v>
      </c>
      <c r="O218" s="11" t="n">
        <v>43527</v>
      </c>
      <c r="P218" s="11" t="n">
        <v>43525</v>
      </c>
      <c r="Q218" s="11" t="n">
        <v>43527</v>
      </c>
      <c r="R218" s="11" t="n">
        <v>43527</v>
      </c>
      <c r="U218" s="0" t="n">
        <v>917749</v>
      </c>
      <c r="V218" s="0" t="n">
        <v>354689</v>
      </c>
      <c r="Y218" s="0" t="s">
        <v>48</v>
      </c>
      <c r="Z218" s="0" t="n">
        <v>0</v>
      </c>
      <c r="AA218" s="0" t="n">
        <v>0</v>
      </c>
      <c r="AB218" s="0" t="n">
        <v>1496</v>
      </c>
      <c r="AC218" s="0" t="n">
        <v>28</v>
      </c>
      <c r="AE218" s="0" t="s">
        <v>51</v>
      </c>
      <c r="AF218" s="0" t="s">
        <v>48</v>
      </c>
      <c r="AG218" s="9" t="s">
        <v>51</v>
      </c>
      <c r="AH218" s="0" t="s">
        <v>52</v>
      </c>
      <c r="AI218" s="0" t="s">
        <v>51</v>
      </c>
      <c r="AJ218" s="0" t="s">
        <v>53</v>
      </c>
      <c r="AL218" s="9" t="n">
        <v>42318</v>
      </c>
      <c r="AM218" s="0" t="n">
        <v>3314409</v>
      </c>
      <c r="AN218" s="0" t="n">
        <v>60479</v>
      </c>
      <c r="AO218" s="0" t="n">
        <v>3</v>
      </c>
      <c r="AP218" s="0" t="s">
        <v>55</v>
      </c>
      <c r="AQ218" s="0" t="n">
        <v>10</v>
      </c>
      <c r="AR218" s="0" t="n">
        <v>1</v>
      </c>
      <c r="AS218" s="0" t="n">
        <v>1</v>
      </c>
      <c r="AT218" s="0" t="s">
        <v>66</v>
      </c>
      <c r="AU218" s="0" t="n">
        <v>0.2</v>
      </c>
      <c r="AV218" s="0" t="n">
        <v>0.2</v>
      </c>
      <c r="AW218" s="12" t="n">
        <v>1</v>
      </c>
      <c r="AX218" s="2" t="n">
        <f aca="false">IF(AND((AW218=1)*IF(AY$1="",1,(SUM(AY218:BA218)&gt;0))*IF(BB$1="",1,(SUM(BB218:BD218)&gt;0))),ROW(),IF((AY$1="")*(BB$1="")*(AW218=1)=1,ROW(), ))</f>
        <v>0</v>
      </c>
      <c r="AY218" s="13" t="n">
        <f aca="false">IFERROR(ISNUMBER(SEARCH(AY$1,$AN218)),"")</f>
        <v>0</v>
      </c>
      <c r="AZ218" s="13" t="n">
        <f aca="false">IFERROR(ISNUMBER(SEARCH(AZ$1,$AN218)),"")</f>
        <v>0</v>
      </c>
      <c r="BA218" s="13" t="n">
        <f aca="false">IFERROR(ISNUMBER(SEARCH(BA$1,$AN218)),"")</f>
        <v>0</v>
      </c>
      <c r="BB218" s="13" t="n">
        <f aca="false">IFERROR(ISNUMBER(SEARCH(BB$1,$V218)),"")</f>
        <v>0</v>
      </c>
      <c r="BC218" s="13" t="n">
        <f aca="false">IFERROR(ISNUMBER(SEARCH(BC$1,$V218)),"")</f>
        <v>0</v>
      </c>
      <c r="BD218" s="13" t="n">
        <f aca="false">IFERROR(ISNUMBER(SEARCH(BD$1,$V218)),"")</f>
        <v>0</v>
      </c>
      <c r="BE218" s="7" t="str">
        <f aca="false">IF(LARGE(AX$1:AX$238,ROW())&lt;1,"",LARGE(AX$1:AX$238,ROW()))</f>
        <v/>
      </c>
    </row>
    <row r="219" customFormat="false" ht="13.8" hidden="false" customHeight="false" outlineLevel="0" collapsed="false">
      <c r="A219" s="9" t="n">
        <v>41746</v>
      </c>
      <c r="B219" s="0" t="n">
        <v>939532</v>
      </c>
      <c r="C219" s="9" t="n">
        <v>41746</v>
      </c>
      <c r="D219" s="0" t="s">
        <v>48</v>
      </c>
      <c r="F219" s="0" t="s">
        <v>48</v>
      </c>
      <c r="G219" s="0" t="n">
        <v>10.9</v>
      </c>
      <c r="H219" s="0" t="s">
        <v>49</v>
      </c>
      <c r="I219" s="0" t="n">
        <v>67</v>
      </c>
      <c r="K219" s="0" t="s">
        <v>50</v>
      </c>
      <c r="L219" s="10" t="n">
        <v>0.984027777777778</v>
      </c>
      <c r="M219" s="11" t="n">
        <v>43525</v>
      </c>
      <c r="N219" s="11" t="n">
        <v>43526</v>
      </c>
      <c r="O219" s="11" t="n">
        <v>43527</v>
      </c>
      <c r="P219" s="11" t="n">
        <v>43525</v>
      </c>
      <c r="Q219" s="11" t="n">
        <v>43527</v>
      </c>
      <c r="R219" s="11" t="n">
        <v>43527</v>
      </c>
      <c r="U219" s="0" t="n">
        <v>918035</v>
      </c>
      <c r="V219" s="0" t="n">
        <v>354689</v>
      </c>
      <c r="Y219" s="0" t="s">
        <v>48</v>
      </c>
      <c r="Z219" s="0" t="n">
        <v>0</v>
      </c>
      <c r="AA219" s="0" t="n">
        <v>0</v>
      </c>
      <c r="AB219" s="0" t="n">
        <v>1496</v>
      </c>
      <c r="AC219" s="0" t="n">
        <v>24</v>
      </c>
      <c r="AE219" s="0" t="s">
        <v>51</v>
      </c>
      <c r="AF219" s="0" t="s">
        <v>48</v>
      </c>
      <c r="AG219" s="9" t="s">
        <v>51</v>
      </c>
      <c r="AH219" s="0" t="s">
        <v>52</v>
      </c>
      <c r="AI219" s="0" t="s">
        <v>51</v>
      </c>
      <c r="AJ219" s="0" t="s">
        <v>53</v>
      </c>
      <c r="AL219" s="9" t="n">
        <v>42318</v>
      </c>
      <c r="AM219" s="0" t="n">
        <v>3312982</v>
      </c>
      <c r="AN219" s="0" t="n">
        <v>60479</v>
      </c>
      <c r="AO219" s="0" t="n">
        <v>3</v>
      </c>
      <c r="AP219" s="0" t="s">
        <v>55</v>
      </c>
      <c r="AQ219" s="0" t="n">
        <v>10</v>
      </c>
      <c r="AR219" s="0" t="n">
        <v>1</v>
      </c>
      <c r="AS219" s="0" t="n">
        <v>1</v>
      </c>
      <c r="AT219" s="0" t="s">
        <v>66</v>
      </c>
      <c r="AU219" s="0" t="n">
        <v>0.2</v>
      </c>
      <c r="AV219" s="0" t="n">
        <v>0.2</v>
      </c>
      <c r="AW219" s="12" t="n">
        <v>1</v>
      </c>
      <c r="AX219" s="2" t="n">
        <f aca="false">IF(AND((AW219=1)*IF(AY$1="",1,(SUM(AY219:BA219)&gt;0))*IF(BB$1="",1,(SUM(BB219:BD219)&gt;0))),ROW(),IF((AY$1="")*(BB$1="")*(AW219=1)=1,ROW(), ))</f>
        <v>0</v>
      </c>
      <c r="AY219" s="13" t="n">
        <f aca="false">IFERROR(ISNUMBER(SEARCH(AY$1,$AN219)),"")</f>
        <v>0</v>
      </c>
      <c r="AZ219" s="13" t="n">
        <f aca="false">IFERROR(ISNUMBER(SEARCH(AZ$1,$AN219)),"")</f>
        <v>0</v>
      </c>
      <c r="BA219" s="13" t="n">
        <f aca="false">IFERROR(ISNUMBER(SEARCH(BA$1,$AN219)),"")</f>
        <v>0</v>
      </c>
      <c r="BB219" s="13" t="n">
        <f aca="false">IFERROR(ISNUMBER(SEARCH(BB$1,$V219)),"")</f>
        <v>0</v>
      </c>
      <c r="BC219" s="13" t="n">
        <f aca="false">IFERROR(ISNUMBER(SEARCH(BC$1,$V219)),"")</f>
        <v>0</v>
      </c>
      <c r="BD219" s="13" t="n">
        <f aca="false">IFERROR(ISNUMBER(SEARCH(BD$1,$V219)),"")</f>
        <v>0</v>
      </c>
      <c r="BE219" s="7" t="str">
        <f aca="false">IF(LARGE(AX$1:AX$238,ROW())&lt;1,"",LARGE(AX$1:AX$238,ROW()))</f>
        <v/>
      </c>
    </row>
    <row r="220" customFormat="false" ht="13.8" hidden="false" customHeight="false" outlineLevel="0" collapsed="false">
      <c r="A220" s="9" t="n">
        <v>41746</v>
      </c>
      <c r="B220" s="0" t="n">
        <v>939532</v>
      </c>
      <c r="C220" s="9" t="n">
        <v>41746</v>
      </c>
      <c r="D220" s="0" t="s">
        <v>48</v>
      </c>
      <c r="F220" s="0" t="s">
        <v>48</v>
      </c>
      <c r="G220" s="0" t="n">
        <v>10.9</v>
      </c>
      <c r="H220" s="0" t="s">
        <v>49</v>
      </c>
      <c r="I220" s="0" t="n">
        <v>67</v>
      </c>
      <c r="K220" s="0" t="s">
        <v>50</v>
      </c>
      <c r="L220" s="10" t="n">
        <v>0.984027777777778</v>
      </c>
      <c r="M220" s="11" t="n">
        <v>43525</v>
      </c>
      <c r="N220" s="11" t="n">
        <v>43526</v>
      </c>
      <c r="O220" s="11" t="n">
        <v>43527</v>
      </c>
      <c r="P220" s="11" t="n">
        <v>43525</v>
      </c>
      <c r="Q220" s="11" t="n">
        <v>43527</v>
      </c>
      <c r="R220" s="11" t="n">
        <v>43527</v>
      </c>
      <c r="U220" s="0" t="n">
        <v>918333</v>
      </c>
      <c r="V220" s="0" t="n">
        <v>354689</v>
      </c>
      <c r="Y220" s="0" t="s">
        <v>48</v>
      </c>
      <c r="Z220" s="0" t="n">
        <v>0</v>
      </c>
      <c r="AA220" s="0" t="n">
        <v>0</v>
      </c>
      <c r="AB220" s="0" t="n">
        <v>1496</v>
      </c>
      <c r="AC220" s="0" t="n">
        <v>17</v>
      </c>
      <c r="AE220" s="0" t="s">
        <v>51</v>
      </c>
      <c r="AF220" s="0" t="s">
        <v>48</v>
      </c>
      <c r="AG220" s="9" t="s">
        <v>51</v>
      </c>
      <c r="AH220" s="0" t="s">
        <v>52</v>
      </c>
      <c r="AI220" s="0" t="s">
        <v>51</v>
      </c>
      <c r="AJ220" s="0" t="s">
        <v>53</v>
      </c>
      <c r="AL220" s="9" t="n">
        <v>42318</v>
      </c>
      <c r="AM220" s="0" t="n">
        <v>3313022</v>
      </c>
      <c r="AN220" s="0" t="n">
        <v>60479</v>
      </c>
      <c r="AO220" s="0" t="n">
        <v>1</v>
      </c>
      <c r="AP220" s="0" t="s">
        <v>55</v>
      </c>
      <c r="AQ220" s="0" t="n">
        <v>10</v>
      </c>
      <c r="AR220" s="0" t="n">
        <v>1</v>
      </c>
      <c r="AS220" s="0" t="n">
        <v>1</v>
      </c>
      <c r="AT220" s="0" t="s">
        <v>66</v>
      </c>
      <c r="AU220" s="0" t="n">
        <v>0.0666666666666667</v>
      </c>
      <c r="AV220" s="0" t="n">
        <v>0.0666666666666667</v>
      </c>
      <c r="AW220" s="12" t="n">
        <v>1</v>
      </c>
      <c r="AX220" s="2" t="n">
        <f aca="false">IF(AND((AW220=1)*IF(AY$1="",1,(SUM(AY220:BA220)&gt;0))*IF(BB$1="",1,(SUM(BB220:BD220)&gt;0))),ROW(),IF((AY$1="")*(BB$1="")*(AW220=1)=1,ROW(), ))</f>
        <v>0</v>
      </c>
      <c r="AY220" s="13" t="n">
        <f aca="false">IFERROR(ISNUMBER(SEARCH(AY$1,$AN220)),"")</f>
        <v>0</v>
      </c>
      <c r="AZ220" s="13" t="n">
        <f aca="false">IFERROR(ISNUMBER(SEARCH(AZ$1,$AN220)),"")</f>
        <v>0</v>
      </c>
      <c r="BA220" s="13" t="n">
        <f aca="false">IFERROR(ISNUMBER(SEARCH(BA$1,$AN220)),"")</f>
        <v>0</v>
      </c>
      <c r="BB220" s="13" t="n">
        <f aca="false">IFERROR(ISNUMBER(SEARCH(BB$1,$V220)),"")</f>
        <v>0</v>
      </c>
      <c r="BC220" s="13" t="n">
        <f aca="false">IFERROR(ISNUMBER(SEARCH(BC$1,$V220)),"")</f>
        <v>0</v>
      </c>
      <c r="BD220" s="13" t="n">
        <f aca="false">IFERROR(ISNUMBER(SEARCH(BD$1,$V220)),"")</f>
        <v>0</v>
      </c>
      <c r="BE220" s="7" t="str">
        <f aca="false">IF(LARGE(AX$1:AX$238,ROW())&lt;1,"",LARGE(AX$1:AX$238,ROW()))</f>
        <v/>
      </c>
    </row>
    <row r="221" customFormat="false" ht="13.8" hidden="false" customHeight="false" outlineLevel="0" collapsed="false">
      <c r="A221" s="9" t="n">
        <v>41746</v>
      </c>
      <c r="B221" s="0" t="n">
        <v>939532</v>
      </c>
      <c r="C221" s="9" t="n">
        <v>41746</v>
      </c>
      <c r="D221" s="0" t="s">
        <v>48</v>
      </c>
      <c r="F221" s="0" t="s">
        <v>48</v>
      </c>
      <c r="G221" s="0" t="n">
        <v>10.9</v>
      </c>
      <c r="H221" s="0" t="s">
        <v>49</v>
      </c>
      <c r="I221" s="0" t="n">
        <v>67</v>
      </c>
      <c r="K221" s="0" t="s">
        <v>50</v>
      </c>
      <c r="L221" s="10" t="n">
        <v>0.984027777777778</v>
      </c>
      <c r="M221" s="11" t="n">
        <v>43525</v>
      </c>
      <c r="N221" s="11" t="n">
        <v>43526</v>
      </c>
      <c r="O221" s="11" t="n">
        <v>43527</v>
      </c>
      <c r="P221" s="11" t="n">
        <v>43525</v>
      </c>
      <c r="Q221" s="11" t="n">
        <v>43527</v>
      </c>
      <c r="R221" s="11" t="n">
        <v>43527</v>
      </c>
      <c r="U221" s="0" t="n">
        <v>918376</v>
      </c>
      <c r="V221" s="0" t="n">
        <v>354689</v>
      </c>
      <c r="Y221" s="0" t="s">
        <v>48</v>
      </c>
      <c r="Z221" s="0" t="n">
        <v>0</v>
      </c>
      <c r="AA221" s="0" t="n">
        <v>0</v>
      </c>
      <c r="AB221" s="0" t="n">
        <v>1496</v>
      </c>
      <c r="AC221" s="0" t="n">
        <v>10</v>
      </c>
      <c r="AE221" s="0" t="s">
        <v>51</v>
      </c>
      <c r="AF221" s="0" t="s">
        <v>48</v>
      </c>
      <c r="AG221" s="9" t="s">
        <v>51</v>
      </c>
      <c r="AH221" s="0" t="s">
        <v>52</v>
      </c>
      <c r="AI221" s="0" t="s">
        <v>51</v>
      </c>
      <c r="AJ221" s="0" t="s">
        <v>53</v>
      </c>
      <c r="AL221" s="9" t="n">
        <v>42318</v>
      </c>
      <c r="AM221" s="0" t="n">
        <v>3314357</v>
      </c>
      <c r="AN221" s="0" t="n">
        <v>60479</v>
      </c>
      <c r="AO221" s="0" t="n">
        <v>1</v>
      </c>
      <c r="AP221" s="0" t="s">
        <v>55</v>
      </c>
      <c r="AQ221" s="0" t="n">
        <v>10</v>
      </c>
      <c r="AR221" s="0" t="n">
        <v>1</v>
      </c>
      <c r="AS221" s="0" t="n">
        <v>1</v>
      </c>
      <c r="AT221" s="0" t="s">
        <v>66</v>
      </c>
      <c r="AU221" s="0" t="n">
        <v>0.0666666666666667</v>
      </c>
      <c r="AV221" s="0" t="n">
        <v>0.0666666666666667</v>
      </c>
      <c r="AW221" s="12" t="n">
        <v>1</v>
      </c>
      <c r="AX221" s="2" t="n">
        <f aca="false">IF(AND((AW221=1)*IF(AY$1="",1,(SUM(AY221:BA221)&gt;0))*IF(BB$1="",1,(SUM(BB221:BD221)&gt;0))),ROW(),IF((AY$1="")*(BB$1="")*(AW221=1)=1,ROW(), ))</f>
        <v>0</v>
      </c>
      <c r="AY221" s="13" t="n">
        <f aca="false">IFERROR(ISNUMBER(SEARCH(AY$1,$AN221)),"")</f>
        <v>0</v>
      </c>
      <c r="AZ221" s="13" t="n">
        <f aca="false">IFERROR(ISNUMBER(SEARCH(AZ$1,$AN221)),"")</f>
        <v>0</v>
      </c>
      <c r="BA221" s="13" t="n">
        <f aca="false">IFERROR(ISNUMBER(SEARCH(BA$1,$AN221)),"")</f>
        <v>0</v>
      </c>
      <c r="BB221" s="13" t="n">
        <f aca="false">IFERROR(ISNUMBER(SEARCH(BB$1,$V221)),"")</f>
        <v>0</v>
      </c>
      <c r="BC221" s="13" t="n">
        <f aca="false">IFERROR(ISNUMBER(SEARCH(BC$1,$V221)),"")</f>
        <v>0</v>
      </c>
      <c r="BD221" s="13" t="n">
        <f aca="false">IFERROR(ISNUMBER(SEARCH(BD$1,$V221)),"")</f>
        <v>0</v>
      </c>
      <c r="BE221" s="7" t="str">
        <f aca="false">IF(LARGE(AX$1:AX$238,ROW())&lt;1,"",LARGE(AX$1:AX$238,ROW()))</f>
        <v/>
      </c>
    </row>
    <row r="222" customFormat="false" ht="13.8" hidden="false" customHeight="false" outlineLevel="0" collapsed="false">
      <c r="A222" s="9" t="n">
        <v>41746</v>
      </c>
      <c r="B222" s="0" t="n">
        <v>939532</v>
      </c>
      <c r="C222" s="9" t="n">
        <v>41746</v>
      </c>
      <c r="D222" s="0" t="s">
        <v>48</v>
      </c>
      <c r="F222" s="0" t="s">
        <v>48</v>
      </c>
      <c r="G222" s="0" t="n">
        <v>10.9</v>
      </c>
      <c r="H222" s="0" t="s">
        <v>49</v>
      </c>
      <c r="I222" s="0" t="n">
        <v>67</v>
      </c>
      <c r="K222" s="0" t="s">
        <v>50</v>
      </c>
      <c r="L222" s="10" t="n">
        <v>0.984027777777778</v>
      </c>
      <c r="M222" s="11" t="n">
        <v>43525</v>
      </c>
      <c r="N222" s="11" t="n">
        <v>43526</v>
      </c>
      <c r="O222" s="11" t="n">
        <v>43527</v>
      </c>
      <c r="P222" s="11" t="n">
        <v>43525</v>
      </c>
      <c r="Q222" s="11" t="n">
        <v>43527</v>
      </c>
      <c r="R222" s="11" t="n">
        <v>43527</v>
      </c>
      <c r="U222" s="0" t="n">
        <v>918480</v>
      </c>
      <c r="V222" s="0" t="n">
        <v>354689</v>
      </c>
      <c r="Y222" s="0" t="s">
        <v>48</v>
      </c>
      <c r="Z222" s="0" t="n">
        <v>0</v>
      </c>
      <c r="AA222" s="0" t="n">
        <v>0</v>
      </c>
      <c r="AB222" s="0" t="n">
        <v>1496</v>
      </c>
      <c r="AC222" s="0" t="n">
        <v>4</v>
      </c>
      <c r="AE222" s="0" t="s">
        <v>51</v>
      </c>
      <c r="AF222" s="0" t="s">
        <v>48</v>
      </c>
      <c r="AG222" s="9" t="s">
        <v>51</v>
      </c>
      <c r="AH222" s="0" t="s">
        <v>52</v>
      </c>
      <c r="AI222" s="0" t="s">
        <v>51</v>
      </c>
      <c r="AJ222" s="0" t="s">
        <v>53</v>
      </c>
      <c r="AL222" s="9" t="n">
        <v>42318</v>
      </c>
      <c r="AM222" s="0" t="n">
        <v>3315227</v>
      </c>
      <c r="AN222" s="0" t="n">
        <v>60479</v>
      </c>
      <c r="AO222" s="0" t="n">
        <v>1</v>
      </c>
      <c r="AP222" s="0" t="s">
        <v>55</v>
      </c>
      <c r="AQ222" s="0" t="n">
        <v>10</v>
      </c>
      <c r="AR222" s="0" t="n">
        <v>1</v>
      </c>
      <c r="AS222" s="0" t="n">
        <v>1</v>
      </c>
      <c r="AT222" s="0" t="s">
        <v>66</v>
      </c>
      <c r="AU222" s="0" t="n">
        <v>0.0666666666666667</v>
      </c>
      <c r="AV222" s="0" t="n">
        <v>0.0666666666666667</v>
      </c>
      <c r="AW222" s="12" t="n">
        <v>1</v>
      </c>
      <c r="AX222" s="2" t="n">
        <f aca="false">IF(AND((AW222=1)*IF(AY$1="",1,(SUM(AY222:BA222)&gt;0))*IF(BB$1="",1,(SUM(BB222:BD222)&gt;0))),ROW(),IF((AY$1="")*(BB$1="")*(AW222=1)=1,ROW(), ))</f>
        <v>0</v>
      </c>
      <c r="AY222" s="13" t="n">
        <f aca="false">IFERROR(ISNUMBER(SEARCH(AY$1,$AN222)),"")</f>
        <v>0</v>
      </c>
      <c r="AZ222" s="13" t="n">
        <f aca="false">IFERROR(ISNUMBER(SEARCH(AZ$1,$AN222)),"")</f>
        <v>0</v>
      </c>
      <c r="BA222" s="13" t="n">
        <f aca="false">IFERROR(ISNUMBER(SEARCH(BA$1,$AN222)),"")</f>
        <v>0</v>
      </c>
      <c r="BB222" s="13" t="n">
        <f aca="false">IFERROR(ISNUMBER(SEARCH(BB$1,$V222)),"")</f>
        <v>0</v>
      </c>
      <c r="BC222" s="13" t="n">
        <f aca="false">IFERROR(ISNUMBER(SEARCH(BC$1,$V222)),"")</f>
        <v>0</v>
      </c>
      <c r="BD222" s="13" t="n">
        <f aca="false">IFERROR(ISNUMBER(SEARCH(BD$1,$V222)),"")</f>
        <v>0</v>
      </c>
      <c r="BE222" s="7" t="str">
        <f aca="false">IF(LARGE(AX$1:AX$238,ROW())&lt;1,"",LARGE(AX$1:AX$238,ROW()))</f>
        <v/>
      </c>
    </row>
    <row r="223" customFormat="false" ht="13.8" hidden="false" customHeight="false" outlineLevel="0" collapsed="false">
      <c r="A223" s="9" t="n">
        <v>41746</v>
      </c>
      <c r="B223" s="0" t="n">
        <v>939532</v>
      </c>
      <c r="C223" s="9" t="n">
        <v>41746</v>
      </c>
      <c r="D223" s="0" t="s">
        <v>48</v>
      </c>
      <c r="F223" s="0" t="s">
        <v>48</v>
      </c>
      <c r="G223" s="0" t="n">
        <v>10.9</v>
      </c>
      <c r="H223" s="0" t="s">
        <v>49</v>
      </c>
      <c r="I223" s="0" t="n">
        <v>67</v>
      </c>
      <c r="K223" s="0" t="s">
        <v>50</v>
      </c>
      <c r="L223" s="10" t="n">
        <v>0.984027777777778</v>
      </c>
      <c r="M223" s="11" t="n">
        <v>43525</v>
      </c>
      <c r="N223" s="11" t="n">
        <v>43526</v>
      </c>
      <c r="O223" s="11" t="n">
        <v>43527</v>
      </c>
      <c r="P223" s="11" t="n">
        <v>43525</v>
      </c>
      <c r="Q223" s="11" t="n">
        <v>43527</v>
      </c>
      <c r="R223" s="11" t="n">
        <v>43527</v>
      </c>
      <c r="U223" s="0" t="n">
        <v>918656</v>
      </c>
      <c r="V223" s="0" t="n">
        <v>354689</v>
      </c>
      <c r="Y223" s="0" t="s">
        <v>48</v>
      </c>
      <c r="Z223" s="0" t="n">
        <v>0</v>
      </c>
      <c r="AA223" s="0" t="n">
        <v>0</v>
      </c>
      <c r="AB223" s="0" t="n">
        <v>1496</v>
      </c>
      <c r="AC223" s="0" t="n">
        <v>3</v>
      </c>
      <c r="AE223" s="0" t="s">
        <v>51</v>
      </c>
      <c r="AF223" s="0" t="s">
        <v>48</v>
      </c>
      <c r="AG223" s="9" t="s">
        <v>51</v>
      </c>
      <c r="AH223" s="0" t="s">
        <v>52</v>
      </c>
      <c r="AI223" s="0" t="s">
        <v>51</v>
      </c>
      <c r="AJ223" s="0" t="s">
        <v>53</v>
      </c>
      <c r="AL223" s="9" t="n">
        <v>42318</v>
      </c>
      <c r="AM223" s="0" t="n">
        <v>3314117</v>
      </c>
      <c r="AN223" s="0" t="n">
        <v>60461</v>
      </c>
      <c r="AO223" s="0" t="n">
        <v>1</v>
      </c>
      <c r="AP223" s="0" t="s">
        <v>55</v>
      </c>
      <c r="AQ223" s="0" t="n">
        <v>10</v>
      </c>
      <c r="AR223" s="0" t="n">
        <v>0.31</v>
      </c>
      <c r="AS223" s="0" t="n">
        <v>0.31</v>
      </c>
      <c r="AT223" s="0" t="s">
        <v>66</v>
      </c>
      <c r="AU223" s="0" t="n">
        <v>0.0666666666666667</v>
      </c>
      <c r="AV223" s="0" t="n">
        <v>0.0206666666666667</v>
      </c>
      <c r="AW223" s="12" t="n">
        <v>1</v>
      </c>
      <c r="AX223" s="2" t="n">
        <f aca="false">IF(AND((AW223=1)*IF(AY$1="",1,(SUM(AY223:BA223)&gt;0))*IF(BB$1="",1,(SUM(BB223:BD223)&gt;0))),ROW(),IF((AY$1="")*(BB$1="")*(AW223=1)=1,ROW(), ))</f>
        <v>0</v>
      </c>
      <c r="AY223" s="13" t="n">
        <f aca="false">IFERROR(ISNUMBER(SEARCH(AY$1,$AN223)),"")</f>
        <v>0</v>
      </c>
      <c r="AZ223" s="13" t="n">
        <f aca="false">IFERROR(ISNUMBER(SEARCH(AZ$1,$AN223)),"")</f>
        <v>0</v>
      </c>
      <c r="BA223" s="13" t="n">
        <f aca="false">IFERROR(ISNUMBER(SEARCH(BA$1,$AN223)),"")</f>
        <v>0</v>
      </c>
      <c r="BB223" s="13" t="n">
        <f aca="false">IFERROR(ISNUMBER(SEARCH(BB$1,$V223)),"")</f>
        <v>0</v>
      </c>
      <c r="BC223" s="13" t="n">
        <f aca="false">IFERROR(ISNUMBER(SEARCH(BC$1,$V223)),"")</f>
        <v>0</v>
      </c>
      <c r="BD223" s="13" t="n">
        <f aca="false">IFERROR(ISNUMBER(SEARCH(BD$1,$V223)),"")</f>
        <v>0</v>
      </c>
      <c r="BE223" s="7" t="str">
        <f aca="false">IF(LARGE(AX$1:AX$238,ROW())&lt;1,"",LARGE(AX$1:AX$238,ROW()))</f>
        <v/>
      </c>
    </row>
    <row r="224" customFormat="false" ht="13.8" hidden="false" customHeight="false" outlineLevel="0" collapsed="false">
      <c r="A224" s="9" t="n">
        <v>41746</v>
      </c>
      <c r="B224" s="0" t="n">
        <v>939532</v>
      </c>
      <c r="C224" s="9" t="n">
        <v>41746</v>
      </c>
      <c r="D224" s="0" t="s">
        <v>48</v>
      </c>
      <c r="F224" s="0" t="s">
        <v>48</v>
      </c>
      <c r="G224" s="0" t="n">
        <v>10.9</v>
      </c>
      <c r="H224" s="0" t="s">
        <v>49</v>
      </c>
      <c r="I224" s="0" t="n">
        <v>67</v>
      </c>
      <c r="K224" s="0" t="s">
        <v>50</v>
      </c>
      <c r="L224" s="10" t="n">
        <v>0.984027777777778</v>
      </c>
      <c r="M224" s="11" t="n">
        <v>43525</v>
      </c>
      <c r="N224" s="11" t="n">
        <v>43526</v>
      </c>
      <c r="O224" s="11" t="n">
        <v>43527</v>
      </c>
      <c r="P224" s="11" t="n">
        <v>43525</v>
      </c>
      <c r="Q224" s="11" t="n">
        <v>43527</v>
      </c>
      <c r="R224" s="11" t="n">
        <v>43527</v>
      </c>
      <c r="U224" s="0" t="n">
        <v>919401</v>
      </c>
      <c r="V224" s="0" t="n">
        <v>354689</v>
      </c>
      <c r="Y224" s="0" t="s">
        <v>48</v>
      </c>
      <c r="Z224" s="0" t="n">
        <v>0</v>
      </c>
      <c r="AA224" s="0" t="n">
        <v>0</v>
      </c>
      <c r="AB224" s="0" t="n">
        <v>1496</v>
      </c>
      <c r="AC224" s="0" t="n">
        <v>19</v>
      </c>
      <c r="AE224" s="0" t="s">
        <v>51</v>
      </c>
      <c r="AF224" s="0" t="s">
        <v>48</v>
      </c>
      <c r="AG224" s="9" t="s">
        <v>51</v>
      </c>
      <c r="AH224" s="0" t="s">
        <v>52</v>
      </c>
      <c r="AI224" s="0" t="s">
        <v>51</v>
      </c>
      <c r="AJ224" s="0" t="s">
        <v>53</v>
      </c>
      <c r="AL224" s="9" t="n">
        <v>42318</v>
      </c>
      <c r="AM224" s="0" t="n">
        <v>3313124</v>
      </c>
      <c r="AN224" s="0" t="n">
        <v>60479</v>
      </c>
      <c r="AO224" s="0" t="n">
        <v>2</v>
      </c>
      <c r="AP224" s="0" t="s">
        <v>55</v>
      </c>
      <c r="AQ224" s="0" t="n">
        <v>10</v>
      </c>
      <c r="AR224" s="0" t="n">
        <v>1</v>
      </c>
      <c r="AS224" s="0" t="n">
        <v>1</v>
      </c>
      <c r="AT224" s="0" t="s">
        <v>66</v>
      </c>
      <c r="AU224" s="0" t="n">
        <v>0.133333333333333</v>
      </c>
      <c r="AV224" s="0" t="n">
        <v>0.133333333333333</v>
      </c>
      <c r="AW224" s="12" t="n">
        <v>1</v>
      </c>
      <c r="AX224" s="2" t="n">
        <f aca="false">IF(AND((AW224=1)*IF(AY$1="",1,(SUM(AY224:BA224)&gt;0))*IF(BB$1="",1,(SUM(BB224:BD224)&gt;0))),ROW(),IF((AY$1="")*(BB$1="")*(AW224=1)=1,ROW(), ))</f>
        <v>0</v>
      </c>
      <c r="AY224" s="13" t="n">
        <f aca="false">IFERROR(ISNUMBER(SEARCH(AY$1,$AN224)),"")</f>
        <v>0</v>
      </c>
      <c r="AZ224" s="13" t="n">
        <f aca="false">IFERROR(ISNUMBER(SEARCH(AZ$1,$AN224)),"")</f>
        <v>0</v>
      </c>
      <c r="BA224" s="13" t="n">
        <f aca="false">IFERROR(ISNUMBER(SEARCH(BA$1,$AN224)),"")</f>
        <v>0</v>
      </c>
      <c r="BB224" s="13" t="n">
        <f aca="false">IFERROR(ISNUMBER(SEARCH(BB$1,$V224)),"")</f>
        <v>0</v>
      </c>
      <c r="BC224" s="13" t="n">
        <f aca="false">IFERROR(ISNUMBER(SEARCH(BC$1,$V224)),"")</f>
        <v>0</v>
      </c>
      <c r="BD224" s="13" t="n">
        <f aca="false">IFERROR(ISNUMBER(SEARCH(BD$1,$V224)),"")</f>
        <v>0</v>
      </c>
      <c r="BE224" s="7" t="str">
        <f aca="false">IF(LARGE(AX$1:AX$238,ROW())&lt;1,"",LARGE(AX$1:AX$238,ROW()))</f>
        <v/>
      </c>
    </row>
    <row r="225" customFormat="false" ht="13.8" hidden="false" customHeight="false" outlineLevel="0" collapsed="false">
      <c r="A225" s="9" t="n">
        <v>41746</v>
      </c>
      <c r="B225" s="0" t="n">
        <v>939532</v>
      </c>
      <c r="C225" s="9" t="n">
        <v>41746</v>
      </c>
      <c r="D225" s="0" t="s">
        <v>48</v>
      </c>
      <c r="F225" s="0" t="s">
        <v>48</v>
      </c>
      <c r="G225" s="0" t="n">
        <v>10.9</v>
      </c>
      <c r="H225" s="0" t="s">
        <v>49</v>
      </c>
      <c r="I225" s="0" t="n">
        <v>67</v>
      </c>
      <c r="K225" s="0" t="s">
        <v>50</v>
      </c>
      <c r="L225" s="10" t="n">
        <v>0.984027777777778</v>
      </c>
      <c r="M225" s="11" t="n">
        <v>43525</v>
      </c>
      <c r="N225" s="11" t="n">
        <v>43526</v>
      </c>
      <c r="O225" s="11" t="n">
        <v>43527</v>
      </c>
      <c r="P225" s="11" t="n">
        <v>43525</v>
      </c>
      <c r="Q225" s="11" t="n">
        <v>43527</v>
      </c>
      <c r="R225" s="11" t="n">
        <v>43527</v>
      </c>
      <c r="U225" s="0" t="n">
        <v>919680</v>
      </c>
      <c r="V225" s="0" t="n">
        <v>354689</v>
      </c>
      <c r="Y225" s="0" t="s">
        <v>48</v>
      </c>
      <c r="Z225" s="0" t="n">
        <v>0</v>
      </c>
      <c r="AA225" s="0" t="n">
        <v>0</v>
      </c>
      <c r="AB225" s="0" t="n">
        <v>1496</v>
      </c>
      <c r="AC225" s="0" t="n">
        <v>11</v>
      </c>
      <c r="AE225" s="0" t="s">
        <v>51</v>
      </c>
      <c r="AF225" s="0" t="s">
        <v>48</v>
      </c>
      <c r="AG225" s="9" t="s">
        <v>51</v>
      </c>
      <c r="AH225" s="0" t="s">
        <v>52</v>
      </c>
      <c r="AI225" s="0" t="s">
        <v>51</v>
      </c>
      <c r="AJ225" s="0" t="s">
        <v>53</v>
      </c>
      <c r="AL225" s="9" t="n">
        <v>42318</v>
      </c>
      <c r="AM225" s="0" t="n">
        <v>3314607</v>
      </c>
      <c r="AN225" s="0" t="n">
        <v>60479</v>
      </c>
      <c r="AO225" s="0" t="n">
        <v>2</v>
      </c>
      <c r="AP225" s="0" t="s">
        <v>55</v>
      </c>
      <c r="AQ225" s="0" t="n">
        <v>10</v>
      </c>
      <c r="AR225" s="0" t="n">
        <v>1</v>
      </c>
      <c r="AS225" s="0" t="n">
        <v>1</v>
      </c>
      <c r="AT225" s="0" t="s">
        <v>66</v>
      </c>
      <c r="AU225" s="0" t="n">
        <v>0.133333333333333</v>
      </c>
      <c r="AV225" s="0" t="n">
        <v>0.133333333333333</v>
      </c>
      <c r="AW225" s="12" t="n">
        <v>1</v>
      </c>
      <c r="AX225" s="2" t="n">
        <f aca="false">IF(AND((AW225=1)*IF(AY$1="",1,(SUM(AY225:BA225)&gt;0))*IF(BB$1="",1,(SUM(BB225:BD225)&gt;0))),ROW(),IF((AY$1="")*(BB$1="")*(AW225=1)=1,ROW(), ))</f>
        <v>0</v>
      </c>
      <c r="AY225" s="13" t="n">
        <f aca="false">IFERROR(ISNUMBER(SEARCH(AY$1,$AN225)),"")</f>
        <v>0</v>
      </c>
      <c r="AZ225" s="13" t="n">
        <f aca="false">IFERROR(ISNUMBER(SEARCH(AZ$1,$AN225)),"")</f>
        <v>0</v>
      </c>
      <c r="BA225" s="13" t="n">
        <f aca="false">IFERROR(ISNUMBER(SEARCH(BA$1,$AN225)),"")</f>
        <v>0</v>
      </c>
      <c r="BB225" s="13" t="n">
        <f aca="false">IFERROR(ISNUMBER(SEARCH(BB$1,$V225)),"")</f>
        <v>0</v>
      </c>
      <c r="BC225" s="13" t="n">
        <f aca="false">IFERROR(ISNUMBER(SEARCH(BC$1,$V225)),"")</f>
        <v>0</v>
      </c>
      <c r="BD225" s="13" t="n">
        <f aca="false">IFERROR(ISNUMBER(SEARCH(BD$1,$V225)),"")</f>
        <v>0</v>
      </c>
      <c r="BE225" s="7" t="str">
        <f aca="false">IF(LARGE(AX$1:AX$238,ROW())&lt;1,"",LARGE(AX$1:AX$238,ROW()))</f>
        <v/>
      </c>
    </row>
    <row r="226" customFormat="false" ht="13.8" hidden="false" customHeight="false" outlineLevel="0" collapsed="false">
      <c r="A226" s="9" t="n">
        <v>41746</v>
      </c>
      <c r="B226" s="0" t="n">
        <v>939532</v>
      </c>
      <c r="C226" s="9" t="n">
        <v>41746</v>
      </c>
      <c r="D226" s="0" t="s">
        <v>48</v>
      </c>
      <c r="F226" s="0" t="s">
        <v>48</v>
      </c>
      <c r="G226" s="0" t="n">
        <v>10.9</v>
      </c>
      <c r="H226" s="0" t="s">
        <v>49</v>
      </c>
      <c r="I226" s="0" t="n">
        <v>67</v>
      </c>
      <c r="K226" s="0" t="s">
        <v>50</v>
      </c>
      <c r="L226" s="10" t="n">
        <v>0.984027777777778</v>
      </c>
      <c r="M226" s="11" t="n">
        <v>43525</v>
      </c>
      <c r="N226" s="11" t="n">
        <v>43526</v>
      </c>
      <c r="O226" s="11" t="n">
        <v>43527</v>
      </c>
      <c r="P226" s="11" t="n">
        <v>43525</v>
      </c>
      <c r="Q226" s="11" t="n">
        <v>43527</v>
      </c>
      <c r="R226" s="11" t="n">
        <v>43527</v>
      </c>
      <c r="U226" s="0" t="n">
        <v>919755</v>
      </c>
      <c r="V226" s="0" t="n">
        <v>354689</v>
      </c>
      <c r="Y226" s="0" t="s">
        <v>48</v>
      </c>
      <c r="Z226" s="0" t="n">
        <v>0</v>
      </c>
      <c r="AA226" s="0" t="n">
        <v>0</v>
      </c>
      <c r="AB226" s="0" t="n">
        <v>1496</v>
      </c>
      <c r="AC226" s="0" t="n">
        <v>18</v>
      </c>
      <c r="AE226" s="0" t="s">
        <v>51</v>
      </c>
      <c r="AF226" s="0" t="s">
        <v>48</v>
      </c>
      <c r="AG226" s="9" t="s">
        <v>51</v>
      </c>
      <c r="AH226" s="0" t="s">
        <v>52</v>
      </c>
      <c r="AI226" s="0" t="s">
        <v>51</v>
      </c>
      <c r="AJ226" s="0" t="s">
        <v>53</v>
      </c>
      <c r="AL226" s="9" t="n">
        <v>42318</v>
      </c>
      <c r="AM226" s="0" t="n">
        <v>3314820</v>
      </c>
      <c r="AN226" s="0" t="n">
        <v>60479</v>
      </c>
      <c r="AO226" s="0" t="n">
        <v>1</v>
      </c>
      <c r="AP226" s="0" t="s">
        <v>55</v>
      </c>
      <c r="AQ226" s="0" t="n">
        <v>10</v>
      </c>
      <c r="AR226" s="0" t="n">
        <v>1</v>
      </c>
      <c r="AS226" s="0" t="n">
        <v>1</v>
      </c>
      <c r="AT226" s="0" t="s">
        <v>66</v>
      </c>
      <c r="AU226" s="0" t="n">
        <v>0.0666666666666667</v>
      </c>
      <c r="AV226" s="0" t="n">
        <v>0.0666666666666667</v>
      </c>
      <c r="AW226" s="12" t="n">
        <v>1</v>
      </c>
      <c r="AX226" s="2" t="n">
        <f aca="false">IF(AND((AW226=1)*IF(AY$1="",1,(SUM(AY226:BA226)&gt;0))*IF(BB$1="",1,(SUM(BB226:BD226)&gt;0))),ROW(),IF((AY$1="")*(BB$1="")*(AW226=1)=1,ROW(), ))</f>
        <v>0</v>
      </c>
      <c r="AY226" s="13" t="n">
        <f aca="false">IFERROR(ISNUMBER(SEARCH(AY$1,$AN226)),"")</f>
        <v>0</v>
      </c>
      <c r="AZ226" s="13" t="n">
        <f aca="false">IFERROR(ISNUMBER(SEARCH(AZ$1,$AN226)),"")</f>
        <v>0</v>
      </c>
      <c r="BA226" s="13" t="n">
        <f aca="false">IFERROR(ISNUMBER(SEARCH(BA$1,$AN226)),"")</f>
        <v>0</v>
      </c>
      <c r="BB226" s="13" t="n">
        <f aca="false">IFERROR(ISNUMBER(SEARCH(BB$1,$V226)),"")</f>
        <v>0</v>
      </c>
      <c r="BC226" s="13" t="n">
        <f aca="false">IFERROR(ISNUMBER(SEARCH(BC$1,$V226)),"")</f>
        <v>0</v>
      </c>
      <c r="BD226" s="13" t="n">
        <f aca="false">IFERROR(ISNUMBER(SEARCH(BD$1,$V226)),"")</f>
        <v>0</v>
      </c>
      <c r="BE226" s="7" t="str">
        <f aca="false">IF(LARGE(AX$1:AX$238,ROW())&lt;1,"",LARGE(AX$1:AX$238,ROW()))</f>
        <v/>
      </c>
    </row>
    <row r="227" customFormat="false" ht="13.8" hidden="false" customHeight="false" outlineLevel="0" collapsed="false">
      <c r="A227" s="9" t="n">
        <v>41746</v>
      </c>
      <c r="B227" s="0" t="n">
        <v>939532</v>
      </c>
      <c r="C227" s="9" t="n">
        <v>41746</v>
      </c>
      <c r="D227" s="0" t="s">
        <v>48</v>
      </c>
      <c r="F227" s="0" t="s">
        <v>48</v>
      </c>
      <c r="G227" s="0" t="n">
        <v>10.9</v>
      </c>
      <c r="H227" s="0" t="s">
        <v>49</v>
      </c>
      <c r="I227" s="0" t="n">
        <v>67</v>
      </c>
      <c r="K227" s="0" t="s">
        <v>50</v>
      </c>
      <c r="L227" s="10" t="n">
        <v>0.984027777777778</v>
      </c>
      <c r="M227" s="11" t="n">
        <v>43525</v>
      </c>
      <c r="N227" s="11" t="n">
        <v>43526</v>
      </c>
      <c r="O227" s="11" t="n">
        <v>43527</v>
      </c>
      <c r="P227" s="11" t="n">
        <v>43525</v>
      </c>
      <c r="Q227" s="11" t="n">
        <v>43527</v>
      </c>
      <c r="R227" s="11" t="n">
        <v>43527</v>
      </c>
      <c r="U227" s="0" t="n">
        <v>919778</v>
      </c>
      <c r="V227" s="0" t="n">
        <v>354689</v>
      </c>
      <c r="Y227" s="0" t="s">
        <v>48</v>
      </c>
      <c r="Z227" s="0" t="n">
        <v>0</v>
      </c>
      <c r="AA227" s="0" t="n">
        <v>0</v>
      </c>
      <c r="AB227" s="0" t="n">
        <v>1496</v>
      </c>
      <c r="AC227" s="0" t="n">
        <v>12</v>
      </c>
      <c r="AE227" s="0" t="s">
        <v>51</v>
      </c>
      <c r="AF227" s="0" t="s">
        <v>48</v>
      </c>
      <c r="AG227" s="9" t="s">
        <v>51</v>
      </c>
      <c r="AH227" s="0" t="s">
        <v>52</v>
      </c>
      <c r="AI227" s="0" t="s">
        <v>51</v>
      </c>
      <c r="AJ227" s="0" t="s">
        <v>53</v>
      </c>
      <c r="AL227" s="9" t="n">
        <v>42318</v>
      </c>
      <c r="AM227" s="0" t="n">
        <v>3314189</v>
      </c>
      <c r="AN227" s="0" t="n">
        <v>60479</v>
      </c>
      <c r="AO227" s="0" t="n">
        <v>2</v>
      </c>
      <c r="AP227" s="0" t="s">
        <v>55</v>
      </c>
      <c r="AQ227" s="0" t="n">
        <v>10</v>
      </c>
      <c r="AR227" s="0" t="n">
        <v>1</v>
      </c>
      <c r="AS227" s="0" t="n">
        <v>1</v>
      </c>
      <c r="AT227" s="0" t="s">
        <v>66</v>
      </c>
      <c r="AU227" s="0" t="n">
        <v>0.133333333333333</v>
      </c>
      <c r="AV227" s="0" t="n">
        <v>0.133333333333333</v>
      </c>
      <c r="AW227" s="12" t="n">
        <v>1</v>
      </c>
      <c r="AX227" s="2" t="n">
        <f aca="false">IF(AND((AW227=1)*IF(AY$1="",1,(SUM(AY227:BA227)&gt;0))*IF(BB$1="",1,(SUM(BB227:BD227)&gt;0))),ROW(),IF((AY$1="")*(BB$1="")*(AW227=1)=1,ROW(), ))</f>
        <v>0</v>
      </c>
      <c r="AY227" s="13" t="n">
        <f aca="false">IFERROR(ISNUMBER(SEARCH(AY$1,$AN227)),"")</f>
        <v>0</v>
      </c>
      <c r="AZ227" s="13" t="n">
        <f aca="false">IFERROR(ISNUMBER(SEARCH(AZ$1,$AN227)),"")</f>
        <v>0</v>
      </c>
      <c r="BA227" s="13" t="n">
        <f aca="false">IFERROR(ISNUMBER(SEARCH(BA$1,$AN227)),"")</f>
        <v>0</v>
      </c>
      <c r="BB227" s="13" t="n">
        <f aca="false">IFERROR(ISNUMBER(SEARCH(BB$1,$V227)),"")</f>
        <v>0</v>
      </c>
      <c r="BC227" s="13" t="n">
        <f aca="false">IFERROR(ISNUMBER(SEARCH(BC$1,$V227)),"")</f>
        <v>0</v>
      </c>
      <c r="BD227" s="13" t="n">
        <f aca="false">IFERROR(ISNUMBER(SEARCH(BD$1,$V227)),"")</f>
        <v>0</v>
      </c>
      <c r="BE227" s="7" t="str">
        <f aca="false">IF(LARGE(AX$1:AX$238,ROW())&lt;1,"",LARGE(AX$1:AX$238,ROW()))</f>
        <v/>
      </c>
    </row>
    <row r="228" customFormat="false" ht="13.8" hidden="false" customHeight="false" outlineLevel="0" collapsed="false">
      <c r="A228" s="9" t="n">
        <v>41746</v>
      </c>
      <c r="B228" s="0" t="n">
        <v>939532</v>
      </c>
      <c r="C228" s="9" t="n">
        <v>41746</v>
      </c>
      <c r="D228" s="0" t="s">
        <v>48</v>
      </c>
      <c r="F228" s="0" t="s">
        <v>48</v>
      </c>
      <c r="G228" s="0" t="n">
        <v>10.9</v>
      </c>
      <c r="H228" s="0" t="s">
        <v>49</v>
      </c>
      <c r="I228" s="0" t="n">
        <v>67</v>
      </c>
      <c r="K228" s="0" t="s">
        <v>50</v>
      </c>
      <c r="L228" s="10" t="n">
        <v>0.984027777777778</v>
      </c>
      <c r="M228" s="11" t="n">
        <v>43525</v>
      </c>
      <c r="N228" s="11" t="n">
        <v>43526</v>
      </c>
      <c r="O228" s="11" t="n">
        <v>43527</v>
      </c>
      <c r="P228" s="11" t="n">
        <v>43525</v>
      </c>
      <c r="Q228" s="11" t="n">
        <v>43527</v>
      </c>
      <c r="R228" s="11" t="n">
        <v>43527</v>
      </c>
      <c r="U228" s="0" t="n">
        <v>919832</v>
      </c>
      <c r="V228" s="0" t="n">
        <v>354689</v>
      </c>
      <c r="Y228" s="0" t="s">
        <v>48</v>
      </c>
      <c r="Z228" s="0" t="n">
        <v>0</v>
      </c>
      <c r="AA228" s="0" t="n">
        <v>0</v>
      </c>
      <c r="AB228" s="0" t="n">
        <v>1496</v>
      </c>
      <c r="AC228" s="0" t="n">
        <v>2</v>
      </c>
      <c r="AE228" s="0" t="s">
        <v>51</v>
      </c>
      <c r="AF228" s="0" t="s">
        <v>48</v>
      </c>
      <c r="AG228" s="9" t="s">
        <v>51</v>
      </c>
      <c r="AH228" s="0" t="s">
        <v>52</v>
      </c>
      <c r="AI228" s="0" t="s">
        <v>51</v>
      </c>
      <c r="AJ228" s="0" t="s">
        <v>53</v>
      </c>
      <c r="AL228" s="9" t="n">
        <v>42318</v>
      </c>
      <c r="AM228" s="0" t="n">
        <v>3315254</v>
      </c>
      <c r="AN228" s="0" t="n">
        <v>60479</v>
      </c>
      <c r="AO228" s="0" t="n">
        <v>1</v>
      </c>
      <c r="AP228" s="0" t="s">
        <v>55</v>
      </c>
      <c r="AQ228" s="0" t="n">
        <v>10</v>
      </c>
      <c r="AR228" s="0" t="n">
        <v>1</v>
      </c>
      <c r="AS228" s="0" t="n">
        <v>1</v>
      </c>
      <c r="AT228" s="0" t="s">
        <v>66</v>
      </c>
      <c r="AU228" s="0" t="n">
        <v>0.0666666666666667</v>
      </c>
      <c r="AV228" s="0" t="n">
        <v>0.0666666666666667</v>
      </c>
      <c r="AW228" s="12" t="n">
        <v>1</v>
      </c>
      <c r="AX228" s="2" t="n">
        <f aca="false">IF(AND((AW228=1)*IF(AY$1="",1,(SUM(AY228:BA228)&gt;0))*IF(BB$1="",1,(SUM(BB228:BD228)&gt;0))),ROW(),IF((AY$1="")*(BB$1="")*(AW228=1)=1,ROW(), ))</f>
        <v>0</v>
      </c>
      <c r="AY228" s="13" t="n">
        <f aca="false">IFERROR(ISNUMBER(SEARCH(AY$1,$AN228)),"")</f>
        <v>0</v>
      </c>
      <c r="AZ228" s="13" t="n">
        <f aca="false">IFERROR(ISNUMBER(SEARCH(AZ$1,$AN228)),"")</f>
        <v>0</v>
      </c>
      <c r="BA228" s="13" t="n">
        <f aca="false">IFERROR(ISNUMBER(SEARCH(BA$1,$AN228)),"")</f>
        <v>0</v>
      </c>
      <c r="BB228" s="13" t="n">
        <f aca="false">IFERROR(ISNUMBER(SEARCH(BB$1,$V228)),"")</f>
        <v>0</v>
      </c>
      <c r="BC228" s="13" t="n">
        <f aca="false">IFERROR(ISNUMBER(SEARCH(BC$1,$V228)),"")</f>
        <v>0</v>
      </c>
      <c r="BD228" s="13" t="n">
        <f aca="false">IFERROR(ISNUMBER(SEARCH(BD$1,$V228)),"")</f>
        <v>0</v>
      </c>
      <c r="BE228" s="7" t="str">
        <f aca="false">IF(LARGE(AX$1:AX$238,ROW())&lt;1,"",LARGE(AX$1:AX$238,ROW()))</f>
        <v/>
      </c>
    </row>
    <row r="229" customFormat="false" ht="13.8" hidden="false" customHeight="false" outlineLevel="0" collapsed="false">
      <c r="A229" s="9" t="n">
        <v>41746</v>
      </c>
      <c r="B229" s="0" t="n">
        <v>939532</v>
      </c>
      <c r="C229" s="9" t="n">
        <v>41746</v>
      </c>
      <c r="D229" s="0" t="s">
        <v>48</v>
      </c>
      <c r="F229" s="0" t="s">
        <v>48</v>
      </c>
      <c r="G229" s="0" t="n">
        <v>10.9</v>
      </c>
      <c r="H229" s="0" t="s">
        <v>49</v>
      </c>
      <c r="I229" s="0" t="n">
        <v>67</v>
      </c>
      <c r="K229" s="0" t="s">
        <v>50</v>
      </c>
      <c r="L229" s="10" t="n">
        <v>0.984027777777778</v>
      </c>
      <c r="M229" s="11" t="n">
        <v>43525</v>
      </c>
      <c r="N229" s="11" t="n">
        <v>43526</v>
      </c>
      <c r="O229" s="11" t="n">
        <v>43527</v>
      </c>
      <c r="P229" s="11" t="n">
        <v>43525</v>
      </c>
      <c r="Q229" s="11" t="n">
        <v>43527</v>
      </c>
      <c r="R229" s="11" t="n">
        <v>43527</v>
      </c>
      <c r="U229" s="0" t="n">
        <v>920209</v>
      </c>
      <c r="V229" s="0" t="n">
        <v>354689</v>
      </c>
      <c r="Y229" s="0" t="s">
        <v>48</v>
      </c>
      <c r="Z229" s="0" t="n">
        <v>0</v>
      </c>
      <c r="AA229" s="0" t="n">
        <v>0</v>
      </c>
      <c r="AB229" s="0" t="n">
        <v>1496</v>
      </c>
      <c r="AC229" s="0" t="n">
        <v>15</v>
      </c>
      <c r="AE229" s="0" t="s">
        <v>51</v>
      </c>
      <c r="AF229" s="0" t="s">
        <v>48</v>
      </c>
      <c r="AG229" s="9" t="s">
        <v>51</v>
      </c>
      <c r="AH229" s="0" t="s">
        <v>52</v>
      </c>
      <c r="AI229" s="0" t="s">
        <v>51</v>
      </c>
      <c r="AJ229" s="0" t="s">
        <v>53</v>
      </c>
      <c r="AL229" s="9" t="n">
        <v>42318</v>
      </c>
      <c r="AM229" s="0" t="n">
        <v>3313997</v>
      </c>
      <c r="AN229" s="0" t="n">
        <v>60479</v>
      </c>
      <c r="AO229" s="0" t="n">
        <v>3</v>
      </c>
      <c r="AP229" s="0" t="s">
        <v>55</v>
      </c>
      <c r="AQ229" s="0" t="n">
        <v>10</v>
      </c>
      <c r="AR229" s="0" t="n">
        <v>1</v>
      </c>
      <c r="AS229" s="0" t="n">
        <v>1</v>
      </c>
      <c r="AT229" s="0" t="s">
        <v>66</v>
      </c>
      <c r="AU229" s="0" t="n">
        <v>0.2</v>
      </c>
      <c r="AV229" s="0" t="n">
        <v>0.2</v>
      </c>
      <c r="AW229" s="12" t="n">
        <v>1</v>
      </c>
      <c r="AX229" s="2" t="n">
        <f aca="false">IF(AND((AW229=1)*IF(AY$1="",1,(SUM(AY229:BA229)&gt;0))*IF(BB$1="",1,(SUM(BB229:BD229)&gt;0))),ROW(),IF((AY$1="")*(BB$1="")*(AW229=1)=1,ROW(), ))</f>
        <v>0</v>
      </c>
      <c r="AY229" s="13" t="n">
        <f aca="false">IFERROR(ISNUMBER(SEARCH(AY$1,$AN229)),"")</f>
        <v>0</v>
      </c>
      <c r="AZ229" s="13" t="n">
        <f aca="false">IFERROR(ISNUMBER(SEARCH(AZ$1,$AN229)),"")</f>
        <v>0</v>
      </c>
      <c r="BA229" s="13" t="n">
        <f aca="false">IFERROR(ISNUMBER(SEARCH(BA$1,$AN229)),"")</f>
        <v>0</v>
      </c>
      <c r="BB229" s="13" t="n">
        <f aca="false">IFERROR(ISNUMBER(SEARCH(BB$1,$V229)),"")</f>
        <v>0</v>
      </c>
      <c r="BC229" s="13" t="n">
        <f aca="false">IFERROR(ISNUMBER(SEARCH(BC$1,$V229)),"")</f>
        <v>0</v>
      </c>
      <c r="BD229" s="13" t="n">
        <f aca="false">IFERROR(ISNUMBER(SEARCH(BD$1,$V229)),"")</f>
        <v>0</v>
      </c>
      <c r="BE229" s="7" t="str">
        <f aca="false">IF(LARGE(AX$1:AX$238,ROW())&lt;1,"",LARGE(AX$1:AX$238,ROW()))</f>
        <v/>
      </c>
    </row>
    <row r="230" customFormat="false" ht="13.8" hidden="false" customHeight="false" outlineLevel="0" collapsed="false">
      <c r="A230" s="9" t="n">
        <v>41746</v>
      </c>
      <c r="B230" s="0" t="n">
        <v>939532</v>
      </c>
      <c r="C230" s="9" t="n">
        <v>41746</v>
      </c>
      <c r="D230" s="0" t="s">
        <v>48</v>
      </c>
      <c r="F230" s="0" t="s">
        <v>48</v>
      </c>
      <c r="G230" s="0" t="n">
        <v>10.9</v>
      </c>
      <c r="H230" s="0" t="s">
        <v>49</v>
      </c>
      <c r="I230" s="0" t="n">
        <v>67</v>
      </c>
      <c r="K230" s="0" t="s">
        <v>50</v>
      </c>
      <c r="L230" s="10" t="n">
        <v>0.984027777777778</v>
      </c>
      <c r="M230" s="11" t="n">
        <v>43525</v>
      </c>
      <c r="N230" s="11" t="n">
        <v>43526</v>
      </c>
      <c r="O230" s="11" t="n">
        <v>43527</v>
      </c>
      <c r="P230" s="11" t="n">
        <v>43525</v>
      </c>
      <c r="Q230" s="11" t="n">
        <v>43527</v>
      </c>
      <c r="R230" s="11" t="n">
        <v>43527</v>
      </c>
      <c r="U230" s="0" t="n">
        <v>920266</v>
      </c>
      <c r="V230" s="0" t="n">
        <v>354689</v>
      </c>
      <c r="Y230" s="0" t="s">
        <v>48</v>
      </c>
      <c r="Z230" s="0" t="n">
        <v>0</v>
      </c>
      <c r="AA230" s="0" t="n">
        <v>0</v>
      </c>
      <c r="AB230" s="0" t="n">
        <v>1496</v>
      </c>
      <c r="AC230" s="0" t="n">
        <v>21</v>
      </c>
      <c r="AE230" s="0" t="s">
        <v>51</v>
      </c>
      <c r="AF230" s="0" t="s">
        <v>48</v>
      </c>
      <c r="AG230" s="9" t="s">
        <v>51</v>
      </c>
      <c r="AH230" s="0" t="s">
        <v>52</v>
      </c>
      <c r="AI230" s="0" t="s">
        <v>51</v>
      </c>
      <c r="AJ230" s="0" t="s">
        <v>53</v>
      </c>
      <c r="AL230" s="9" t="n">
        <v>42318</v>
      </c>
      <c r="AM230" s="0" t="n">
        <v>3313993</v>
      </c>
      <c r="AN230" s="0" t="n">
        <v>60479</v>
      </c>
      <c r="AO230" s="0" t="n">
        <v>1</v>
      </c>
      <c r="AP230" s="0" t="s">
        <v>55</v>
      </c>
      <c r="AQ230" s="0" t="n">
        <v>10</v>
      </c>
      <c r="AR230" s="0" t="n">
        <v>1</v>
      </c>
      <c r="AS230" s="0" t="n">
        <v>1</v>
      </c>
      <c r="AT230" s="0" t="s">
        <v>66</v>
      </c>
      <c r="AU230" s="0" t="n">
        <v>0.0666666666666667</v>
      </c>
      <c r="AV230" s="0" t="n">
        <v>0.0666666666666667</v>
      </c>
      <c r="AW230" s="12" t="n">
        <v>1</v>
      </c>
      <c r="AX230" s="2" t="n">
        <f aca="false">IF(AND((AW230=1)*IF(AY$1="",1,(SUM(AY230:BA230)&gt;0))*IF(BB$1="",1,(SUM(BB230:BD230)&gt;0))),ROW(),IF((AY$1="")*(BB$1="")*(AW230=1)=1,ROW(), ))</f>
        <v>0</v>
      </c>
      <c r="AY230" s="13" t="n">
        <f aca="false">IFERROR(ISNUMBER(SEARCH(AY$1,$AN230)),"")</f>
        <v>0</v>
      </c>
      <c r="AZ230" s="13" t="n">
        <f aca="false">IFERROR(ISNUMBER(SEARCH(AZ$1,$AN230)),"")</f>
        <v>0</v>
      </c>
      <c r="BA230" s="13" t="n">
        <f aca="false">IFERROR(ISNUMBER(SEARCH(BA$1,$AN230)),"")</f>
        <v>0</v>
      </c>
      <c r="BB230" s="13" t="n">
        <f aca="false">IFERROR(ISNUMBER(SEARCH(BB$1,$V230)),"")</f>
        <v>0</v>
      </c>
      <c r="BC230" s="13" t="n">
        <f aca="false">IFERROR(ISNUMBER(SEARCH(BC$1,$V230)),"")</f>
        <v>0</v>
      </c>
      <c r="BD230" s="13" t="n">
        <f aca="false">IFERROR(ISNUMBER(SEARCH(BD$1,$V230)),"")</f>
        <v>0</v>
      </c>
      <c r="BE230" s="7" t="str">
        <f aca="false">IF(LARGE(AX$1:AX$238,ROW())&lt;1,"",LARGE(AX$1:AX$238,ROW()))</f>
        <v/>
      </c>
    </row>
    <row r="231" customFormat="false" ht="13.8" hidden="false" customHeight="false" outlineLevel="0" collapsed="false">
      <c r="A231" s="9" t="n">
        <v>41837</v>
      </c>
      <c r="B231" s="0" t="n">
        <v>939533</v>
      </c>
      <c r="C231" s="9" t="n">
        <v>41837</v>
      </c>
      <c r="D231" s="0" t="s">
        <v>48</v>
      </c>
      <c r="F231" s="0" t="s">
        <v>48</v>
      </c>
      <c r="G231" s="0" t="n">
        <v>19.4</v>
      </c>
      <c r="H231" s="0" t="s">
        <v>49</v>
      </c>
      <c r="I231" s="0" t="n">
        <v>84</v>
      </c>
      <c r="K231" s="0" t="s">
        <v>50</v>
      </c>
      <c r="L231" s="10" t="n">
        <v>0.08125</v>
      </c>
      <c r="M231" s="11" t="n">
        <v>43525</v>
      </c>
      <c r="N231" s="11" t="n">
        <v>43525</v>
      </c>
      <c r="O231" s="11" t="n">
        <v>43526</v>
      </c>
      <c r="P231" s="11" t="n">
        <v>43525</v>
      </c>
      <c r="Q231" s="11" t="n">
        <v>43525</v>
      </c>
      <c r="R231" s="11" t="n">
        <v>43525</v>
      </c>
      <c r="U231" s="0" t="n">
        <v>917650</v>
      </c>
      <c r="V231" s="0" t="n">
        <v>354689</v>
      </c>
      <c r="Y231" s="0" t="s">
        <v>48</v>
      </c>
      <c r="Z231" s="0" t="n">
        <v>0</v>
      </c>
      <c r="AA231" s="0" t="n">
        <v>0</v>
      </c>
      <c r="AB231" s="0" t="n">
        <v>1496</v>
      </c>
      <c r="AC231" s="0" t="n">
        <v>28</v>
      </c>
      <c r="AE231" s="0" t="s">
        <v>51</v>
      </c>
      <c r="AF231" s="0" t="s">
        <v>48</v>
      </c>
      <c r="AG231" s="9" t="s">
        <v>51</v>
      </c>
      <c r="AH231" s="0" t="s">
        <v>52</v>
      </c>
      <c r="AI231" s="0" t="s">
        <v>51</v>
      </c>
      <c r="AJ231" s="0" t="s">
        <v>53</v>
      </c>
      <c r="AL231" s="9" t="n">
        <v>42318</v>
      </c>
      <c r="AM231" s="0" t="n">
        <v>3314151</v>
      </c>
      <c r="AN231" s="0" t="n">
        <v>60479</v>
      </c>
      <c r="AO231" s="0" t="n">
        <v>1</v>
      </c>
      <c r="AP231" s="0" t="s">
        <v>55</v>
      </c>
      <c r="AQ231" s="0" t="n">
        <v>10</v>
      </c>
      <c r="AR231" s="0" t="n">
        <v>1</v>
      </c>
      <c r="AS231" s="0" t="n">
        <v>1</v>
      </c>
      <c r="AT231" s="0" t="s">
        <v>56</v>
      </c>
      <c r="AU231" s="0" t="n">
        <v>0.0666666666666667</v>
      </c>
      <c r="AV231" s="0" t="n">
        <v>0.0666666666666667</v>
      </c>
      <c r="AW231" s="12" t="n">
        <v>1</v>
      </c>
      <c r="AX231" s="2" t="n">
        <f aca="false">IF(AND((AW231=1)*IF(AY$1="",1,(SUM(AY231:BA231)&gt;0))*IF(BB$1="",1,(SUM(BB231:BD231)&gt;0))),ROW(),IF((AY$1="")*(BB$1="")*(AW231=1)=1,ROW(), ))</f>
        <v>0</v>
      </c>
      <c r="AY231" s="13" t="n">
        <f aca="false">IFERROR(ISNUMBER(SEARCH(AY$1,$AN231)),"")</f>
        <v>0</v>
      </c>
      <c r="AZ231" s="13" t="n">
        <f aca="false">IFERROR(ISNUMBER(SEARCH(AZ$1,$AN231)),"")</f>
        <v>0</v>
      </c>
      <c r="BA231" s="13" t="n">
        <f aca="false">IFERROR(ISNUMBER(SEARCH(BA$1,$AN231)),"")</f>
        <v>0</v>
      </c>
      <c r="BB231" s="13" t="n">
        <f aca="false">IFERROR(ISNUMBER(SEARCH(BB$1,$V231)),"")</f>
        <v>0</v>
      </c>
      <c r="BC231" s="13" t="n">
        <f aca="false">IFERROR(ISNUMBER(SEARCH(BC$1,$V231)),"")</f>
        <v>0</v>
      </c>
      <c r="BD231" s="13" t="n">
        <f aca="false">IFERROR(ISNUMBER(SEARCH(BD$1,$V231)),"")</f>
        <v>0</v>
      </c>
      <c r="BE231" s="7" t="str">
        <f aca="false">IF(LARGE(AX$1:AX$238,ROW())&lt;1,"",LARGE(AX$1:AX$238,ROW()))</f>
        <v/>
      </c>
    </row>
    <row r="232" customFormat="false" ht="13.8" hidden="false" customHeight="false" outlineLevel="0" collapsed="false">
      <c r="A232" s="9" t="n">
        <v>41837</v>
      </c>
      <c r="B232" s="0" t="n">
        <v>939533</v>
      </c>
      <c r="C232" s="9" t="n">
        <v>41837</v>
      </c>
      <c r="D232" s="0" t="s">
        <v>48</v>
      </c>
      <c r="F232" s="0" t="s">
        <v>48</v>
      </c>
      <c r="G232" s="0" t="n">
        <v>19.4</v>
      </c>
      <c r="H232" s="0" t="s">
        <v>49</v>
      </c>
      <c r="I232" s="0" t="n">
        <v>84</v>
      </c>
      <c r="K232" s="0" t="s">
        <v>50</v>
      </c>
      <c r="L232" s="10" t="n">
        <v>0.08125</v>
      </c>
      <c r="M232" s="11" t="n">
        <v>43525</v>
      </c>
      <c r="N232" s="11" t="n">
        <v>43525</v>
      </c>
      <c r="O232" s="11" t="n">
        <v>43526</v>
      </c>
      <c r="P232" s="11" t="n">
        <v>43525</v>
      </c>
      <c r="Q232" s="11" t="n">
        <v>43525</v>
      </c>
      <c r="R232" s="11" t="n">
        <v>43525</v>
      </c>
      <c r="U232" s="0" t="n">
        <v>918238</v>
      </c>
      <c r="V232" s="0" t="n">
        <v>354689</v>
      </c>
      <c r="Y232" s="0" t="s">
        <v>48</v>
      </c>
      <c r="Z232" s="0" t="n">
        <v>0</v>
      </c>
      <c r="AA232" s="0" t="n">
        <v>0</v>
      </c>
      <c r="AB232" s="0" t="n">
        <v>1496</v>
      </c>
      <c r="AC232" s="0" t="n">
        <v>24</v>
      </c>
      <c r="AE232" s="0" t="s">
        <v>51</v>
      </c>
      <c r="AF232" s="0" t="s">
        <v>48</v>
      </c>
      <c r="AG232" s="9" t="s">
        <v>51</v>
      </c>
      <c r="AH232" s="0" t="s">
        <v>52</v>
      </c>
      <c r="AI232" s="0" t="s">
        <v>51</v>
      </c>
      <c r="AJ232" s="0" t="s">
        <v>53</v>
      </c>
      <c r="AL232" s="9" t="n">
        <v>42318</v>
      </c>
      <c r="AM232" s="0" t="n">
        <v>3315216</v>
      </c>
      <c r="AN232" s="0" t="n">
        <v>60479</v>
      </c>
      <c r="AO232" s="0" t="n">
        <v>1</v>
      </c>
      <c r="AP232" s="0" t="s">
        <v>55</v>
      </c>
      <c r="AQ232" s="0" t="n">
        <v>10</v>
      </c>
      <c r="AR232" s="0" t="n">
        <v>1</v>
      </c>
      <c r="AS232" s="0" t="n">
        <v>1</v>
      </c>
      <c r="AT232" s="0" t="s">
        <v>56</v>
      </c>
      <c r="AU232" s="0" t="n">
        <v>0.0666666666666667</v>
      </c>
      <c r="AV232" s="0" t="n">
        <v>0.0666666666666667</v>
      </c>
      <c r="AW232" s="12" t="n">
        <v>1</v>
      </c>
      <c r="AX232" s="2" t="n">
        <f aca="false">IF(AND((AW232=1)*IF(AY$1="",1,(SUM(AY232:BA232)&gt;0))*IF(BB$1="",1,(SUM(BB232:BD232)&gt;0))),ROW(),IF((AY$1="")*(BB$1="")*(AW232=1)=1,ROW(), ))</f>
        <v>0</v>
      </c>
      <c r="AY232" s="13" t="n">
        <f aca="false">IFERROR(ISNUMBER(SEARCH(AY$1,$AN232)),"")</f>
        <v>0</v>
      </c>
      <c r="AZ232" s="13" t="n">
        <f aca="false">IFERROR(ISNUMBER(SEARCH(AZ$1,$AN232)),"")</f>
        <v>0</v>
      </c>
      <c r="BA232" s="13" t="n">
        <f aca="false">IFERROR(ISNUMBER(SEARCH(BA$1,$AN232)),"")</f>
        <v>0</v>
      </c>
      <c r="BB232" s="13" t="n">
        <f aca="false">IFERROR(ISNUMBER(SEARCH(BB$1,$V232)),"")</f>
        <v>0</v>
      </c>
      <c r="BC232" s="13" t="n">
        <f aca="false">IFERROR(ISNUMBER(SEARCH(BC$1,$V232)),"")</f>
        <v>0</v>
      </c>
      <c r="BD232" s="13" t="n">
        <f aca="false">IFERROR(ISNUMBER(SEARCH(BD$1,$V232)),"")</f>
        <v>0</v>
      </c>
      <c r="BE232" s="7" t="str">
        <f aca="false">IF(LARGE(AX$1:AX$238,ROW())&lt;1,"",LARGE(AX$1:AX$238,ROW()))</f>
        <v/>
      </c>
    </row>
    <row r="233" customFormat="false" ht="13.8" hidden="false" customHeight="false" outlineLevel="0" collapsed="false">
      <c r="A233" s="9" t="n">
        <v>41837</v>
      </c>
      <c r="B233" s="0" t="n">
        <v>939533</v>
      </c>
      <c r="C233" s="9" t="n">
        <v>41837</v>
      </c>
      <c r="D233" s="0" t="s">
        <v>48</v>
      </c>
      <c r="F233" s="0" t="s">
        <v>48</v>
      </c>
      <c r="G233" s="0" t="n">
        <v>19.4</v>
      </c>
      <c r="H233" s="0" t="s">
        <v>49</v>
      </c>
      <c r="I233" s="0" t="n">
        <v>84</v>
      </c>
      <c r="K233" s="0" t="s">
        <v>50</v>
      </c>
      <c r="L233" s="10" t="n">
        <v>0.08125</v>
      </c>
      <c r="M233" s="11" t="n">
        <v>43525</v>
      </c>
      <c r="N233" s="11" t="n">
        <v>43525</v>
      </c>
      <c r="O233" s="11" t="n">
        <v>43526</v>
      </c>
      <c r="P233" s="11" t="n">
        <v>43525</v>
      </c>
      <c r="Q233" s="11" t="n">
        <v>43525</v>
      </c>
      <c r="R233" s="11" t="n">
        <v>43525</v>
      </c>
      <c r="U233" s="0" t="n">
        <v>918291</v>
      </c>
      <c r="V233" s="0" t="n">
        <v>354689</v>
      </c>
      <c r="Y233" s="0" t="s">
        <v>48</v>
      </c>
      <c r="Z233" s="0" t="n">
        <v>0</v>
      </c>
      <c r="AA233" s="0" t="n">
        <v>0</v>
      </c>
      <c r="AB233" s="0" t="n">
        <v>1496</v>
      </c>
      <c r="AC233" s="0" t="n">
        <v>15</v>
      </c>
      <c r="AE233" s="0" t="s">
        <v>51</v>
      </c>
      <c r="AF233" s="0" t="s">
        <v>48</v>
      </c>
      <c r="AG233" s="9" t="s">
        <v>51</v>
      </c>
      <c r="AH233" s="0" t="s">
        <v>52</v>
      </c>
      <c r="AI233" s="0" t="s">
        <v>51</v>
      </c>
      <c r="AJ233" s="0" t="s">
        <v>53</v>
      </c>
      <c r="AL233" s="9" t="n">
        <v>42318</v>
      </c>
      <c r="AM233" s="0" t="n">
        <v>3314687</v>
      </c>
      <c r="AN233" s="0" t="n">
        <v>60479</v>
      </c>
      <c r="AO233" s="0" t="n">
        <v>1</v>
      </c>
      <c r="AP233" s="0" t="s">
        <v>55</v>
      </c>
      <c r="AQ233" s="0" t="n">
        <v>10</v>
      </c>
      <c r="AR233" s="0" t="n">
        <v>1</v>
      </c>
      <c r="AS233" s="0" t="n">
        <v>1</v>
      </c>
      <c r="AT233" s="0" t="s">
        <v>56</v>
      </c>
      <c r="AU233" s="0" t="n">
        <v>0.0666666666666667</v>
      </c>
      <c r="AV233" s="0" t="n">
        <v>0.0666666666666667</v>
      </c>
      <c r="AW233" s="12" t="n">
        <v>1</v>
      </c>
      <c r="AX233" s="2" t="n">
        <f aca="false">IF(AND((AW233=1)*IF(AY$1="",1,(SUM(AY233:BA233)&gt;0))*IF(BB$1="",1,(SUM(BB233:BD233)&gt;0))),ROW(),IF((AY$1="")*(BB$1="")*(AW233=1)=1,ROW(), ))</f>
        <v>0</v>
      </c>
      <c r="AY233" s="13" t="n">
        <f aca="false">IFERROR(ISNUMBER(SEARCH(AY$1,$AN233)),"")</f>
        <v>0</v>
      </c>
      <c r="AZ233" s="13" t="n">
        <f aca="false">IFERROR(ISNUMBER(SEARCH(AZ$1,$AN233)),"")</f>
        <v>0</v>
      </c>
      <c r="BA233" s="13" t="n">
        <f aca="false">IFERROR(ISNUMBER(SEARCH(BA$1,$AN233)),"")</f>
        <v>0</v>
      </c>
      <c r="BB233" s="13" t="n">
        <f aca="false">IFERROR(ISNUMBER(SEARCH(BB$1,$V233)),"")</f>
        <v>0</v>
      </c>
      <c r="BC233" s="13" t="n">
        <f aca="false">IFERROR(ISNUMBER(SEARCH(BC$1,$V233)),"")</f>
        <v>0</v>
      </c>
      <c r="BD233" s="13" t="n">
        <f aca="false">IFERROR(ISNUMBER(SEARCH(BD$1,$V233)),"")</f>
        <v>0</v>
      </c>
      <c r="BE233" s="7" t="str">
        <f aca="false">IF(LARGE(AX$1:AX$238,ROW())&lt;1,"",LARGE(AX$1:AX$238,ROW()))</f>
        <v/>
      </c>
    </row>
    <row r="234" customFormat="false" ht="13.8" hidden="false" customHeight="false" outlineLevel="0" collapsed="false">
      <c r="A234" s="9" t="n">
        <v>41837</v>
      </c>
      <c r="B234" s="0" t="n">
        <v>939533</v>
      </c>
      <c r="C234" s="9" t="n">
        <v>41837</v>
      </c>
      <c r="D234" s="0" t="s">
        <v>48</v>
      </c>
      <c r="F234" s="0" t="s">
        <v>48</v>
      </c>
      <c r="G234" s="0" t="n">
        <v>19.4</v>
      </c>
      <c r="H234" s="0" t="s">
        <v>49</v>
      </c>
      <c r="I234" s="0" t="n">
        <v>84</v>
      </c>
      <c r="K234" s="0" t="s">
        <v>50</v>
      </c>
      <c r="L234" s="10" t="n">
        <v>0.08125</v>
      </c>
      <c r="M234" s="11" t="n">
        <v>43525</v>
      </c>
      <c r="N234" s="11" t="n">
        <v>43525</v>
      </c>
      <c r="O234" s="11" t="n">
        <v>43526</v>
      </c>
      <c r="P234" s="11" t="n">
        <v>43525</v>
      </c>
      <c r="Q234" s="11" t="n">
        <v>43525</v>
      </c>
      <c r="R234" s="11" t="n">
        <v>43525</v>
      </c>
      <c r="U234" s="0" t="n">
        <v>919235</v>
      </c>
      <c r="V234" s="0" t="n">
        <v>354689</v>
      </c>
      <c r="Y234" s="0" t="s">
        <v>48</v>
      </c>
      <c r="Z234" s="0" t="n">
        <v>0</v>
      </c>
      <c r="AA234" s="0" t="n">
        <v>0</v>
      </c>
      <c r="AB234" s="0" t="n">
        <v>1496</v>
      </c>
      <c r="AC234" s="0" t="n">
        <v>11</v>
      </c>
      <c r="AE234" s="0" t="s">
        <v>51</v>
      </c>
      <c r="AF234" s="0" t="s">
        <v>48</v>
      </c>
      <c r="AG234" s="9" t="s">
        <v>51</v>
      </c>
      <c r="AH234" s="0" t="s">
        <v>52</v>
      </c>
      <c r="AI234" s="0" t="s">
        <v>51</v>
      </c>
      <c r="AJ234" s="0" t="s">
        <v>53</v>
      </c>
      <c r="AL234" s="9" t="n">
        <v>42318</v>
      </c>
      <c r="AM234" s="0" t="n">
        <v>3314810</v>
      </c>
      <c r="AN234" s="0" t="n">
        <v>60479</v>
      </c>
      <c r="AO234" s="0" t="n">
        <v>1</v>
      </c>
      <c r="AP234" s="0" t="s">
        <v>55</v>
      </c>
      <c r="AQ234" s="0" t="n">
        <v>10</v>
      </c>
      <c r="AR234" s="0" t="n">
        <v>1</v>
      </c>
      <c r="AS234" s="0" t="n">
        <v>1</v>
      </c>
      <c r="AT234" s="0" t="s">
        <v>56</v>
      </c>
      <c r="AU234" s="0" t="n">
        <v>0.0666666666666667</v>
      </c>
      <c r="AV234" s="0" t="n">
        <v>0.0666666666666667</v>
      </c>
      <c r="AW234" s="12" t="n">
        <v>1</v>
      </c>
      <c r="AX234" s="2" t="n">
        <f aca="false">IF(AND((AW234=1)*IF(AY$1="",1,(SUM(AY234:BA234)&gt;0))*IF(BB$1="",1,(SUM(BB234:BD234)&gt;0))),ROW(),IF((AY$1="")*(BB$1="")*(AW234=1)=1,ROW(), ))</f>
        <v>0</v>
      </c>
      <c r="AY234" s="13" t="n">
        <f aca="false">IFERROR(ISNUMBER(SEARCH(AY$1,$AN234)),"")</f>
        <v>0</v>
      </c>
      <c r="AZ234" s="13" t="n">
        <f aca="false">IFERROR(ISNUMBER(SEARCH(AZ$1,$AN234)),"")</f>
        <v>0</v>
      </c>
      <c r="BA234" s="13" t="n">
        <f aca="false">IFERROR(ISNUMBER(SEARCH(BA$1,$AN234)),"")</f>
        <v>0</v>
      </c>
      <c r="BB234" s="13" t="n">
        <f aca="false">IFERROR(ISNUMBER(SEARCH(BB$1,$V234)),"")</f>
        <v>0</v>
      </c>
      <c r="BC234" s="13" t="n">
        <f aca="false">IFERROR(ISNUMBER(SEARCH(BC$1,$V234)),"")</f>
        <v>0</v>
      </c>
      <c r="BD234" s="13" t="n">
        <f aca="false">IFERROR(ISNUMBER(SEARCH(BD$1,$V234)),"")</f>
        <v>0</v>
      </c>
      <c r="BE234" s="7" t="str">
        <f aca="false">IF(LARGE(AX$1:AX$238,ROW())&lt;1,"",LARGE(AX$1:AX$238,ROW()))</f>
        <v/>
      </c>
    </row>
    <row r="235" customFormat="false" ht="13.8" hidden="false" customHeight="false" outlineLevel="0" collapsed="false">
      <c r="A235" s="9" t="n">
        <v>41837</v>
      </c>
      <c r="B235" s="0" t="n">
        <v>939533</v>
      </c>
      <c r="C235" s="9" t="n">
        <v>41837</v>
      </c>
      <c r="D235" s="0" t="s">
        <v>48</v>
      </c>
      <c r="F235" s="0" t="s">
        <v>48</v>
      </c>
      <c r="G235" s="0" t="n">
        <v>19.4</v>
      </c>
      <c r="H235" s="0" t="s">
        <v>49</v>
      </c>
      <c r="I235" s="0" t="n">
        <v>84</v>
      </c>
      <c r="K235" s="0" t="s">
        <v>50</v>
      </c>
      <c r="L235" s="10" t="n">
        <v>0.08125</v>
      </c>
      <c r="M235" s="11" t="n">
        <v>43525</v>
      </c>
      <c r="N235" s="11" t="n">
        <v>43525</v>
      </c>
      <c r="O235" s="11" t="n">
        <v>43526</v>
      </c>
      <c r="P235" s="11" t="n">
        <v>43525</v>
      </c>
      <c r="Q235" s="11" t="n">
        <v>43525</v>
      </c>
      <c r="R235" s="11" t="n">
        <v>43525</v>
      </c>
      <c r="U235" s="0" t="n">
        <v>919239</v>
      </c>
      <c r="V235" s="0" t="n">
        <v>354689</v>
      </c>
      <c r="Y235" s="0" t="s">
        <v>48</v>
      </c>
      <c r="Z235" s="0" t="n">
        <v>0</v>
      </c>
      <c r="AA235" s="0" t="n">
        <v>0</v>
      </c>
      <c r="AB235" s="0" t="n">
        <v>1496</v>
      </c>
      <c r="AC235" s="0" t="n">
        <v>2</v>
      </c>
      <c r="AE235" s="0" t="s">
        <v>51</v>
      </c>
      <c r="AF235" s="0" t="s">
        <v>48</v>
      </c>
      <c r="AG235" s="9" t="s">
        <v>51</v>
      </c>
      <c r="AH235" s="0" t="s">
        <v>52</v>
      </c>
      <c r="AI235" s="0" t="s">
        <v>51</v>
      </c>
      <c r="AJ235" s="0" t="s">
        <v>53</v>
      </c>
      <c r="AL235" s="9" t="n">
        <v>42318</v>
      </c>
      <c r="AM235" s="0" t="n">
        <v>3314345</v>
      </c>
      <c r="AN235" s="0" t="n">
        <v>60479</v>
      </c>
      <c r="AO235" s="0" t="n">
        <v>2</v>
      </c>
      <c r="AP235" s="0" t="s">
        <v>55</v>
      </c>
      <c r="AQ235" s="0" t="n">
        <v>10</v>
      </c>
      <c r="AR235" s="0" t="n">
        <v>1</v>
      </c>
      <c r="AS235" s="0" t="n">
        <v>1</v>
      </c>
      <c r="AT235" s="0" t="s">
        <v>56</v>
      </c>
      <c r="AU235" s="0" t="n">
        <v>0.133333333333333</v>
      </c>
      <c r="AV235" s="0" t="n">
        <v>0.133333333333333</v>
      </c>
      <c r="AW235" s="12" t="n">
        <v>1</v>
      </c>
      <c r="AX235" s="2" t="n">
        <f aca="false">IF(AND((AW235=1)*IF(AY$1="",1,(SUM(AY235:BA235)&gt;0))*IF(BB$1="",1,(SUM(BB235:BD235)&gt;0))),ROW(),IF((AY$1="")*(BB$1="")*(AW235=1)=1,ROW(), ))</f>
        <v>0</v>
      </c>
      <c r="AY235" s="13" t="n">
        <f aca="false">IFERROR(ISNUMBER(SEARCH(AY$1,$AN235)),"")</f>
        <v>0</v>
      </c>
      <c r="AZ235" s="13" t="n">
        <f aca="false">IFERROR(ISNUMBER(SEARCH(AZ$1,$AN235)),"")</f>
        <v>0</v>
      </c>
      <c r="BA235" s="13" t="n">
        <f aca="false">IFERROR(ISNUMBER(SEARCH(BA$1,$AN235)),"")</f>
        <v>0</v>
      </c>
      <c r="BB235" s="13" t="n">
        <f aca="false">IFERROR(ISNUMBER(SEARCH(BB$1,$V235)),"")</f>
        <v>0</v>
      </c>
      <c r="BC235" s="13" t="n">
        <f aca="false">IFERROR(ISNUMBER(SEARCH(BC$1,$V235)),"")</f>
        <v>0</v>
      </c>
      <c r="BD235" s="13" t="n">
        <f aca="false">IFERROR(ISNUMBER(SEARCH(BD$1,$V235)),"")</f>
        <v>0</v>
      </c>
      <c r="BE235" s="7" t="str">
        <f aca="false">IF(LARGE(AX$1:AX$238,ROW())&lt;1,"",LARGE(AX$1:AX$238,ROW()))</f>
        <v/>
      </c>
    </row>
    <row r="236" customFormat="false" ht="13.8" hidden="false" customHeight="false" outlineLevel="0" collapsed="false">
      <c r="A236" s="9" t="n">
        <v>41837</v>
      </c>
      <c r="B236" s="0" t="n">
        <v>939533</v>
      </c>
      <c r="C236" s="9" t="n">
        <v>41837</v>
      </c>
      <c r="D236" s="0" t="s">
        <v>48</v>
      </c>
      <c r="F236" s="0" t="s">
        <v>48</v>
      </c>
      <c r="G236" s="0" t="n">
        <v>19.4</v>
      </c>
      <c r="H236" s="0" t="s">
        <v>49</v>
      </c>
      <c r="I236" s="0" t="n">
        <v>84</v>
      </c>
      <c r="K236" s="0" t="s">
        <v>50</v>
      </c>
      <c r="L236" s="10" t="n">
        <v>0.08125</v>
      </c>
      <c r="M236" s="11" t="n">
        <v>43525</v>
      </c>
      <c r="N236" s="11" t="n">
        <v>43525</v>
      </c>
      <c r="O236" s="11" t="n">
        <v>43526</v>
      </c>
      <c r="P236" s="11" t="n">
        <v>43525</v>
      </c>
      <c r="Q236" s="11" t="n">
        <v>43525</v>
      </c>
      <c r="R236" s="11" t="n">
        <v>43525</v>
      </c>
      <c r="U236" s="0" t="n">
        <v>919436</v>
      </c>
      <c r="V236" s="0" t="n">
        <v>354689</v>
      </c>
      <c r="Y236" s="0" t="s">
        <v>48</v>
      </c>
      <c r="Z236" s="0" t="n">
        <v>0</v>
      </c>
      <c r="AA236" s="0" t="n">
        <v>0</v>
      </c>
      <c r="AB236" s="0" t="n">
        <v>1496</v>
      </c>
      <c r="AC236" s="0" t="n">
        <v>27</v>
      </c>
      <c r="AE236" s="0" t="s">
        <v>51</v>
      </c>
      <c r="AF236" s="0" t="s">
        <v>48</v>
      </c>
      <c r="AG236" s="9" t="s">
        <v>51</v>
      </c>
      <c r="AH236" s="0" t="s">
        <v>52</v>
      </c>
      <c r="AI236" s="0" t="s">
        <v>51</v>
      </c>
      <c r="AJ236" s="0" t="s">
        <v>53</v>
      </c>
      <c r="AL236" s="9" t="n">
        <v>42318</v>
      </c>
      <c r="AM236" s="0" t="n">
        <v>3314970</v>
      </c>
      <c r="AN236" s="0" t="n">
        <v>60479</v>
      </c>
      <c r="AO236" s="0" t="n">
        <v>1</v>
      </c>
      <c r="AP236" s="0" t="s">
        <v>55</v>
      </c>
      <c r="AQ236" s="0" t="n">
        <v>10</v>
      </c>
      <c r="AR236" s="0" t="n">
        <v>1</v>
      </c>
      <c r="AS236" s="0" t="n">
        <v>1</v>
      </c>
      <c r="AT236" s="0" t="s">
        <v>56</v>
      </c>
      <c r="AU236" s="0" t="n">
        <v>0.0666666666666667</v>
      </c>
      <c r="AV236" s="0" t="n">
        <v>0.0666666666666667</v>
      </c>
      <c r="AW236" s="12" t="n">
        <v>1</v>
      </c>
      <c r="AX236" s="2" t="n">
        <f aca="false">IF(AND((AW236=1)*IF(AY$1="",1,(SUM(AY236:BA236)&gt;0))*IF(BB$1="",1,(SUM(BB236:BD236)&gt;0))),ROW(),IF((AY$1="")*(BB$1="")*(AW236=1)=1,ROW(), ))</f>
        <v>0</v>
      </c>
      <c r="AY236" s="13" t="n">
        <f aca="false">IFERROR(ISNUMBER(SEARCH(AY$1,$AN236)),"")</f>
        <v>0</v>
      </c>
      <c r="AZ236" s="13" t="n">
        <f aca="false">IFERROR(ISNUMBER(SEARCH(AZ$1,$AN236)),"")</f>
        <v>0</v>
      </c>
      <c r="BA236" s="13" t="n">
        <f aca="false">IFERROR(ISNUMBER(SEARCH(BA$1,$AN236)),"")</f>
        <v>0</v>
      </c>
      <c r="BB236" s="13" t="n">
        <f aca="false">IFERROR(ISNUMBER(SEARCH(BB$1,$V236)),"")</f>
        <v>0</v>
      </c>
      <c r="BC236" s="13" t="n">
        <f aca="false">IFERROR(ISNUMBER(SEARCH(BC$1,$V236)),"")</f>
        <v>0</v>
      </c>
      <c r="BD236" s="13" t="n">
        <f aca="false">IFERROR(ISNUMBER(SEARCH(BD$1,$V236)),"")</f>
        <v>0</v>
      </c>
      <c r="BE236" s="7" t="str">
        <f aca="false">IF(LARGE(AX$1:AX$238,ROW())&lt;1,"",LARGE(AX$1:AX$238,ROW()))</f>
        <v/>
      </c>
    </row>
    <row r="237" customFormat="false" ht="13.8" hidden="false" customHeight="false" outlineLevel="0" collapsed="false">
      <c r="A237" s="9"/>
      <c r="C237" s="9"/>
      <c r="L237" s="10"/>
      <c r="M237" s="11"/>
      <c r="N237" s="11"/>
      <c r="O237" s="11"/>
      <c r="P237" s="11"/>
      <c r="Q237" s="11"/>
      <c r="R237" s="11"/>
      <c r="AG237" s="9"/>
      <c r="AL237" s="9"/>
      <c r="AW237" s="12"/>
      <c r="AX237" s="2" t="n">
        <f aca="false">IF(AND((AW237=1)*(SUM(AY237:BD237)&gt;0)),ROW(),IF((AY$1="")*(BB$1="")*(AW237=1)=1,ROW(), ))</f>
        <v>0</v>
      </c>
      <c r="BB237" s="13" t="n">
        <f aca="false">IFERROR(ISNUMBER(SEARCH(BB$1,$V237)),"")</f>
        <v>0</v>
      </c>
      <c r="BC237" s="13" t="n">
        <f aca="false">IFERROR(ISNUMBER(SEARCH(BC$1,$V237)),"")</f>
        <v>0</v>
      </c>
      <c r="BD237" s="13" t="n">
        <f aca="false">IFERROR(ISNUMBER(SEARCH(BD$1,$V237)),"")</f>
        <v>0</v>
      </c>
      <c r="BE237" s="8"/>
    </row>
    <row r="238" customFormat="false" ht="13.8" hidden="false" customHeight="false" outlineLevel="0" collapsed="false">
      <c r="A238" s="9"/>
      <c r="C238" s="9"/>
      <c r="L238" s="10"/>
      <c r="M238" s="11"/>
      <c r="N238" s="11"/>
      <c r="O238" s="11"/>
      <c r="P238" s="11"/>
      <c r="Q238" s="11"/>
      <c r="R238" s="11"/>
      <c r="AG238" s="9"/>
      <c r="AL238" s="9"/>
      <c r="AW238" s="12"/>
    </row>
    <row r="239" customFormat="false" ht="13.8" hidden="false" customHeight="false" outlineLevel="0" collapsed="false">
      <c r="A239" s="9"/>
      <c r="C239" s="9"/>
      <c r="L239" s="10"/>
      <c r="M239" s="11"/>
      <c r="N239" s="11"/>
      <c r="O239" s="11"/>
      <c r="P239" s="11"/>
      <c r="Q239" s="11"/>
      <c r="R239" s="11"/>
      <c r="AG239" s="9"/>
      <c r="AL239" s="9"/>
      <c r="AW239" s="12"/>
    </row>
    <row r="240" customFormat="false" ht="13.8" hidden="false" customHeight="false" outlineLevel="0" collapsed="false">
      <c r="A240" s="9"/>
      <c r="C240" s="9"/>
      <c r="L240" s="10"/>
      <c r="M240" s="11"/>
      <c r="N240" s="11"/>
      <c r="O240" s="11"/>
      <c r="P240" s="11"/>
      <c r="Q240" s="11"/>
      <c r="R240" s="11"/>
      <c r="AG240" s="9"/>
      <c r="AL240" s="9"/>
      <c r="AW240" s="12"/>
    </row>
    <row r="241" customFormat="false" ht="13.8" hidden="false" customHeight="false" outlineLevel="0" collapsed="false">
      <c r="A241" s="9"/>
      <c r="C241" s="9"/>
      <c r="L241" s="10"/>
      <c r="M241" s="11"/>
      <c r="N241" s="11"/>
      <c r="O241" s="11"/>
      <c r="P241" s="11"/>
      <c r="Q241" s="11"/>
      <c r="R241" s="11"/>
      <c r="AG241" s="9"/>
      <c r="AL241" s="9"/>
      <c r="AW241" s="12"/>
    </row>
    <row r="242" customFormat="false" ht="13.8" hidden="false" customHeight="false" outlineLevel="0" collapsed="false">
      <c r="A242" s="9"/>
      <c r="C242" s="9"/>
      <c r="L242" s="10"/>
      <c r="M242" s="11"/>
      <c r="N242" s="11"/>
      <c r="O242" s="11"/>
      <c r="P242" s="11"/>
      <c r="Q242" s="11"/>
      <c r="R242" s="11"/>
      <c r="AG242" s="9"/>
      <c r="AL242" s="9"/>
      <c r="AW242" s="12"/>
    </row>
    <row r="243" customFormat="false" ht="13.8" hidden="false" customHeight="false" outlineLevel="0" collapsed="false">
      <c r="A243" s="9"/>
      <c r="C243" s="9"/>
      <c r="L243" s="10"/>
      <c r="M243" s="11"/>
      <c r="N243" s="11"/>
      <c r="O243" s="11"/>
      <c r="P243" s="11"/>
      <c r="Q243" s="11"/>
      <c r="R243" s="11"/>
      <c r="AG243" s="9"/>
      <c r="AL243" s="9"/>
      <c r="AW243" s="12"/>
    </row>
    <row r="244" customFormat="false" ht="13.8" hidden="false" customHeight="false" outlineLevel="0" collapsed="false">
      <c r="A244" s="9"/>
      <c r="C244" s="9"/>
      <c r="L244" s="10"/>
      <c r="M244" s="11"/>
      <c r="N244" s="11"/>
      <c r="O244" s="11"/>
      <c r="P244" s="11"/>
      <c r="Q244" s="11"/>
      <c r="R244" s="11"/>
      <c r="AG244" s="9"/>
      <c r="AL244" s="9"/>
      <c r="AW244" s="12"/>
    </row>
    <row r="245" customFormat="false" ht="13.8" hidden="false" customHeight="false" outlineLevel="0" collapsed="false">
      <c r="A245" s="9"/>
      <c r="C245" s="9"/>
      <c r="L245" s="10"/>
      <c r="M245" s="11"/>
      <c r="N245" s="11"/>
      <c r="O245" s="11"/>
      <c r="P245" s="11"/>
      <c r="Q245" s="11"/>
      <c r="R245" s="11"/>
      <c r="AG245" s="9"/>
      <c r="AL245" s="9"/>
      <c r="AW245" s="12"/>
    </row>
    <row r="246" customFormat="false" ht="13.8" hidden="false" customHeight="false" outlineLevel="0" collapsed="false">
      <c r="A246" s="9"/>
      <c r="C246" s="9"/>
      <c r="L246" s="10"/>
      <c r="M246" s="11"/>
      <c r="N246" s="11"/>
      <c r="O246" s="11"/>
      <c r="P246" s="11"/>
      <c r="Q246" s="11"/>
      <c r="R246" s="11"/>
      <c r="AG246" s="9"/>
      <c r="AL246" s="9"/>
      <c r="AW246" s="12"/>
    </row>
    <row r="247" customFormat="false" ht="13.8" hidden="false" customHeight="false" outlineLevel="0" collapsed="false">
      <c r="A247" s="9"/>
      <c r="C247" s="9"/>
      <c r="L247" s="10"/>
      <c r="M247" s="11"/>
      <c r="N247" s="11"/>
      <c r="O247" s="11"/>
      <c r="P247" s="11"/>
      <c r="Q247" s="11"/>
      <c r="R247" s="11"/>
      <c r="AG247" s="9"/>
      <c r="AL247" s="9"/>
      <c r="AW247" s="12"/>
    </row>
    <row r="248" customFormat="false" ht="13.8" hidden="false" customHeight="false" outlineLevel="0" collapsed="false">
      <c r="A248" s="9"/>
      <c r="C248" s="9"/>
      <c r="L248" s="10"/>
      <c r="M248" s="11"/>
      <c r="N248" s="11"/>
      <c r="O248" s="11"/>
      <c r="P248" s="11"/>
      <c r="Q248" s="11"/>
      <c r="R248" s="11"/>
      <c r="AG248" s="9"/>
      <c r="AL248" s="9"/>
      <c r="AW248" s="12"/>
    </row>
    <row r="249" customFormat="false" ht="13.8" hidden="false" customHeight="false" outlineLevel="0" collapsed="false">
      <c r="A249" s="9"/>
      <c r="C249" s="9"/>
      <c r="L249" s="10"/>
      <c r="M249" s="11"/>
      <c r="N249" s="11"/>
      <c r="O249" s="11"/>
      <c r="P249" s="11"/>
      <c r="Q249" s="11"/>
      <c r="R249" s="11"/>
      <c r="AG249" s="9"/>
      <c r="AL249" s="9"/>
      <c r="AW249" s="12"/>
    </row>
    <row r="250" customFormat="false" ht="13.8" hidden="false" customHeight="false" outlineLevel="0" collapsed="false">
      <c r="A250" s="9"/>
      <c r="C250" s="9"/>
      <c r="L250" s="10"/>
      <c r="M250" s="11"/>
      <c r="N250" s="11"/>
      <c r="O250" s="11"/>
      <c r="P250" s="11"/>
      <c r="Q250" s="11"/>
      <c r="R250" s="11"/>
      <c r="AG250" s="9"/>
      <c r="AL250" s="9"/>
      <c r="AW250" s="12"/>
    </row>
    <row r="251" customFormat="false" ht="13.8" hidden="false" customHeight="false" outlineLevel="0" collapsed="false">
      <c r="A251" s="9"/>
      <c r="C251" s="9"/>
      <c r="L251" s="10"/>
      <c r="M251" s="11"/>
      <c r="N251" s="11"/>
      <c r="O251" s="11"/>
      <c r="P251" s="11"/>
      <c r="Q251" s="11"/>
      <c r="R251" s="11"/>
      <c r="AG251" s="9"/>
      <c r="AL251" s="9"/>
      <c r="AW251" s="12"/>
    </row>
    <row r="252" customFormat="false" ht="13.8" hidden="false" customHeight="false" outlineLevel="0" collapsed="false">
      <c r="A252" s="9"/>
      <c r="C252" s="9"/>
      <c r="L252" s="10"/>
      <c r="M252" s="11"/>
      <c r="N252" s="11"/>
      <c r="O252" s="11"/>
      <c r="P252" s="11"/>
      <c r="Q252" s="11"/>
      <c r="R252" s="11"/>
      <c r="AG252" s="9"/>
      <c r="AL252" s="9"/>
      <c r="AW252" s="12"/>
    </row>
    <row r="253" customFormat="false" ht="13.8" hidden="false" customHeight="false" outlineLevel="0" collapsed="false">
      <c r="A253" s="9"/>
      <c r="C253" s="9"/>
      <c r="L253" s="10"/>
      <c r="M253" s="11"/>
      <c r="N253" s="11"/>
      <c r="O253" s="11"/>
      <c r="P253" s="11"/>
      <c r="Q253" s="11"/>
      <c r="R253" s="11"/>
      <c r="AG253" s="9"/>
      <c r="AL253" s="9"/>
      <c r="AW253" s="12"/>
    </row>
    <row r="254" customFormat="false" ht="13.8" hidden="false" customHeight="false" outlineLevel="0" collapsed="false">
      <c r="A254" s="9"/>
      <c r="C254" s="9"/>
      <c r="L254" s="10"/>
      <c r="M254" s="11"/>
      <c r="N254" s="11"/>
      <c r="O254" s="11"/>
      <c r="P254" s="11"/>
      <c r="Q254" s="11"/>
      <c r="R254" s="11"/>
      <c r="AG254" s="9"/>
      <c r="AL254" s="9"/>
      <c r="AW254" s="12"/>
    </row>
    <row r="255" customFormat="false" ht="13.8" hidden="false" customHeight="false" outlineLevel="0" collapsed="false">
      <c r="A255" s="9"/>
      <c r="C255" s="9"/>
      <c r="L255" s="10"/>
      <c r="M255" s="11"/>
      <c r="N255" s="11"/>
      <c r="O255" s="11"/>
      <c r="P255" s="11"/>
      <c r="Q255" s="11"/>
      <c r="R255" s="11"/>
      <c r="AG255" s="9"/>
      <c r="AL255" s="9"/>
      <c r="AW255" s="12"/>
    </row>
    <row r="256" customFormat="false" ht="13.8" hidden="false" customHeight="false" outlineLevel="0" collapsed="false">
      <c r="A256" s="9"/>
      <c r="C256" s="9"/>
      <c r="L256" s="10"/>
      <c r="M256" s="11"/>
      <c r="N256" s="11"/>
      <c r="O256" s="11"/>
      <c r="P256" s="11"/>
      <c r="Q256" s="11"/>
      <c r="R256" s="11"/>
      <c r="AG256" s="9"/>
      <c r="AL256" s="9"/>
      <c r="AW256" s="12"/>
    </row>
    <row r="257" customFormat="false" ht="13.8" hidden="false" customHeight="false" outlineLevel="0" collapsed="false">
      <c r="A257" s="9"/>
      <c r="C257" s="9"/>
      <c r="L257" s="10"/>
      <c r="M257" s="11"/>
      <c r="N257" s="11"/>
      <c r="O257" s="11"/>
      <c r="P257" s="11"/>
      <c r="Q257" s="11"/>
      <c r="R257" s="11"/>
      <c r="AG257" s="9"/>
      <c r="AL257" s="9"/>
      <c r="AW257" s="12"/>
    </row>
    <row r="258" customFormat="false" ht="13.8" hidden="false" customHeight="false" outlineLevel="0" collapsed="false">
      <c r="A258" s="9"/>
      <c r="C258" s="9"/>
      <c r="L258" s="10"/>
      <c r="M258" s="11"/>
      <c r="N258" s="11"/>
      <c r="O258" s="11"/>
      <c r="P258" s="11"/>
      <c r="Q258" s="11"/>
      <c r="R258" s="11"/>
      <c r="AG258" s="9"/>
      <c r="AL258" s="9"/>
      <c r="AW258" s="12"/>
    </row>
    <row r="259" customFormat="false" ht="13.8" hidden="false" customHeight="false" outlineLevel="0" collapsed="false">
      <c r="A259" s="9"/>
      <c r="C259" s="9"/>
      <c r="L259" s="10"/>
      <c r="M259" s="11"/>
      <c r="N259" s="11"/>
      <c r="O259" s="11"/>
      <c r="P259" s="11"/>
      <c r="Q259" s="11"/>
      <c r="R259" s="11"/>
      <c r="AG259" s="9"/>
      <c r="AL259" s="9"/>
      <c r="AW259" s="12"/>
    </row>
    <row r="260" customFormat="false" ht="13.8" hidden="false" customHeight="false" outlineLevel="0" collapsed="false">
      <c r="A260" s="9"/>
      <c r="C260" s="9"/>
      <c r="L260" s="10"/>
      <c r="M260" s="11"/>
      <c r="N260" s="11"/>
      <c r="O260" s="11"/>
      <c r="P260" s="11"/>
      <c r="Q260" s="11"/>
      <c r="R260" s="11"/>
      <c r="AG260" s="9"/>
      <c r="AL260" s="9"/>
      <c r="AW260" s="12"/>
    </row>
    <row r="261" customFormat="false" ht="13.8" hidden="false" customHeight="false" outlineLevel="0" collapsed="false">
      <c r="A261" s="9"/>
      <c r="C261" s="9"/>
      <c r="L261" s="10"/>
      <c r="M261" s="11"/>
      <c r="N261" s="11"/>
      <c r="O261" s="11"/>
      <c r="P261" s="11"/>
      <c r="Q261" s="11"/>
      <c r="R261" s="11"/>
      <c r="AG261" s="9"/>
      <c r="AL261" s="9"/>
      <c r="AW261" s="12"/>
    </row>
    <row r="262" customFormat="false" ht="13.8" hidden="false" customHeight="false" outlineLevel="0" collapsed="false">
      <c r="A262" s="9"/>
      <c r="C262" s="9"/>
      <c r="L262" s="10"/>
      <c r="M262" s="11"/>
      <c r="N262" s="11"/>
      <c r="O262" s="11"/>
      <c r="P262" s="11"/>
      <c r="Q262" s="11"/>
      <c r="R262" s="11"/>
      <c r="AG262" s="9"/>
      <c r="AL262" s="9"/>
      <c r="AW262" s="12"/>
    </row>
    <row r="263" customFormat="false" ht="13.8" hidden="false" customHeight="false" outlineLevel="0" collapsed="false">
      <c r="A263" s="9"/>
      <c r="C263" s="9"/>
      <c r="L263" s="10"/>
      <c r="M263" s="11"/>
      <c r="N263" s="11"/>
      <c r="O263" s="11"/>
      <c r="P263" s="11"/>
      <c r="Q263" s="11"/>
      <c r="R263" s="11"/>
      <c r="AG263" s="9"/>
      <c r="AL263" s="9"/>
      <c r="AW263" s="12"/>
    </row>
    <row r="264" customFormat="false" ht="13.8" hidden="false" customHeight="false" outlineLevel="0" collapsed="false">
      <c r="A264" s="9"/>
      <c r="C264" s="9"/>
      <c r="L264" s="10"/>
      <c r="M264" s="11"/>
      <c r="N264" s="11"/>
      <c r="O264" s="11"/>
      <c r="P264" s="11"/>
      <c r="Q264" s="11"/>
      <c r="R264" s="11"/>
      <c r="AG264" s="9"/>
      <c r="AL264" s="9"/>
      <c r="AW264" s="12"/>
    </row>
    <row r="265" customFormat="false" ht="13.8" hidden="false" customHeight="false" outlineLevel="0" collapsed="false">
      <c r="A265" s="9"/>
      <c r="C265" s="9"/>
      <c r="L265" s="10"/>
      <c r="M265" s="11"/>
      <c r="N265" s="11"/>
      <c r="O265" s="11"/>
      <c r="P265" s="11"/>
      <c r="Q265" s="11"/>
      <c r="R265" s="11"/>
      <c r="AG265" s="9"/>
      <c r="AL265" s="9"/>
      <c r="AW265" s="12"/>
    </row>
    <row r="266" customFormat="false" ht="13.8" hidden="false" customHeight="false" outlineLevel="0" collapsed="false">
      <c r="A266" s="9"/>
      <c r="C266" s="9"/>
      <c r="L266" s="10"/>
      <c r="M266" s="11"/>
      <c r="N266" s="11"/>
      <c r="O266" s="11"/>
      <c r="P266" s="11"/>
      <c r="Q266" s="11"/>
      <c r="R266" s="11"/>
      <c r="AG266" s="9"/>
      <c r="AL266" s="9"/>
      <c r="AW266" s="12"/>
    </row>
    <row r="267" customFormat="false" ht="13.8" hidden="false" customHeight="false" outlineLevel="0" collapsed="false">
      <c r="A267" s="9"/>
      <c r="C267" s="9"/>
      <c r="L267" s="10"/>
      <c r="M267" s="11"/>
      <c r="N267" s="11"/>
      <c r="O267" s="11"/>
      <c r="P267" s="11"/>
      <c r="Q267" s="11"/>
      <c r="R267" s="11"/>
      <c r="AG267" s="9"/>
      <c r="AL267" s="9"/>
      <c r="AW267" s="12"/>
    </row>
    <row r="268" customFormat="false" ht="13.8" hidden="false" customHeight="false" outlineLevel="0" collapsed="false">
      <c r="A268" s="9"/>
      <c r="C268" s="9"/>
      <c r="L268" s="10"/>
      <c r="M268" s="11"/>
      <c r="N268" s="11"/>
      <c r="O268" s="11"/>
      <c r="P268" s="11"/>
      <c r="Q268" s="11"/>
      <c r="R268" s="11"/>
      <c r="AG268" s="9"/>
      <c r="AL268" s="9"/>
      <c r="AW268" s="12"/>
    </row>
    <row r="269" customFormat="false" ht="13.8" hidden="false" customHeight="false" outlineLevel="0" collapsed="false">
      <c r="A269" s="9"/>
      <c r="C269" s="9"/>
      <c r="L269" s="10"/>
      <c r="M269" s="11"/>
      <c r="N269" s="11"/>
      <c r="O269" s="11"/>
      <c r="P269" s="11"/>
      <c r="Q269" s="11"/>
      <c r="R269" s="11"/>
      <c r="AG269" s="9"/>
      <c r="AL269" s="9"/>
      <c r="AW269" s="12"/>
    </row>
    <row r="270" customFormat="false" ht="13.8" hidden="false" customHeight="false" outlineLevel="0" collapsed="false">
      <c r="A270" s="9"/>
      <c r="C270" s="9"/>
      <c r="L270" s="10"/>
      <c r="M270" s="11"/>
      <c r="N270" s="11"/>
      <c r="O270" s="11"/>
      <c r="P270" s="11"/>
      <c r="Q270" s="11"/>
      <c r="R270" s="11"/>
      <c r="AG270" s="9"/>
      <c r="AL270" s="9"/>
      <c r="AW270" s="12"/>
    </row>
    <row r="271" customFormat="false" ht="13.8" hidden="false" customHeight="false" outlineLevel="0" collapsed="false">
      <c r="A271" s="9"/>
      <c r="C271" s="9"/>
      <c r="L271" s="10"/>
      <c r="M271" s="11"/>
      <c r="N271" s="11"/>
      <c r="O271" s="11"/>
      <c r="P271" s="11"/>
      <c r="Q271" s="11"/>
      <c r="R271" s="11"/>
      <c r="AG271" s="9"/>
      <c r="AL271" s="9"/>
      <c r="AW271" s="12"/>
    </row>
    <row r="272" customFormat="false" ht="13.8" hidden="false" customHeight="false" outlineLevel="0" collapsed="false">
      <c r="A272" s="9"/>
      <c r="C272" s="9"/>
      <c r="L272" s="10"/>
      <c r="M272" s="11"/>
      <c r="N272" s="11"/>
      <c r="O272" s="11"/>
      <c r="P272" s="11"/>
      <c r="Q272" s="11"/>
      <c r="R272" s="11"/>
      <c r="AG272" s="9"/>
      <c r="AL272" s="9"/>
      <c r="AW272" s="12"/>
    </row>
    <row r="273" customFormat="false" ht="13.8" hidden="false" customHeight="false" outlineLevel="0" collapsed="false">
      <c r="A273" s="9"/>
      <c r="C273" s="9"/>
      <c r="L273" s="10"/>
      <c r="M273" s="11"/>
      <c r="N273" s="11"/>
      <c r="O273" s="11"/>
      <c r="P273" s="11"/>
      <c r="Q273" s="11"/>
      <c r="R273" s="11"/>
      <c r="AG273" s="9"/>
      <c r="AL273" s="9"/>
      <c r="AW273" s="12"/>
    </row>
    <row r="274" customFormat="false" ht="13.8" hidden="false" customHeight="false" outlineLevel="0" collapsed="false">
      <c r="A274" s="9"/>
      <c r="C274" s="9"/>
      <c r="L274" s="10"/>
      <c r="M274" s="11"/>
      <c r="N274" s="11"/>
      <c r="O274" s="11"/>
      <c r="P274" s="11"/>
      <c r="Q274" s="11"/>
      <c r="R274" s="11"/>
      <c r="AG274" s="9"/>
      <c r="AL274" s="9"/>
      <c r="AW274" s="12"/>
    </row>
    <row r="275" customFormat="false" ht="13.8" hidden="false" customHeight="false" outlineLevel="0" collapsed="false">
      <c r="A275" s="9"/>
      <c r="C275" s="9"/>
      <c r="L275" s="10"/>
      <c r="M275" s="11"/>
      <c r="N275" s="11"/>
      <c r="O275" s="11"/>
      <c r="P275" s="11"/>
      <c r="Q275" s="11"/>
      <c r="R275" s="11"/>
      <c r="AG275" s="9"/>
      <c r="AL275" s="9"/>
      <c r="AW275" s="12"/>
    </row>
    <row r="276" customFormat="false" ht="13.8" hidden="false" customHeight="false" outlineLevel="0" collapsed="false">
      <c r="A276" s="9"/>
      <c r="C276" s="9"/>
      <c r="L276" s="10"/>
      <c r="M276" s="11"/>
      <c r="N276" s="11"/>
      <c r="O276" s="11"/>
      <c r="P276" s="11"/>
      <c r="Q276" s="11"/>
      <c r="R276" s="11"/>
      <c r="AG276" s="9"/>
      <c r="AL276" s="9"/>
      <c r="AW276" s="12"/>
    </row>
    <row r="277" customFormat="false" ht="13.8" hidden="false" customHeight="false" outlineLevel="0" collapsed="false">
      <c r="A277" s="9"/>
      <c r="C277" s="9"/>
      <c r="L277" s="10"/>
      <c r="M277" s="11"/>
      <c r="N277" s="11"/>
      <c r="O277" s="11"/>
      <c r="P277" s="11"/>
      <c r="Q277" s="11"/>
      <c r="R277" s="11"/>
      <c r="AG277" s="9"/>
      <c r="AL277" s="9"/>
      <c r="AW277" s="12"/>
    </row>
    <row r="278" customFormat="false" ht="13.8" hidden="false" customHeight="false" outlineLevel="0" collapsed="false">
      <c r="A278" s="9"/>
      <c r="C278" s="9"/>
      <c r="L278" s="10"/>
      <c r="M278" s="11"/>
      <c r="N278" s="11"/>
      <c r="O278" s="11"/>
      <c r="P278" s="11"/>
      <c r="Q278" s="11"/>
      <c r="R278" s="11"/>
      <c r="AG278" s="9"/>
      <c r="AL278" s="9"/>
      <c r="AW278" s="12"/>
    </row>
    <row r="279" customFormat="false" ht="13.8" hidden="false" customHeight="false" outlineLevel="0" collapsed="false">
      <c r="A279" s="9"/>
      <c r="C279" s="9"/>
      <c r="L279" s="10"/>
      <c r="M279" s="11"/>
      <c r="N279" s="11"/>
      <c r="O279" s="11"/>
      <c r="P279" s="11"/>
      <c r="Q279" s="11"/>
      <c r="R279" s="11"/>
      <c r="AG279" s="9"/>
      <c r="AL279" s="9"/>
      <c r="AW279" s="12"/>
    </row>
    <row r="280" customFormat="false" ht="13.8" hidden="false" customHeight="false" outlineLevel="0" collapsed="false">
      <c r="A280" s="9"/>
      <c r="C280" s="9"/>
      <c r="L280" s="10"/>
      <c r="M280" s="11"/>
      <c r="N280" s="11"/>
      <c r="O280" s="11"/>
      <c r="P280" s="11"/>
      <c r="Q280" s="11"/>
      <c r="R280" s="11"/>
      <c r="AG280" s="9"/>
      <c r="AL280" s="9"/>
      <c r="AW280" s="12"/>
    </row>
    <row r="281" customFormat="false" ht="13.8" hidden="false" customHeight="false" outlineLevel="0" collapsed="false">
      <c r="A281" s="9"/>
      <c r="C281" s="9"/>
      <c r="L281" s="10"/>
      <c r="M281" s="11"/>
      <c r="N281" s="11"/>
      <c r="O281" s="11"/>
      <c r="P281" s="11"/>
      <c r="Q281" s="11"/>
      <c r="R281" s="11"/>
      <c r="AG281" s="9"/>
      <c r="AL281" s="9"/>
      <c r="AW281" s="12"/>
    </row>
    <row r="282" customFormat="false" ht="13.8" hidden="false" customHeight="false" outlineLevel="0" collapsed="false">
      <c r="A282" s="9"/>
      <c r="C282" s="9"/>
      <c r="L282" s="10"/>
      <c r="M282" s="11"/>
      <c r="N282" s="11"/>
      <c r="O282" s="11"/>
      <c r="P282" s="11"/>
      <c r="Q282" s="11"/>
      <c r="R282" s="11"/>
      <c r="AG282" s="9"/>
      <c r="AL282" s="9"/>
      <c r="AW282" s="12"/>
    </row>
    <row r="283" customFormat="false" ht="13.8" hidden="false" customHeight="false" outlineLevel="0" collapsed="false">
      <c r="A283" s="9"/>
      <c r="C283" s="9"/>
      <c r="L283" s="10"/>
      <c r="M283" s="11"/>
      <c r="N283" s="11"/>
      <c r="O283" s="11"/>
      <c r="P283" s="11"/>
      <c r="Q283" s="11"/>
      <c r="R283" s="11"/>
      <c r="AG283" s="9"/>
      <c r="AL283" s="9"/>
      <c r="AW283" s="12"/>
    </row>
    <row r="284" customFormat="false" ht="13.8" hidden="false" customHeight="false" outlineLevel="0" collapsed="false">
      <c r="A284" s="9"/>
      <c r="C284" s="9"/>
      <c r="L284" s="10"/>
      <c r="M284" s="11"/>
      <c r="N284" s="11"/>
      <c r="O284" s="11"/>
      <c r="P284" s="11"/>
      <c r="Q284" s="11"/>
      <c r="R284" s="11"/>
      <c r="AG284" s="9"/>
      <c r="AL284" s="9"/>
      <c r="AW284" s="12"/>
    </row>
    <row r="285" customFormat="false" ht="13.8" hidden="false" customHeight="false" outlineLevel="0" collapsed="false">
      <c r="A285" s="9"/>
      <c r="C285" s="9"/>
      <c r="L285" s="10"/>
      <c r="M285" s="11"/>
      <c r="N285" s="11"/>
      <c r="O285" s="11"/>
      <c r="P285" s="11"/>
      <c r="Q285" s="11"/>
      <c r="R285" s="11"/>
      <c r="AG285" s="9"/>
      <c r="AL285" s="9"/>
      <c r="AW285" s="12"/>
    </row>
    <row r="286" customFormat="false" ht="13.8" hidden="false" customHeight="false" outlineLevel="0" collapsed="false">
      <c r="A286" s="9"/>
      <c r="C286" s="9"/>
      <c r="L286" s="10"/>
      <c r="M286" s="11"/>
      <c r="N286" s="11"/>
      <c r="O286" s="11"/>
      <c r="P286" s="11"/>
      <c r="Q286" s="11"/>
      <c r="R286" s="11"/>
      <c r="AG286" s="9"/>
      <c r="AL286" s="9"/>
      <c r="AW286" s="12"/>
    </row>
    <row r="287" customFormat="false" ht="13.8" hidden="false" customHeight="false" outlineLevel="0" collapsed="false">
      <c r="A287" s="9"/>
      <c r="C287" s="9"/>
      <c r="L287" s="10"/>
      <c r="M287" s="11"/>
      <c r="N287" s="11"/>
      <c r="O287" s="11"/>
      <c r="P287" s="11"/>
      <c r="Q287" s="11"/>
      <c r="R287" s="11"/>
      <c r="AG287" s="9"/>
      <c r="AL287" s="9"/>
      <c r="AW287" s="12"/>
    </row>
    <row r="288" customFormat="false" ht="13.8" hidden="false" customHeight="false" outlineLevel="0" collapsed="false">
      <c r="A288" s="9"/>
      <c r="C288" s="9"/>
      <c r="L288" s="10"/>
      <c r="M288" s="11"/>
      <c r="N288" s="11"/>
      <c r="O288" s="11"/>
      <c r="P288" s="11"/>
      <c r="Q288" s="11"/>
      <c r="R288" s="11"/>
      <c r="AG288" s="9"/>
      <c r="AL288" s="9"/>
      <c r="AW288" s="12"/>
    </row>
    <row r="289" customFormat="false" ht="13.8" hidden="false" customHeight="false" outlineLevel="0" collapsed="false">
      <c r="A289" s="9"/>
      <c r="C289" s="9"/>
      <c r="L289" s="10"/>
      <c r="M289" s="11"/>
      <c r="N289" s="11"/>
      <c r="O289" s="11"/>
      <c r="P289" s="11"/>
      <c r="Q289" s="11"/>
      <c r="R289" s="11"/>
      <c r="AG289" s="9"/>
      <c r="AL289" s="9"/>
      <c r="AW289" s="12"/>
    </row>
    <row r="290" customFormat="false" ht="13.8" hidden="false" customHeight="false" outlineLevel="0" collapsed="false">
      <c r="A290" s="9"/>
      <c r="C290" s="9"/>
      <c r="L290" s="10"/>
      <c r="M290" s="11"/>
      <c r="N290" s="11"/>
      <c r="O290" s="11"/>
      <c r="P290" s="11"/>
      <c r="Q290" s="11"/>
      <c r="R290" s="11"/>
      <c r="AG290" s="9"/>
      <c r="AL290" s="9"/>
      <c r="AW290" s="12"/>
    </row>
    <row r="291" customFormat="false" ht="13.8" hidden="false" customHeight="false" outlineLevel="0" collapsed="false">
      <c r="A291" s="9"/>
      <c r="C291" s="9"/>
      <c r="L291" s="10"/>
      <c r="M291" s="11"/>
      <c r="N291" s="11"/>
      <c r="O291" s="11"/>
      <c r="P291" s="11"/>
      <c r="Q291" s="11"/>
      <c r="R291" s="11"/>
      <c r="AG291" s="9"/>
      <c r="AL291" s="9"/>
      <c r="AW291" s="12"/>
    </row>
    <row r="292" customFormat="false" ht="13.8" hidden="false" customHeight="false" outlineLevel="0" collapsed="false">
      <c r="A292" s="9"/>
      <c r="C292" s="9"/>
      <c r="L292" s="10"/>
      <c r="M292" s="11"/>
      <c r="N292" s="11"/>
      <c r="O292" s="11"/>
      <c r="P292" s="11"/>
      <c r="Q292" s="11"/>
      <c r="R292" s="11"/>
      <c r="AG292" s="9"/>
      <c r="AL292" s="9"/>
      <c r="AW292" s="12"/>
    </row>
    <row r="293" customFormat="false" ht="13.8" hidden="false" customHeight="false" outlineLevel="0" collapsed="false">
      <c r="A293" s="9"/>
      <c r="C293" s="9"/>
      <c r="L293" s="10"/>
      <c r="M293" s="11"/>
      <c r="N293" s="11"/>
      <c r="O293" s="11"/>
      <c r="P293" s="11"/>
      <c r="Q293" s="11"/>
      <c r="R293" s="11"/>
      <c r="AG293" s="9"/>
      <c r="AL293" s="9"/>
      <c r="AW293" s="12"/>
    </row>
    <row r="294" customFormat="false" ht="13.8" hidden="false" customHeight="false" outlineLevel="0" collapsed="false">
      <c r="A294" s="9"/>
      <c r="C294" s="9"/>
      <c r="L294" s="10"/>
      <c r="M294" s="11"/>
      <c r="N294" s="11"/>
      <c r="O294" s="11"/>
      <c r="P294" s="11"/>
      <c r="Q294" s="11"/>
      <c r="R294" s="11"/>
      <c r="AG294" s="9"/>
      <c r="AL294" s="9"/>
      <c r="AW294" s="12"/>
    </row>
    <row r="295" customFormat="false" ht="13.8" hidden="false" customHeight="false" outlineLevel="0" collapsed="false">
      <c r="A295" s="9"/>
      <c r="C295" s="9"/>
      <c r="L295" s="10"/>
      <c r="M295" s="11"/>
      <c r="N295" s="11"/>
      <c r="O295" s="11"/>
      <c r="P295" s="11"/>
      <c r="Q295" s="11"/>
      <c r="R295" s="11"/>
      <c r="AG295" s="9"/>
      <c r="AL295" s="9"/>
      <c r="AW295" s="12"/>
    </row>
    <row r="296" customFormat="false" ht="13.8" hidden="false" customHeight="false" outlineLevel="0" collapsed="false">
      <c r="A296" s="9"/>
      <c r="C296" s="9"/>
      <c r="L296" s="10"/>
      <c r="M296" s="11"/>
      <c r="N296" s="11"/>
      <c r="O296" s="11"/>
      <c r="P296" s="11"/>
      <c r="Q296" s="11"/>
      <c r="R296" s="11"/>
      <c r="AG296" s="9"/>
      <c r="AL296" s="9"/>
      <c r="AW296" s="12"/>
    </row>
    <row r="297" customFormat="false" ht="13.8" hidden="false" customHeight="false" outlineLevel="0" collapsed="false">
      <c r="A297" s="9"/>
      <c r="C297" s="9"/>
      <c r="L297" s="10"/>
      <c r="M297" s="11"/>
      <c r="N297" s="11"/>
      <c r="O297" s="11"/>
      <c r="P297" s="11"/>
      <c r="Q297" s="11"/>
      <c r="R297" s="11"/>
      <c r="AG297" s="9"/>
      <c r="AL297" s="9"/>
      <c r="AW297" s="12"/>
    </row>
    <row r="298" customFormat="false" ht="13.8" hidden="false" customHeight="false" outlineLevel="0" collapsed="false">
      <c r="A298" s="9"/>
      <c r="C298" s="9"/>
      <c r="L298" s="10"/>
      <c r="M298" s="11"/>
      <c r="N298" s="11"/>
      <c r="O298" s="11"/>
      <c r="P298" s="11"/>
      <c r="Q298" s="11"/>
      <c r="R298" s="11"/>
      <c r="AG298" s="9"/>
      <c r="AL298" s="9"/>
      <c r="AW298" s="12"/>
    </row>
    <row r="299" customFormat="false" ht="13.8" hidden="false" customHeight="false" outlineLevel="0" collapsed="false">
      <c r="A299" s="9"/>
      <c r="C299" s="9"/>
      <c r="L299" s="10"/>
      <c r="M299" s="11"/>
      <c r="N299" s="11"/>
      <c r="O299" s="11"/>
      <c r="P299" s="11"/>
      <c r="Q299" s="11"/>
      <c r="R299" s="11"/>
      <c r="AG299" s="9"/>
      <c r="AL299" s="9"/>
      <c r="AW299" s="12"/>
    </row>
    <row r="300" customFormat="false" ht="13.8" hidden="false" customHeight="false" outlineLevel="0" collapsed="false">
      <c r="A300" s="9"/>
      <c r="C300" s="9"/>
      <c r="L300" s="10"/>
      <c r="M300" s="11"/>
      <c r="N300" s="11"/>
      <c r="O300" s="11"/>
      <c r="P300" s="11"/>
      <c r="Q300" s="11"/>
      <c r="R300" s="11"/>
      <c r="AG300" s="9"/>
      <c r="AL300" s="9"/>
      <c r="AW300" s="12"/>
    </row>
    <row r="301" customFormat="false" ht="13.8" hidden="false" customHeight="false" outlineLevel="0" collapsed="false">
      <c r="A301" s="9"/>
      <c r="C301" s="9"/>
      <c r="L301" s="10"/>
      <c r="M301" s="11"/>
      <c r="N301" s="11"/>
      <c r="O301" s="11"/>
      <c r="P301" s="11"/>
      <c r="Q301" s="11"/>
      <c r="R301" s="11"/>
      <c r="AG301" s="9"/>
      <c r="AL301" s="9"/>
      <c r="AW301" s="12"/>
    </row>
    <row r="302" customFormat="false" ht="13.8" hidden="false" customHeight="false" outlineLevel="0" collapsed="false">
      <c r="A302" s="9"/>
      <c r="C302" s="9"/>
      <c r="L302" s="10"/>
      <c r="M302" s="11"/>
      <c r="N302" s="11"/>
      <c r="O302" s="11"/>
      <c r="P302" s="11"/>
      <c r="Q302" s="11"/>
      <c r="R302" s="11"/>
      <c r="AG302" s="9"/>
      <c r="AL302" s="9"/>
      <c r="AW302" s="12"/>
    </row>
    <row r="303" customFormat="false" ht="13.8" hidden="false" customHeight="false" outlineLevel="0" collapsed="false">
      <c r="A303" s="9"/>
      <c r="C303" s="9"/>
      <c r="L303" s="10"/>
      <c r="M303" s="11"/>
      <c r="N303" s="11"/>
      <c r="O303" s="11"/>
      <c r="P303" s="11"/>
      <c r="Q303" s="11"/>
      <c r="R303" s="11"/>
      <c r="AG303" s="9"/>
      <c r="AL303" s="9"/>
      <c r="AW303" s="12"/>
    </row>
    <row r="304" customFormat="false" ht="13.8" hidden="false" customHeight="false" outlineLevel="0" collapsed="false">
      <c r="A304" s="9"/>
      <c r="C304" s="9"/>
      <c r="L304" s="10"/>
      <c r="M304" s="11"/>
      <c r="N304" s="11"/>
      <c r="O304" s="11"/>
      <c r="P304" s="11"/>
      <c r="Q304" s="11"/>
      <c r="R304" s="11"/>
      <c r="AG304" s="9"/>
      <c r="AL304" s="9"/>
      <c r="AW304" s="12"/>
    </row>
    <row r="305" customFormat="false" ht="13.8" hidden="false" customHeight="false" outlineLevel="0" collapsed="false">
      <c r="A305" s="9"/>
      <c r="C305" s="9"/>
      <c r="L305" s="10"/>
      <c r="M305" s="11"/>
      <c r="N305" s="11"/>
      <c r="O305" s="11"/>
      <c r="P305" s="11"/>
      <c r="Q305" s="11"/>
      <c r="R305" s="11"/>
      <c r="AG305" s="9"/>
      <c r="AL305" s="9"/>
      <c r="AW305" s="12"/>
    </row>
    <row r="306" customFormat="false" ht="13.8" hidden="false" customHeight="false" outlineLevel="0" collapsed="false">
      <c r="A306" s="9"/>
      <c r="C306" s="9"/>
      <c r="L306" s="10"/>
      <c r="M306" s="11"/>
      <c r="N306" s="11"/>
      <c r="O306" s="11"/>
      <c r="P306" s="11"/>
      <c r="Q306" s="11"/>
      <c r="R306" s="11"/>
      <c r="AG306" s="9"/>
      <c r="AL306" s="9"/>
      <c r="AW306" s="12"/>
    </row>
    <row r="307" customFormat="false" ht="13.8" hidden="false" customHeight="false" outlineLevel="0" collapsed="false">
      <c r="A307" s="9"/>
      <c r="C307" s="9"/>
      <c r="L307" s="10"/>
      <c r="M307" s="11"/>
      <c r="N307" s="11"/>
      <c r="O307" s="11"/>
      <c r="P307" s="11"/>
      <c r="Q307" s="11"/>
      <c r="R307" s="11"/>
      <c r="AG307" s="9"/>
      <c r="AL307" s="9"/>
      <c r="AW307" s="12"/>
    </row>
    <row r="308" customFormat="false" ht="13.8" hidden="false" customHeight="false" outlineLevel="0" collapsed="false">
      <c r="A308" s="9"/>
      <c r="C308" s="9"/>
      <c r="L308" s="10"/>
      <c r="M308" s="11"/>
      <c r="N308" s="11"/>
      <c r="O308" s="11"/>
      <c r="P308" s="11"/>
      <c r="Q308" s="11"/>
      <c r="R308" s="11"/>
      <c r="AG308" s="9"/>
      <c r="AL308" s="9"/>
      <c r="AW308" s="12"/>
    </row>
    <row r="309" customFormat="false" ht="13.8" hidden="false" customHeight="false" outlineLevel="0" collapsed="false">
      <c r="A309" s="9"/>
      <c r="C309" s="9"/>
      <c r="L309" s="10"/>
      <c r="M309" s="11"/>
      <c r="N309" s="11"/>
      <c r="O309" s="11"/>
      <c r="P309" s="11"/>
      <c r="Q309" s="11"/>
      <c r="R309" s="11"/>
      <c r="AG309" s="9"/>
      <c r="AL309" s="9"/>
      <c r="AW309" s="12"/>
    </row>
    <row r="310" customFormat="false" ht="13.8" hidden="false" customHeight="false" outlineLevel="0" collapsed="false">
      <c r="A310" s="9"/>
      <c r="C310" s="9"/>
      <c r="L310" s="10"/>
      <c r="M310" s="11"/>
      <c r="N310" s="11"/>
      <c r="O310" s="11"/>
      <c r="P310" s="11"/>
      <c r="Q310" s="11"/>
      <c r="R310" s="11"/>
      <c r="AG310" s="9"/>
      <c r="AL310" s="9"/>
      <c r="AW310" s="12"/>
    </row>
    <row r="311" customFormat="false" ht="13.8" hidden="false" customHeight="false" outlineLevel="0" collapsed="false">
      <c r="A311" s="9"/>
      <c r="C311" s="9"/>
      <c r="L311" s="10"/>
      <c r="M311" s="11"/>
      <c r="N311" s="11"/>
      <c r="O311" s="11"/>
      <c r="P311" s="11"/>
      <c r="Q311" s="11"/>
      <c r="R311" s="11"/>
      <c r="AG311" s="9"/>
      <c r="AL311" s="9"/>
      <c r="AW311" s="12"/>
    </row>
    <row r="312" customFormat="false" ht="13.8" hidden="false" customHeight="false" outlineLevel="0" collapsed="false">
      <c r="A312" s="9"/>
      <c r="C312" s="9"/>
      <c r="L312" s="10"/>
      <c r="M312" s="11"/>
      <c r="N312" s="11"/>
      <c r="O312" s="11"/>
      <c r="P312" s="11"/>
      <c r="Q312" s="11"/>
      <c r="R312" s="11"/>
      <c r="AG312" s="9"/>
      <c r="AL312" s="9"/>
      <c r="AW312" s="12"/>
    </row>
    <row r="313" customFormat="false" ht="13.8" hidden="false" customHeight="false" outlineLevel="0" collapsed="false">
      <c r="A313" s="9"/>
      <c r="C313" s="9"/>
      <c r="L313" s="10"/>
      <c r="M313" s="11"/>
      <c r="N313" s="11"/>
      <c r="O313" s="11"/>
      <c r="P313" s="11"/>
      <c r="Q313" s="11"/>
      <c r="R313" s="11"/>
      <c r="AG313" s="9"/>
      <c r="AL313" s="9"/>
      <c r="AW313" s="12"/>
    </row>
    <row r="314" customFormat="false" ht="13.8" hidden="false" customHeight="false" outlineLevel="0" collapsed="false">
      <c r="A314" s="9"/>
      <c r="C314" s="9"/>
      <c r="L314" s="10"/>
      <c r="M314" s="11"/>
      <c r="N314" s="11"/>
      <c r="O314" s="11"/>
      <c r="P314" s="11"/>
      <c r="Q314" s="11"/>
      <c r="R314" s="11"/>
      <c r="AG314" s="9"/>
      <c r="AL314" s="9"/>
      <c r="AW314" s="12"/>
    </row>
    <row r="315" customFormat="false" ht="13.8" hidden="false" customHeight="false" outlineLevel="0" collapsed="false">
      <c r="A315" s="9"/>
      <c r="C315" s="9"/>
      <c r="L315" s="10"/>
      <c r="M315" s="11"/>
      <c r="N315" s="11"/>
      <c r="O315" s="11"/>
      <c r="P315" s="11"/>
      <c r="Q315" s="11"/>
      <c r="R315" s="11"/>
      <c r="AG315" s="9"/>
      <c r="AL315" s="9"/>
      <c r="AW315" s="12"/>
    </row>
    <row r="316" customFormat="false" ht="13.8" hidden="false" customHeight="false" outlineLevel="0" collapsed="false">
      <c r="A316" s="9"/>
      <c r="C316" s="9"/>
      <c r="L316" s="10"/>
      <c r="M316" s="11"/>
      <c r="N316" s="11"/>
      <c r="O316" s="11"/>
      <c r="P316" s="11"/>
      <c r="Q316" s="11"/>
      <c r="R316" s="11"/>
      <c r="AG316" s="9"/>
      <c r="AL316" s="9"/>
      <c r="AW316" s="12"/>
    </row>
    <row r="317" customFormat="false" ht="13.8" hidden="false" customHeight="false" outlineLevel="0" collapsed="false">
      <c r="A317" s="9"/>
      <c r="C317" s="9"/>
      <c r="L317" s="10"/>
      <c r="M317" s="11"/>
      <c r="N317" s="11"/>
      <c r="O317" s="11"/>
      <c r="P317" s="11"/>
      <c r="Q317" s="11"/>
      <c r="R317" s="11"/>
      <c r="AG317" s="9"/>
      <c r="AL317" s="9"/>
      <c r="AW317" s="12"/>
    </row>
    <row r="318" customFormat="false" ht="13.8" hidden="false" customHeight="false" outlineLevel="0" collapsed="false">
      <c r="A318" s="9"/>
      <c r="C318" s="9"/>
      <c r="L318" s="10"/>
      <c r="M318" s="11"/>
      <c r="N318" s="11"/>
      <c r="O318" s="11"/>
      <c r="P318" s="11"/>
      <c r="Q318" s="11"/>
      <c r="R318" s="11"/>
      <c r="AG318" s="9"/>
      <c r="AL318" s="9"/>
      <c r="AW318" s="12"/>
    </row>
    <row r="319" customFormat="false" ht="13.8" hidden="false" customHeight="false" outlineLevel="0" collapsed="false">
      <c r="A319" s="9"/>
      <c r="C319" s="9"/>
      <c r="L319" s="10"/>
      <c r="M319" s="11"/>
      <c r="N319" s="11"/>
      <c r="O319" s="11"/>
      <c r="P319" s="11"/>
      <c r="Q319" s="11"/>
      <c r="R319" s="11"/>
      <c r="AG319" s="9"/>
      <c r="AL319" s="9"/>
      <c r="AW319" s="12"/>
    </row>
    <row r="320" customFormat="false" ht="13.8" hidden="false" customHeight="false" outlineLevel="0" collapsed="false">
      <c r="A320" s="9"/>
      <c r="C320" s="9"/>
      <c r="L320" s="10"/>
      <c r="M320" s="11"/>
      <c r="N320" s="11"/>
      <c r="O320" s="11"/>
      <c r="P320" s="11"/>
      <c r="Q320" s="11"/>
      <c r="R320" s="11"/>
      <c r="AG320" s="9"/>
      <c r="AL320" s="9"/>
      <c r="AW320" s="12"/>
    </row>
    <row r="321" customFormat="false" ht="13.8" hidden="false" customHeight="false" outlineLevel="0" collapsed="false">
      <c r="A321" s="9"/>
      <c r="C321" s="9"/>
      <c r="L321" s="10"/>
      <c r="M321" s="11"/>
      <c r="N321" s="11"/>
      <c r="O321" s="11"/>
      <c r="P321" s="11"/>
      <c r="Q321" s="11"/>
      <c r="R321" s="11"/>
      <c r="AG321" s="9"/>
      <c r="AL321" s="9"/>
      <c r="AW321" s="12"/>
    </row>
    <row r="322" customFormat="false" ht="13.8" hidden="false" customHeight="false" outlineLevel="0" collapsed="false">
      <c r="A322" s="9"/>
      <c r="C322" s="9"/>
      <c r="L322" s="10"/>
      <c r="M322" s="11"/>
      <c r="N322" s="11"/>
      <c r="O322" s="11"/>
      <c r="P322" s="11"/>
      <c r="Q322" s="11"/>
      <c r="R322" s="11"/>
      <c r="AG322" s="9"/>
      <c r="AL322" s="9"/>
      <c r="AW322" s="12"/>
    </row>
    <row r="323" customFormat="false" ht="13.8" hidden="false" customHeight="false" outlineLevel="0" collapsed="false">
      <c r="A323" s="9"/>
      <c r="C323" s="9"/>
      <c r="L323" s="10"/>
      <c r="M323" s="11"/>
      <c r="N323" s="11"/>
      <c r="O323" s="11"/>
      <c r="P323" s="11"/>
      <c r="Q323" s="11"/>
      <c r="R323" s="11"/>
      <c r="AG323" s="9"/>
      <c r="AL323" s="9"/>
      <c r="AW323" s="12"/>
    </row>
    <row r="324" customFormat="false" ht="13.8" hidden="false" customHeight="false" outlineLevel="0" collapsed="false">
      <c r="A324" s="9"/>
      <c r="C324" s="9"/>
      <c r="L324" s="10"/>
      <c r="M324" s="11"/>
      <c r="N324" s="11"/>
      <c r="O324" s="11"/>
      <c r="P324" s="11"/>
      <c r="Q324" s="11"/>
      <c r="R324" s="11"/>
      <c r="AG324" s="9"/>
      <c r="AL324" s="9"/>
      <c r="AW324" s="12"/>
    </row>
    <row r="325" customFormat="false" ht="13.8" hidden="false" customHeight="false" outlineLevel="0" collapsed="false">
      <c r="A325" s="9"/>
      <c r="C325" s="9"/>
      <c r="L325" s="10"/>
      <c r="M325" s="11"/>
      <c r="N325" s="11"/>
      <c r="O325" s="11"/>
      <c r="P325" s="11"/>
      <c r="Q325" s="11"/>
      <c r="R325" s="11"/>
      <c r="AG325" s="9"/>
      <c r="AL325" s="9"/>
      <c r="AW325" s="12"/>
    </row>
    <row r="326" customFormat="false" ht="13.8" hidden="false" customHeight="false" outlineLevel="0" collapsed="false">
      <c r="A326" s="9"/>
      <c r="C326" s="9"/>
      <c r="L326" s="10"/>
      <c r="M326" s="11"/>
      <c r="N326" s="11"/>
      <c r="O326" s="11"/>
      <c r="P326" s="11"/>
      <c r="Q326" s="11"/>
      <c r="R326" s="11"/>
      <c r="AG326" s="9"/>
      <c r="AL326" s="9"/>
      <c r="AW326" s="12"/>
    </row>
    <row r="327" customFormat="false" ht="13.8" hidden="false" customHeight="false" outlineLevel="0" collapsed="false">
      <c r="A327" s="9"/>
      <c r="C327" s="9"/>
      <c r="L327" s="10"/>
      <c r="M327" s="11"/>
      <c r="N327" s="11"/>
      <c r="O327" s="11"/>
      <c r="P327" s="11"/>
      <c r="Q327" s="11"/>
      <c r="R327" s="11"/>
      <c r="AG327" s="9"/>
      <c r="AL327" s="9"/>
      <c r="AW327" s="12"/>
    </row>
    <row r="328" customFormat="false" ht="13.8" hidden="false" customHeight="false" outlineLevel="0" collapsed="false">
      <c r="A328" s="9"/>
      <c r="C328" s="9"/>
      <c r="L328" s="10"/>
      <c r="M328" s="11"/>
      <c r="N328" s="11"/>
      <c r="O328" s="11"/>
      <c r="P328" s="11"/>
      <c r="Q328" s="11"/>
      <c r="R328" s="11"/>
      <c r="AG328" s="9"/>
      <c r="AL328" s="9"/>
      <c r="AW328" s="12"/>
    </row>
    <row r="329" customFormat="false" ht="13.8" hidden="false" customHeight="false" outlineLevel="0" collapsed="false">
      <c r="A329" s="9"/>
      <c r="C329" s="9"/>
      <c r="L329" s="10"/>
      <c r="M329" s="11"/>
      <c r="N329" s="11"/>
      <c r="O329" s="11"/>
      <c r="P329" s="11"/>
      <c r="Q329" s="11"/>
      <c r="R329" s="11"/>
      <c r="AG329" s="9"/>
      <c r="AL329" s="9"/>
      <c r="AW329" s="12"/>
    </row>
    <row r="330" customFormat="false" ht="13.8" hidden="false" customHeight="false" outlineLevel="0" collapsed="false">
      <c r="A330" s="9"/>
      <c r="C330" s="9"/>
      <c r="L330" s="10"/>
      <c r="M330" s="11"/>
      <c r="N330" s="11"/>
      <c r="O330" s="11"/>
      <c r="P330" s="11"/>
      <c r="Q330" s="11"/>
      <c r="R330" s="11"/>
      <c r="AG330" s="9"/>
      <c r="AL330" s="9"/>
      <c r="AW330" s="12"/>
    </row>
    <row r="331" customFormat="false" ht="13.8" hidden="false" customHeight="false" outlineLevel="0" collapsed="false">
      <c r="A331" s="9"/>
      <c r="C331" s="9"/>
      <c r="L331" s="10"/>
      <c r="M331" s="11"/>
      <c r="N331" s="11"/>
      <c r="O331" s="11"/>
      <c r="P331" s="11"/>
      <c r="Q331" s="11"/>
      <c r="R331" s="11"/>
      <c r="AG331" s="9"/>
      <c r="AL331" s="9"/>
      <c r="AW331" s="12"/>
    </row>
    <row r="332" customFormat="false" ht="13.8" hidden="false" customHeight="false" outlineLevel="0" collapsed="false">
      <c r="A332" s="9"/>
      <c r="C332" s="9"/>
      <c r="L332" s="10"/>
      <c r="M332" s="11"/>
      <c r="N332" s="11"/>
      <c r="O332" s="11"/>
      <c r="P332" s="11"/>
      <c r="Q332" s="11"/>
      <c r="R332" s="11"/>
      <c r="AG332" s="9"/>
      <c r="AL332" s="9"/>
      <c r="AW332" s="12"/>
    </row>
    <row r="333" customFormat="false" ht="13.8" hidden="false" customHeight="false" outlineLevel="0" collapsed="false">
      <c r="A333" s="9"/>
      <c r="C333" s="9"/>
      <c r="L333" s="10"/>
      <c r="M333" s="11"/>
      <c r="N333" s="11"/>
      <c r="O333" s="11"/>
      <c r="P333" s="11"/>
      <c r="Q333" s="11"/>
      <c r="R333" s="11"/>
      <c r="AG333" s="9"/>
      <c r="AL333" s="9"/>
      <c r="AW333" s="12"/>
    </row>
    <row r="334" customFormat="false" ht="13.8" hidden="false" customHeight="false" outlineLevel="0" collapsed="false">
      <c r="A334" s="9"/>
      <c r="C334" s="9"/>
      <c r="L334" s="10"/>
      <c r="M334" s="11"/>
      <c r="N334" s="11"/>
      <c r="O334" s="11"/>
      <c r="P334" s="11"/>
      <c r="Q334" s="11"/>
      <c r="R334" s="11"/>
      <c r="AG334" s="9"/>
      <c r="AL334" s="9"/>
      <c r="AW334" s="12"/>
    </row>
    <row r="335" customFormat="false" ht="13.8" hidden="false" customHeight="false" outlineLevel="0" collapsed="false">
      <c r="A335" s="9"/>
      <c r="C335" s="9"/>
      <c r="L335" s="10"/>
      <c r="M335" s="11"/>
      <c r="N335" s="11"/>
      <c r="O335" s="11"/>
      <c r="P335" s="11"/>
      <c r="Q335" s="11"/>
      <c r="R335" s="11"/>
      <c r="AG335" s="9"/>
      <c r="AL335" s="9"/>
      <c r="AW335" s="12"/>
    </row>
    <row r="336" customFormat="false" ht="13.8" hidden="false" customHeight="false" outlineLevel="0" collapsed="false">
      <c r="A336" s="9"/>
      <c r="C336" s="9"/>
      <c r="L336" s="10"/>
      <c r="M336" s="11"/>
      <c r="N336" s="11"/>
      <c r="O336" s="11"/>
      <c r="P336" s="11"/>
      <c r="Q336" s="11"/>
      <c r="R336" s="11"/>
      <c r="AG336" s="9"/>
      <c r="AL336" s="9"/>
      <c r="AW336" s="12"/>
    </row>
    <row r="337" customFormat="false" ht="13.8" hidden="false" customHeight="false" outlineLevel="0" collapsed="false">
      <c r="A337" s="9"/>
      <c r="C337" s="9"/>
      <c r="L337" s="10"/>
      <c r="M337" s="11"/>
      <c r="N337" s="11"/>
      <c r="O337" s="11"/>
      <c r="P337" s="11"/>
      <c r="Q337" s="11"/>
      <c r="R337" s="11"/>
      <c r="AG337" s="9"/>
      <c r="AL337" s="9"/>
      <c r="AW337" s="12"/>
    </row>
    <row r="338" customFormat="false" ht="13.8" hidden="false" customHeight="false" outlineLevel="0" collapsed="false">
      <c r="A338" s="9"/>
      <c r="C338" s="9"/>
      <c r="L338" s="10"/>
      <c r="M338" s="11"/>
      <c r="N338" s="11"/>
      <c r="O338" s="11"/>
      <c r="P338" s="11"/>
      <c r="Q338" s="11"/>
      <c r="R338" s="11"/>
      <c r="AG338" s="9"/>
      <c r="AL338" s="9"/>
      <c r="AW338" s="12"/>
    </row>
    <row r="339" customFormat="false" ht="13.8" hidden="false" customHeight="false" outlineLevel="0" collapsed="false">
      <c r="A339" s="9"/>
      <c r="C339" s="9"/>
      <c r="L339" s="10"/>
      <c r="M339" s="11"/>
      <c r="N339" s="11"/>
      <c r="O339" s="11"/>
      <c r="P339" s="11"/>
      <c r="Q339" s="11"/>
      <c r="R339" s="11"/>
      <c r="AG339" s="9"/>
      <c r="AL339" s="9"/>
      <c r="AW339" s="12"/>
    </row>
    <row r="340" customFormat="false" ht="13.8" hidden="false" customHeight="false" outlineLevel="0" collapsed="false">
      <c r="A340" s="9"/>
      <c r="C340" s="9"/>
      <c r="L340" s="10"/>
      <c r="M340" s="11"/>
      <c r="N340" s="11"/>
      <c r="O340" s="11"/>
      <c r="P340" s="11"/>
      <c r="Q340" s="11"/>
      <c r="R340" s="11"/>
      <c r="AG340" s="9"/>
      <c r="AL340" s="9"/>
      <c r="AW340" s="12"/>
    </row>
    <row r="341" customFormat="false" ht="13.8" hidden="false" customHeight="false" outlineLevel="0" collapsed="false">
      <c r="A341" s="9"/>
      <c r="C341" s="9"/>
      <c r="L341" s="10"/>
      <c r="M341" s="11"/>
      <c r="N341" s="11"/>
      <c r="O341" s="11"/>
      <c r="P341" s="11"/>
      <c r="Q341" s="11"/>
      <c r="R341" s="11"/>
      <c r="AG341" s="9"/>
      <c r="AL341" s="9"/>
      <c r="AW341" s="12"/>
    </row>
    <row r="342" customFormat="false" ht="13.8" hidden="false" customHeight="false" outlineLevel="0" collapsed="false">
      <c r="A342" s="9"/>
      <c r="C342" s="9"/>
      <c r="L342" s="10"/>
      <c r="M342" s="11"/>
      <c r="N342" s="11"/>
      <c r="O342" s="11"/>
      <c r="P342" s="11"/>
      <c r="Q342" s="11"/>
      <c r="R342" s="11"/>
      <c r="AG342" s="9"/>
      <c r="AL342" s="9"/>
      <c r="AW342" s="12"/>
    </row>
    <row r="343" customFormat="false" ht="13.8" hidden="false" customHeight="false" outlineLevel="0" collapsed="false">
      <c r="A343" s="9"/>
      <c r="C343" s="9"/>
      <c r="L343" s="10"/>
      <c r="M343" s="11"/>
      <c r="N343" s="11"/>
      <c r="O343" s="11"/>
      <c r="P343" s="11"/>
      <c r="Q343" s="11"/>
      <c r="R343" s="11"/>
      <c r="AG343" s="9"/>
      <c r="AL343" s="9"/>
      <c r="AW343" s="12"/>
    </row>
    <row r="344" customFormat="false" ht="13.8" hidden="false" customHeight="false" outlineLevel="0" collapsed="false">
      <c r="A344" s="9"/>
      <c r="C344" s="9"/>
      <c r="L344" s="10"/>
      <c r="M344" s="11"/>
      <c r="N344" s="11"/>
      <c r="O344" s="11"/>
      <c r="P344" s="11"/>
      <c r="Q344" s="11"/>
      <c r="R344" s="11"/>
      <c r="AG344" s="9"/>
      <c r="AL344" s="9"/>
      <c r="AW344" s="12"/>
    </row>
    <row r="345" customFormat="false" ht="13.8" hidden="false" customHeight="false" outlineLevel="0" collapsed="false">
      <c r="A345" s="9"/>
      <c r="C345" s="9"/>
      <c r="L345" s="10"/>
      <c r="M345" s="11"/>
      <c r="N345" s="11"/>
      <c r="O345" s="11"/>
      <c r="P345" s="11"/>
      <c r="Q345" s="11"/>
      <c r="R345" s="11"/>
      <c r="AG345" s="9"/>
      <c r="AL345" s="9"/>
      <c r="AW345" s="12"/>
    </row>
    <row r="346" customFormat="false" ht="13.8" hidden="false" customHeight="false" outlineLevel="0" collapsed="false">
      <c r="A346" s="9"/>
      <c r="C346" s="9"/>
      <c r="L346" s="10"/>
      <c r="M346" s="11"/>
      <c r="N346" s="11"/>
      <c r="O346" s="11"/>
      <c r="P346" s="11"/>
      <c r="Q346" s="11"/>
      <c r="R346" s="11"/>
      <c r="AG346" s="9"/>
      <c r="AL346" s="9"/>
      <c r="AW346" s="12"/>
    </row>
    <row r="347" customFormat="false" ht="13.8" hidden="false" customHeight="false" outlineLevel="0" collapsed="false">
      <c r="A347" s="9"/>
      <c r="C347" s="9"/>
      <c r="L347" s="10"/>
      <c r="M347" s="11"/>
      <c r="N347" s="11"/>
      <c r="O347" s="11"/>
      <c r="P347" s="11"/>
      <c r="Q347" s="11"/>
      <c r="R347" s="11"/>
      <c r="AG347" s="9"/>
      <c r="AL347" s="9"/>
      <c r="AW347" s="12"/>
    </row>
    <row r="348" customFormat="false" ht="13.8" hidden="false" customHeight="false" outlineLevel="0" collapsed="false">
      <c r="A348" s="9"/>
      <c r="C348" s="9"/>
      <c r="L348" s="10"/>
      <c r="M348" s="11"/>
      <c r="N348" s="11"/>
      <c r="O348" s="11"/>
      <c r="P348" s="11"/>
      <c r="Q348" s="11"/>
      <c r="R348" s="11"/>
      <c r="AG348" s="9"/>
      <c r="AL348" s="9"/>
      <c r="AW348" s="12"/>
    </row>
    <row r="349" customFormat="false" ht="13.8" hidden="false" customHeight="false" outlineLevel="0" collapsed="false">
      <c r="A349" s="9"/>
      <c r="C349" s="9"/>
      <c r="L349" s="10"/>
      <c r="M349" s="11"/>
      <c r="N349" s="11"/>
      <c r="O349" s="11"/>
      <c r="P349" s="11"/>
      <c r="Q349" s="11"/>
      <c r="R349" s="11"/>
      <c r="AG349" s="9"/>
      <c r="AL349" s="9"/>
      <c r="AW349" s="12"/>
    </row>
    <row r="350" customFormat="false" ht="13.8" hidden="false" customHeight="false" outlineLevel="0" collapsed="false">
      <c r="A350" s="9"/>
      <c r="C350" s="9"/>
      <c r="L350" s="10"/>
      <c r="M350" s="11"/>
      <c r="N350" s="11"/>
      <c r="O350" s="11"/>
      <c r="P350" s="11"/>
      <c r="Q350" s="11"/>
      <c r="R350" s="11"/>
      <c r="AG350" s="9"/>
      <c r="AL350" s="9"/>
      <c r="AW350" s="12"/>
    </row>
    <row r="351" customFormat="false" ht="13.8" hidden="false" customHeight="false" outlineLevel="0" collapsed="false">
      <c r="A351" s="9"/>
      <c r="C351" s="9"/>
      <c r="L351" s="10"/>
      <c r="M351" s="11"/>
      <c r="N351" s="11"/>
      <c r="O351" s="11"/>
      <c r="P351" s="11"/>
      <c r="Q351" s="11"/>
      <c r="R351" s="11"/>
      <c r="AG351" s="9"/>
      <c r="AL351" s="9"/>
      <c r="AW351" s="12"/>
    </row>
    <row r="352" customFormat="false" ht="13.8" hidden="false" customHeight="false" outlineLevel="0" collapsed="false">
      <c r="A352" s="9"/>
      <c r="C352" s="9"/>
      <c r="L352" s="10"/>
      <c r="M352" s="11"/>
      <c r="N352" s="11"/>
      <c r="O352" s="11"/>
      <c r="P352" s="11"/>
      <c r="Q352" s="11"/>
      <c r="R352" s="11"/>
      <c r="AG352" s="9"/>
      <c r="AL352" s="9"/>
      <c r="AW352" s="12"/>
    </row>
    <row r="353" customFormat="false" ht="13.8" hidden="false" customHeight="false" outlineLevel="0" collapsed="false">
      <c r="A353" s="9"/>
      <c r="C353" s="9"/>
      <c r="L353" s="10"/>
      <c r="M353" s="11"/>
      <c r="N353" s="11"/>
      <c r="O353" s="11"/>
      <c r="P353" s="11"/>
      <c r="Q353" s="11"/>
      <c r="R353" s="11"/>
      <c r="AG353" s="9"/>
      <c r="AL353" s="9"/>
      <c r="AW353" s="12"/>
    </row>
    <row r="354" customFormat="false" ht="13.8" hidden="false" customHeight="false" outlineLevel="0" collapsed="false">
      <c r="A354" s="9"/>
      <c r="C354" s="9"/>
      <c r="L354" s="10"/>
      <c r="M354" s="11"/>
      <c r="N354" s="11"/>
      <c r="O354" s="11"/>
      <c r="P354" s="11"/>
      <c r="Q354" s="11"/>
      <c r="R354" s="11"/>
      <c r="AG354" s="9"/>
      <c r="AL354" s="9"/>
      <c r="AW354" s="12"/>
    </row>
    <row r="355" customFormat="false" ht="13.8" hidden="false" customHeight="false" outlineLevel="0" collapsed="false">
      <c r="A355" s="9"/>
      <c r="C355" s="9"/>
      <c r="L355" s="10"/>
      <c r="M355" s="11"/>
      <c r="N355" s="11"/>
      <c r="O355" s="11"/>
      <c r="P355" s="11"/>
      <c r="Q355" s="11"/>
      <c r="R355" s="11"/>
      <c r="AG355" s="9"/>
      <c r="AL355" s="9"/>
      <c r="AW355" s="12"/>
    </row>
    <row r="356" customFormat="false" ht="13.8" hidden="false" customHeight="false" outlineLevel="0" collapsed="false">
      <c r="A356" s="9"/>
      <c r="C356" s="9"/>
      <c r="L356" s="10"/>
      <c r="M356" s="11"/>
      <c r="N356" s="11"/>
      <c r="O356" s="11"/>
      <c r="P356" s="11"/>
      <c r="Q356" s="11"/>
      <c r="R356" s="11"/>
      <c r="AG356" s="9"/>
      <c r="AL356" s="9"/>
      <c r="AW356" s="12"/>
    </row>
    <row r="357" customFormat="false" ht="13.8" hidden="false" customHeight="false" outlineLevel="0" collapsed="false">
      <c r="A357" s="9"/>
      <c r="C357" s="9"/>
      <c r="L357" s="10"/>
      <c r="M357" s="11"/>
      <c r="N357" s="11"/>
      <c r="O357" s="11"/>
      <c r="P357" s="11"/>
      <c r="Q357" s="11"/>
      <c r="R357" s="11"/>
      <c r="AG357" s="9"/>
      <c r="AL357" s="9"/>
      <c r="AW357" s="12"/>
    </row>
    <row r="358" customFormat="false" ht="13.8" hidden="false" customHeight="false" outlineLevel="0" collapsed="false">
      <c r="A358" s="9"/>
      <c r="C358" s="9"/>
      <c r="L358" s="10"/>
      <c r="M358" s="11"/>
      <c r="N358" s="11"/>
      <c r="O358" s="11"/>
      <c r="P358" s="11"/>
      <c r="Q358" s="11"/>
      <c r="R358" s="11"/>
      <c r="AG358" s="9"/>
      <c r="AL358" s="9"/>
      <c r="AW358" s="12"/>
    </row>
    <row r="359" customFormat="false" ht="13.8" hidden="false" customHeight="false" outlineLevel="0" collapsed="false">
      <c r="A359" s="9"/>
      <c r="C359" s="9"/>
      <c r="L359" s="10"/>
      <c r="M359" s="11"/>
      <c r="N359" s="11"/>
      <c r="O359" s="11"/>
      <c r="P359" s="11"/>
      <c r="Q359" s="11"/>
      <c r="R359" s="11"/>
      <c r="AG359" s="9"/>
      <c r="AL359" s="9"/>
      <c r="AW359" s="12"/>
    </row>
    <row r="360" customFormat="false" ht="13.8" hidden="false" customHeight="false" outlineLevel="0" collapsed="false">
      <c r="A360" s="9"/>
      <c r="C360" s="9"/>
      <c r="L360" s="10"/>
      <c r="M360" s="11"/>
      <c r="N360" s="11"/>
      <c r="O360" s="11"/>
      <c r="P360" s="11"/>
      <c r="Q360" s="11"/>
      <c r="R360" s="11"/>
      <c r="AG360" s="9"/>
      <c r="AL360" s="9"/>
      <c r="AW360" s="12"/>
    </row>
    <row r="361" customFormat="false" ht="13.8" hidden="false" customHeight="false" outlineLevel="0" collapsed="false">
      <c r="A361" s="9"/>
      <c r="C361" s="9"/>
      <c r="L361" s="10"/>
      <c r="M361" s="11"/>
      <c r="N361" s="11"/>
      <c r="O361" s="11"/>
      <c r="P361" s="11"/>
      <c r="Q361" s="11"/>
      <c r="R361" s="11"/>
      <c r="AG361" s="9"/>
      <c r="AL361" s="9"/>
      <c r="AW361" s="12"/>
    </row>
    <row r="362" customFormat="false" ht="13.8" hidden="false" customHeight="false" outlineLevel="0" collapsed="false">
      <c r="A362" s="9"/>
      <c r="C362" s="9"/>
      <c r="L362" s="10"/>
      <c r="M362" s="11"/>
      <c r="N362" s="11"/>
      <c r="O362" s="11"/>
      <c r="P362" s="11"/>
      <c r="Q362" s="11"/>
      <c r="R362" s="11"/>
      <c r="AG362" s="9"/>
      <c r="AL362" s="9"/>
      <c r="AW362" s="12"/>
    </row>
    <row r="363" customFormat="false" ht="13.8" hidden="false" customHeight="false" outlineLevel="0" collapsed="false">
      <c r="A363" s="9"/>
      <c r="C363" s="9"/>
      <c r="L363" s="10"/>
      <c r="M363" s="11"/>
      <c r="N363" s="11"/>
      <c r="O363" s="11"/>
      <c r="P363" s="11"/>
      <c r="Q363" s="11"/>
      <c r="R363" s="11"/>
      <c r="AG363" s="9"/>
      <c r="AL363" s="9"/>
      <c r="AW363" s="12"/>
    </row>
    <row r="364" customFormat="false" ht="13.8" hidden="false" customHeight="false" outlineLevel="0" collapsed="false">
      <c r="A364" s="9"/>
      <c r="C364" s="9"/>
      <c r="L364" s="10"/>
      <c r="M364" s="11"/>
      <c r="N364" s="11"/>
      <c r="O364" s="11"/>
      <c r="P364" s="11"/>
      <c r="Q364" s="11"/>
      <c r="R364" s="11"/>
      <c r="AG364" s="9"/>
      <c r="AL364" s="9"/>
      <c r="AW364" s="12"/>
    </row>
    <row r="365" customFormat="false" ht="13.8" hidden="false" customHeight="false" outlineLevel="0" collapsed="false">
      <c r="A365" s="9"/>
      <c r="C365" s="9"/>
      <c r="L365" s="10"/>
      <c r="M365" s="11"/>
      <c r="N365" s="11"/>
      <c r="O365" s="11"/>
      <c r="P365" s="11"/>
      <c r="Q365" s="11"/>
      <c r="R365" s="11"/>
      <c r="AG365" s="9"/>
      <c r="AL365" s="9"/>
      <c r="AW365" s="12"/>
    </row>
    <row r="366" customFormat="false" ht="13.8" hidden="false" customHeight="false" outlineLevel="0" collapsed="false">
      <c r="A366" s="9"/>
      <c r="C366" s="9"/>
      <c r="L366" s="10"/>
      <c r="M366" s="11"/>
      <c r="N366" s="11"/>
      <c r="O366" s="11"/>
      <c r="P366" s="11"/>
      <c r="Q366" s="11"/>
      <c r="R366" s="11"/>
      <c r="AG366" s="9"/>
      <c r="AL366" s="9"/>
      <c r="AW366" s="12"/>
    </row>
    <row r="367" customFormat="false" ht="13.8" hidden="false" customHeight="false" outlineLevel="0" collapsed="false">
      <c r="A367" s="9"/>
      <c r="C367" s="9"/>
      <c r="L367" s="10"/>
      <c r="M367" s="11"/>
      <c r="N367" s="11"/>
      <c r="O367" s="11"/>
      <c r="P367" s="11"/>
      <c r="Q367" s="11"/>
      <c r="R367" s="11"/>
      <c r="AG367" s="9"/>
      <c r="AL367" s="9"/>
      <c r="AW367" s="12"/>
    </row>
    <row r="368" customFormat="false" ht="13.8" hidden="false" customHeight="false" outlineLevel="0" collapsed="false">
      <c r="A368" s="9"/>
      <c r="C368" s="9"/>
      <c r="L368" s="10"/>
      <c r="M368" s="11"/>
      <c r="N368" s="11"/>
      <c r="O368" s="11"/>
      <c r="P368" s="11"/>
      <c r="Q368" s="11"/>
      <c r="R368" s="11"/>
      <c r="AG368" s="9"/>
      <c r="AL368" s="9"/>
      <c r="AW368" s="12"/>
    </row>
    <row r="369" customFormat="false" ht="13.8" hidden="false" customHeight="false" outlineLevel="0" collapsed="false">
      <c r="A369" s="9"/>
      <c r="C369" s="9"/>
      <c r="L369" s="10"/>
      <c r="M369" s="11"/>
      <c r="N369" s="11"/>
      <c r="O369" s="11"/>
      <c r="P369" s="11"/>
      <c r="Q369" s="11"/>
      <c r="R369" s="11"/>
      <c r="AG369" s="9"/>
      <c r="AL369" s="9"/>
      <c r="AW369" s="12"/>
    </row>
    <row r="370" customFormat="false" ht="13.8" hidden="false" customHeight="false" outlineLevel="0" collapsed="false">
      <c r="A370" s="9"/>
      <c r="C370" s="9"/>
      <c r="L370" s="10"/>
      <c r="M370" s="11"/>
      <c r="N370" s="11"/>
      <c r="O370" s="11"/>
      <c r="P370" s="11"/>
      <c r="Q370" s="11"/>
      <c r="R370" s="11"/>
      <c r="AG370" s="9"/>
      <c r="AL370" s="9"/>
      <c r="AW370" s="12"/>
    </row>
    <row r="371" customFormat="false" ht="13.8" hidden="false" customHeight="false" outlineLevel="0" collapsed="false">
      <c r="A371" s="9"/>
      <c r="C371" s="9"/>
      <c r="L371" s="10"/>
      <c r="M371" s="11"/>
      <c r="N371" s="11"/>
      <c r="O371" s="11"/>
      <c r="P371" s="11"/>
      <c r="Q371" s="11"/>
      <c r="R371" s="11"/>
      <c r="AG371" s="9"/>
      <c r="AL371" s="9"/>
      <c r="AW371" s="12"/>
    </row>
    <row r="372" customFormat="false" ht="13.8" hidden="false" customHeight="false" outlineLevel="0" collapsed="false">
      <c r="A372" s="9"/>
      <c r="C372" s="9"/>
      <c r="L372" s="10"/>
      <c r="M372" s="11"/>
      <c r="N372" s="11"/>
      <c r="O372" s="11"/>
      <c r="P372" s="11"/>
      <c r="Q372" s="11"/>
      <c r="R372" s="11"/>
      <c r="AG372" s="9"/>
      <c r="AL372" s="9"/>
      <c r="AW372" s="12"/>
    </row>
    <row r="373" customFormat="false" ht="13.8" hidden="false" customHeight="false" outlineLevel="0" collapsed="false">
      <c r="A373" s="9"/>
      <c r="C373" s="9"/>
      <c r="L373" s="10"/>
      <c r="M373" s="11"/>
      <c r="N373" s="11"/>
      <c r="O373" s="11"/>
      <c r="P373" s="11"/>
      <c r="Q373" s="11"/>
      <c r="R373" s="11"/>
      <c r="AG373" s="9"/>
      <c r="AL373" s="9"/>
      <c r="AW373" s="12"/>
    </row>
    <row r="374" customFormat="false" ht="13.8" hidden="false" customHeight="false" outlineLevel="0" collapsed="false">
      <c r="A374" s="9"/>
      <c r="C374" s="9"/>
      <c r="L374" s="10"/>
      <c r="M374" s="11"/>
      <c r="N374" s="11"/>
      <c r="O374" s="11"/>
      <c r="P374" s="11"/>
      <c r="Q374" s="11"/>
      <c r="R374" s="11"/>
      <c r="AG374" s="9"/>
      <c r="AL374" s="9"/>
      <c r="AW374" s="12"/>
    </row>
    <row r="375" customFormat="false" ht="13.8" hidden="false" customHeight="false" outlineLevel="0" collapsed="false">
      <c r="A375" s="9"/>
      <c r="C375" s="9"/>
      <c r="L375" s="10"/>
      <c r="M375" s="11"/>
      <c r="N375" s="11"/>
      <c r="O375" s="11"/>
      <c r="P375" s="11"/>
      <c r="Q375" s="11"/>
      <c r="R375" s="11"/>
      <c r="AG375" s="9"/>
      <c r="AL375" s="9"/>
      <c r="AW375" s="12"/>
    </row>
    <row r="376" customFormat="false" ht="13.8" hidden="false" customHeight="false" outlineLevel="0" collapsed="false">
      <c r="A376" s="9"/>
      <c r="C376" s="9"/>
      <c r="L376" s="10"/>
      <c r="M376" s="11"/>
      <c r="N376" s="11"/>
      <c r="O376" s="11"/>
      <c r="P376" s="11"/>
      <c r="Q376" s="11"/>
      <c r="R376" s="11"/>
      <c r="AG376" s="9"/>
      <c r="AL376" s="9"/>
      <c r="AW376" s="12"/>
    </row>
    <row r="377" customFormat="false" ht="13.8" hidden="false" customHeight="false" outlineLevel="0" collapsed="false">
      <c r="A377" s="9"/>
      <c r="C377" s="9"/>
      <c r="L377" s="10"/>
      <c r="M377" s="11"/>
      <c r="N377" s="11"/>
      <c r="O377" s="11"/>
      <c r="P377" s="11"/>
      <c r="Q377" s="11"/>
      <c r="R377" s="11"/>
      <c r="AG377" s="9"/>
      <c r="AL377" s="9"/>
      <c r="AW377" s="12"/>
    </row>
    <row r="378" customFormat="false" ht="13.8" hidden="false" customHeight="false" outlineLevel="0" collapsed="false">
      <c r="A378" s="9"/>
      <c r="C378" s="9"/>
      <c r="L378" s="10"/>
      <c r="M378" s="11"/>
      <c r="N378" s="11"/>
      <c r="O378" s="11"/>
      <c r="P378" s="11"/>
      <c r="Q378" s="11"/>
      <c r="R378" s="11"/>
      <c r="AG378" s="9"/>
      <c r="AL378" s="9"/>
      <c r="AW378" s="12"/>
    </row>
    <row r="379" customFormat="false" ht="13.8" hidden="false" customHeight="false" outlineLevel="0" collapsed="false">
      <c r="A379" s="9"/>
      <c r="C379" s="9"/>
      <c r="L379" s="10"/>
      <c r="M379" s="11"/>
      <c r="N379" s="11"/>
      <c r="O379" s="11"/>
      <c r="P379" s="11"/>
      <c r="Q379" s="11"/>
      <c r="R379" s="11"/>
      <c r="AG379" s="9"/>
      <c r="AL379" s="9"/>
      <c r="AW379" s="12"/>
    </row>
    <row r="380" customFormat="false" ht="13.8" hidden="false" customHeight="false" outlineLevel="0" collapsed="false">
      <c r="A380" s="9"/>
      <c r="C380" s="9"/>
      <c r="L380" s="10"/>
      <c r="M380" s="11"/>
      <c r="N380" s="11"/>
      <c r="O380" s="11"/>
      <c r="P380" s="11"/>
      <c r="Q380" s="11"/>
      <c r="R380" s="11"/>
      <c r="AG380" s="9"/>
      <c r="AL380" s="9"/>
      <c r="AW380" s="12"/>
    </row>
    <row r="381" customFormat="false" ht="13.8" hidden="false" customHeight="false" outlineLevel="0" collapsed="false">
      <c r="A381" s="9"/>
      <c r="C381" s="9"/>
      <c r="L381" s="10"/>
      <c r="M381" s="11"/>
      <c r="N381" s="11"/>
      <c r="O381" s="11"/>
      <c r="P381" s="11"/>
      <c r="Q381" s="11"/>
      <c r="R381" s="11"/>
      <c r="AG381" s="9"/>
      <c r="AL381" s="9"/>
      <c r="AW381" s="12"/>
    </row>
    <row r="382" customFormat="false" ht="13.8" hidden="false" customHeight="false" outlineLevel="0" collapsed="false">
      <c r="A382" s="9"/>
      <c r="C382" s="9"/>
      <c r="L382" s="10"/>
      <c r="M382" s="11"/>
      <c r="N382" s="11"/>
      <c r="O382" s="11"/>
      <c r="P382" s="11"/>
      <c r="Q382" s="11"/>
      <c r="R382" s="11"/>
      <c r="AG382" s="9"/>
      <c r="AL382" s="9"/>
      <c r="AW382" s="12"/>
    </row>
    <row r="383" customFormat="false" ht="13.8" hidden="false" customHeight="false" outlineLevel="0" collapsed="false">
      <c r="A383" s="9"/>
      <c r="C383" s="9"/>
      <c r="L383" s="10"/>
      <c r="M383" s="11"/>
      <c r="N383" s="11"/>
      <c r="O383" s="11"/>
      <c r="P383" s="11"/>
      <c r="Q383" s="11"/>
      <c r="R383" s="11"/>
      <c r="AG383" s="9"/>
      <c r="AL383" s="9"/>
      <c r="AW383" s="12"/>
    </row>
    <row r="384" customFormat="false" ht="13.8" hidden="false" customHeight="false" outlineLevel="0" collapsed="false">
      <c r="A384" s="9"/>
      <c r="C384" s="9"/>
      <c r="L384" s="10"/>
      <c r="M384" s="11"/>
      <c r="N384" s="11"/>
      <c r="O384" s="11"/>
      <c r="P384" s="11"/>
      <c r="Q384" s="11"/>
      <c r="R384" s="11"/>
      <c r="AG384" s="9"/>
      <c r="AL384" s="9"/>
      <c r="AW384" s="12"/>
    </row>
    <row r="385" customFormat="false" ht="13.8" hidden="false" customHeight="false" outlineLevel="0" collapsed="false">
      <c r="A385" s="9"/>
      <c r="C385" s="9"/>
      <c r="L385" s="10"/>
      <c r="M385" s="11"/>
      <c r="N385" s="11"/>
      <c r="O385" s="11"/>
      <c r="P385" s="11"/>
      <c r="Q385" s="11"/>
      <c r="R385" s="11"/>
      <c r="AG385" s="9"/>
      <c r="AL385" s="9"/>
      <c r="AW385" s="12"/>
    </row>
    <row r="386" customFormat="false" ht="13.8" hidden="false" customHeight="false" outlineLevel="0" collapsed="false">
      <c r="A386" s="9"/>
      <c r="C386" s="9"/>
      <c r="L386" s="10"/>
      <c r="M386" s="11"/>
      <c r="N386" s="11"/>
      <c r="O386" s="11"/>
      <c r="P386" s="11"/>
      <c r="Q386" s="11"/>
      <c r="R386" s="11"/>
      <c r="AG386" s="9"/>
      <c r="AL386" s="9"/>
      <c r="AW386" s="12"/>
    </row>
    <row r="387" customFormat="false" ht="13.8" hidden="false" customHeight="false" outlineLevel="0" collapsed="false">
      <c r="A387" s="9"/>
      <c r="C387" s="9"/>
      <c r="L387" s="10"/>
      <c r="M387" s="11"/>
      <c r="N387" s="11"/>
      <c r="O387" s="11"/>
      <c r="P387" s="11"/>
      <c r="Q387" s="11"/>
      <c r="R387" s="11"/>
      <c r="AG387" s="9"/>
      <c r="AL387" s="9"/>
      <c r="AW387" s="12"/>
    </row>
    <row r="388" customFormat="false" ht="13.8" hidden="false" customHeight="false" outlineLevel="0" collapsed="false">
      <c r="A388" s="9"/>
      <c r="C388" s="9"/>
      <c r="L388" s="10"/>
      <c r="M388" s="11"/>
      <c r="N388" s="11"/>
      <c r="O388" s="11"/>
      <c r="P388" s="11"/>
      <c r="Q388" s="11"/>
      <c r="R388" s="11"/>
      <c r="AG388" s="9"/>
      <c r="AL388" s="9"/>
      <c r="AW388" s="12"/>
    </row>
    <row r="389" customFormat="false" ht="13.8" hidden="false" customHeight="false" outlineLevel="0" collapsed="false">
      <c r="A389" s="9"/>
      <c r="C389" s="9"/>
      <c r="L389" s="10"/>
      <c r="M389" s="11"/>
      <c r="N389" s="11"/>
      <c r="O389" s="11"/>
      <c r="P389" s="11"/>
      <c r="Q389" s="11"/>
      <c r="R389" s="11"/>
      <c r="AG389" s="9"/>
      <c r="AL389" s="9"/>
      <c r="AW389" s="12"/>
    </row>
    <row r="390" customFormat="false" ht="13.8" hidden="false" customHeight="false" outlineLevel="0" collapsed="false">
      <c r="A390" s="9"/>
      <c r="C390" s="9"/>
      <c r="L390" s="10"/>
      <c r="M390" s="11"/>
      <c r="N390" s="11"/>
      <c r="O390" s="11"/>
      <c r="P390" s="11"/>
      <c r="Q390" s="11"/>
      <c r="R390" s="11"/>
      <c r="AG390" s="9"/>
      <c r="AL390" s="9"/>
      <c r="AW390" s="12"/>
    </row>
    <row r="391" customFormat="false" ht="13.8" hidden="false" customHeight="false" outlineLevel="0" collapsed="false">
      <c r="A391" s="9"/>
      <c r="C391" s="9"/>
      <c r="L391" s="10"/>
      <c r="M391" s="11"/>
      <c r="N391" s="11"/>
      <c r="O391" s="11"/>
      <c r="P391" s="11"/>
      <c r="Q391" s="11"/>
      <c r="R391" s="11"/>
      <c r="AG391" s="9"/>
      <c r="AL391" s="9"/>
      <c r="AW391" s="12"/>
    </row>
    <row r="392" customFormat="false" ht="13.8" hidden="false" customHeight="false" outlineLevel="0" collapsed="false">
      <c r="A392" s="9"/>
      <c r="C392" s="9"/>
      <c r="L392" s="10"/>
      <c r="M392" s="11"/>
      <c r="N392" s="11"/>
      <c r="O392" s="11"/>
      <c r="P392" s="11"/>
      <c r="Q392" s="11"/>
      <c r="R392" s="11"/>
      <c r="AG392" s="9"/>
      <c r="AL392" s="9"/>
      <c r="AW392" s="12"/>
    </row>
    <row r="393" customFormat="false" ht="13.8" hidden="false" customHeight="false" outlineLevel="0" collapsed="false">
      <c r="A393" s="9"/>
      <c r="C393" s="9"/>
      <c r="L393" s="10"/>
      <c r="M393" s="11"/>
      <c r="N393" s="11"/>
      <c r="O393" s="11"/>
      <c r="P393" s="11"/>
      <c r="Q393" s="11"/>
      <c r="R393" s="11"/>
      <c r="AG393" s="9"/>
      <c r="AL393" s="9"/>
      <c r="AW393" s="12"/>
    </row>
    <row r="394" customFormat="false" ht="13.8" hidden="false" customHeight="false" outlineLevel="0" collapsed="false">
      <c r="A394" s="9"/>
      <c r="C394" s="9"/>
      <c r="L394" s="10"/>
      <c r="M394" s="11"/>
      <c r="N394" s="11"/>
      <c r="O394" s="11"/>
      <c r="P394" s="11"/>
      <c r="Q394" s="11"/>
      <c r="R394" s="11"/>
      <c r="AG394" s="9"/>
      <c r="AL394" s="9"/>
      <c r="AW394" s="12"/>
    </row>
    <row r="395" customFormat="false" ht="13.8" hidden="false" customHeight="false" outlineLevel="0" collapsed="false">
      <c r="A395" s="9"/>
      <c r="C395" s="9"/>
      <c r="L395" s="10"/>
      <c r="M395" s="11"/>
      <c r="N395" s="11"/>
      <c r="O395" s="11"/>
      <c r="P395" s="11"/>
      <c r="Q395" s="11"/>
      <c r="R395" s="11"/>
      <c r="AG395" s="9"/>
      <c r="AL395" s="9"/>
      <c r="AW395" s="12"/>
    </row>
    <row r="396" customFormat="false" ht="13.8" hidden="false" customHeight="false" outlineLevel="0" collapsed="false">
      <c r="A396" s="9"/>
      <c r="C396" s="9"/>
      <c r="L396" s="10"/>
      <c r="M396" s="11"/>
      <c r="N396" s="11"/>
      <c r="O396" s="11"/>
      <c r="P396" s="11"/>
      <c r="Q396" s="11"/>
      <c r="R396" s="11"/>
      <c r="AG396" s="9"/>
      <c r="AL396" s="9"/>
      <c r="AW396" s="12"/>
    </row>
    <row r="397" customFormat="false" ht="13.8" hidden="false" customHeight="false" outlineLevel="0" collapsed="false">
      <c r="A397" s="9"/>
      <c r="C397" s="9"/>
      <c r="L397" s="10"/>
      <c r="M397" s="11"/>
      <c r="N397" s="11"/>
      <c r="O397" s="11"/>
      <c r="P397" s="11"/>
      <c r="Q397" s="11"/>
      <c r="R397" s="11"/>
      <c r="AG397" s="9"/>
      <c r="AL397" s="9"/>
      <c r="AW397" s="12"/>
    </row>
    <row r="398" customFormat="false" ht="13.8" hidden="false" customHeight="false" outlineLevel="0" collapsed="false">
      <c r="A398" s="9"/>
      <c r="C398" s="9"/>
      <c r="L398" s="10"/>
      <c r="M398" s="11"/>
      <c r="N398" s="11"/>
      <c r="O398" s="11"/>
      <c r="P398" s="11"/>
      <c r="Q398" s="11"/>
      <c r="R398" s="11"/>
      <c r="AG398" s="9"/>
      <c r="AL398" s="9"/>
      <c r="AW398" s="12"/>
    </row>
    <row r="399" customFormat="false" ht="13.8" hidden="false" customHeight="false" outlineLevel="0" collapsed="false">
      <c r="A399" s="9"/>
      <c r="C399" s="9"/>
      <c r="L399" s="10"/>
      <c r="M399" s="11"/>
      <c r="N399" s="11"/>
      <c r="O399" s="11"/>
      <c r="P399" s="11"/>
      <c r="Q399" s="11"/>
      <c r="R399" s="11"/>
      <c r="AG399" s="9"/>
      <c r="AL399" s="9"/>
      <c r="AW399" s="12"/>
    </row>
    <row r="400" customFormat="false" ht="13.8" hidden="false" customHeight="false" outlineLevel="0" collapsed="false">
      <c r="A400" s="9"/>
      <c r="C400" s="9"/>
      <c r="L400" s="10"/>
      <c r="M400" s="11"/>
      <c r="N400" s="11"/>
      <c r="O400" s="11"/>
      <c r="P400" s="11"/>
      <c r="Q400" s="11"/>
      <c r="R400" s="11"/>
      <c r="AG400" s="9"/>
      <c r="AL400" s="9"/>
      <c r="AW400" s="12"/>
    </row>
    <row r="401" customFormat="false" ht="13.8" hidden="false" customHeight="false" outlineLevel="0" collapsed="false">
      <c r="A401" s="9"/>
      <c r="C401" s="9"/>
      <c r="L401" s="10"/>
      <c r="M401" s="11"/>
      <c r="N401" s="11"/>
      <c r="O401" s="11"/>
      <c r="P401" s="11"/>
      <c r="Q401" s="11"/>
      <c r="R401" s="11"/>
      <c r="AG401" s="9"/>
      <c r="AL401" s="9"/>
      <c r="AW401" s="12"/>
    </row>
    <row r="402" customFormat="false" ht="13.8" hidden="false" customHeight="false" outlineLevel="0" collapsed="false">
      <c r="A402" s="9"/>
      <c r="C402" s="9"/>
      <c r="L402" s="10"/>
      <c r="M402" s="11"/>
      <c r="N402" s="11"/>
      <c r="O402" s="11"/>
      <c r="P402" s="11"/>
      <c r="Q402" s="11"/>
      <c r="R402" s="11"/>
      <c r="AG402" s="9"/>
      <c r="AL402" s="9"/>
      <c r="AW402" s="12"/>
    </row>
    <row r="403" customFormat="false" ht="13.8" hidden="false" customHeight="false" outlineLevel="0" collapsed="false">
      <c r="A403" s="9"/>
      <c r="C403" s="9"/>
      <c r="L403" s="10"/>
      <c r="M403" s="11"/>
      <c r="N403" s="11"/>
      <c r="O403" s="11"/>
      <c r="P403" s="11"/>
      <c r="Q403" s="11"/>
      <c r="R403" s="11"/>
      <c r="AG403" s="9"/>
      <c r="AL403" s="9"/>
      <c r="AW403" s="12"/>
    </row>
    <row r="404" customFormat="false" ht="13.8" hidden="false" customHeight="false" outlineLevel="0" collapsed="false">
      <c r="A404" s="9"/>
      <c r="C404" s="9"/>
      <c r="L404" s="10"/>
      <c r="M404" s="11"/>
      <c r="N404" s="11"/>
      <c r="O404" s="11"/>
      <c r="P404" s="11"/>
      <c r="Q404" s="11"/>
      <c r="R404" s="11"/>
      <c r="AG404" s="9"/>
      <c r="AL404" s="9"/>
      <c r="AW404" s="12"/>
    </row>
    <row r="405" customFormat="false" ht="13.8" hidden="false" customHeight="false" outlineLevel="0" collapsed="false">
      <c r="A405" s="9"/>
      <c r="C405" s="9"/>
      <c r="L405" s="10"/>
      <c r="M405" s="11"/>
      <c r="N405" s="11"/>
      <c r="O405" s="11"/>
      <c r="P405" s="11"/>
      <c r="Q405" s="11"/>
      <c r="R405" s="11"/>
      <c r="AG405" s="9"/>
      <c r="AL405" s="9"/>
      <c r="AW405" s="12"/>
    </row>
    <row r="406" customFormat="false" ht="13.8" hidden="false" customHeight="false" outlineLevel="0" collapsed="false">
      <c r="A406" s="9"/>
      <c r="C406" s="9"/>
      <c r="L406" s="10"/>
      <c r="M406" s="11"/>
      <c r="N406" s="11"/>
      <c r="O406" s="11"/>
      <c r="P406" s="11"/>
      <c r="Q406" s="11"/>
      <c r="R406" s="11"/>
      <c r="AG406" s="9"/>
      <c r="AL406" s="9"/>
      <c r="AW406" s="12"/>
    </row>
    <row r="407" customFormat="false" ht="13.8" hidden="false" customHeight="false" outlineLevel="0" collapsed="false">
      <c r="A407" s="9"/>
      <c r="C407" s="9"/>
      <c r="L407" s="10"/>
      <c r="M407" s="11"/>
      <c r="N407" s="11"/>
      <c r="O407" s="11"/>
      <c r="P407" s="11"/>
      <c r="Q407" s="11"/>
      <c r="R407" s="11"/>
      <c r="AG407" s="9"/>
      <c r="AL407" s="9"/>
      <c r="AW407" s="12"/>
    </row>
    <row r="408" customFormat="false" ht="13.8" hidden="false" customHeight="false" outlineLevel="0" collapsed="false">
      <c r="A408" s="9"/>
      <c r="C408" s="9"/>
      <c r="L408" s="10"/>
      <c r="M408" s="11"/>
      <c r="N408" s="11"/>
      <c r="O408" s="11"/>
      <c r="P408" s="11"/>
      <c r="Q408" s="11"/>
      <c r="R408" s="11"/>
      <c r="AG408" s="9"/>
      <c r="AL408" s="9"/>
      <c r="AW408" s="12"/>
    </row>
    <row r="409" customFormat="false" ht="13.8" hidden="false" customHeight="false" outlineLevel="0" collapsed="false">
      <c r="A409" s="9"/>
      <c r="C409" s="9"/>
      <c r="L409" s="10"/>
      <c r="M409" s="11"/>
      <c r="N409" s="11"/>
      <c r="O409" s="11"/>
      <c r="P409" s="11"/>
      <c r="Q409" s="11"/>
      <c r="R409" s="11"/>
      <c r="AG409" s="9"/>
      <c r="AL409" s="9"/>
      <c r="AW409" s="12"/>
    </row>
    <row r="410" customFormat="false" ht="13.8" hidden="false" customHeight="false" outlineLevel="0" collapsed="false">
      <c r="A410" s="9"/>
      <c r="C410" s="9"/>
      <c r="L410" s="10"/>
      <c r="M410" s="11"/>
      <c r="N410" s="11"/>
      <c r="O410" s="11"/>
      <c r="P410" s="11"/>
      <c r="Q410" s="11"/>
      <c r="R410" s="11"/>
      <c r="AG410" s="9"/>
      <c r="AL410" s="9"/>
      <c r="AW410" s="12"/>
    </row>
    <row r="411" customFormat="false" ht="13.8" hidden="false" customHeight="false" outlineLevel="0" collapsed="false">
      <c r="A411" s="9"/>
      <c r="C411" s="9"/>
      <c r="L411" s="10"/>
      <c r="M411" s="11"/>
      <c r="N411" s="11"/>
      <c r="O411" s="11"/>
      <c r="P411" s="11"/>
      <c r="Q411" s="11"/>
      <c r="R411" s="11"/>
      <c r="AG411" s="9"/>
      <c r="AL411" s="9"/>
      <c r="AW411" s="12"/>
    </row>
    <row r="412" customFormat="false" ht="13.8" hidden="false" customHeight="false" outlineLevel="0" collapsed="false">
      <c r="A412" s="9"/>
      <c r="C412" s="9"/>
      <c r="L412" s="10"/>
      <c r="M412" s="11"/>
      <c r="N412" s="11"/>
      <c r="O412" s="11"/>
      <c r="P412" s="11"/>
      <c r="Q412" s="11"/>
      <c r="R412" s="11"/>
      <c r="AG412" s="9"/>
      <c r="AL412" s="9"/>
      <c r="AW412" s="12"/>
    </row>
    <row r="413" customFormat="false" ht="13.8" hidden="false" customHeight="false" outlineLevel="0" collapsed="false">
      <c r="A413" s="9"/>
      <c r="C413" s="9"/>
      <c r="L413" s="10"/>
      <c r="M413" s="11"/>
      <c r="N413" s="11"/>
      <c r="O413" s="11"/>
      <c r="P413" s="11"/>
      <c r="Q413" s="11"/>
      <c r="R413" s="11"/>
      <c r="AG413" s="9"/>
      <c r="AL413" s="9"/>
      <c r="AW413" s="12"/>
    </row>
    <row r="414" customFormat="false" ht="13.8" hidden="false" customHeight="false" outlineLevel="0" collapsed="false">
      <c r="A414" s="9"/>
      <c r="C414" s="9"/>
      <c r="L414" s="10"/>
      <c r="M414" s="11"/>
      <c r="N414" s="11"/>
      <c r="O414" s="11"/>
      <c r="P414" s="11"/>
      <c r="Q414" s="11"/>
      <c r="R414" s="11"/>
      <c r="AG414" s="9"/>
      <c r="AL414" s="9"/>
      <c r="AW414" s="12"/>
    </row>
    <row r="415" customFormat="false" ht="13.8" hidden="false" customHeight="false" outlineLevel="0" collapsed="false">
      <c r="A415" s="9"/>
      <c r="C415" s="9"/>
      <c r="L415" s="10"/>
      <c r="M415" s="11"/>
      <c r="N415" s="11"/>
      <c r="O415" s="11"/>
      <c r="P415" s="11"/>
      <c r="Q415" s="11"/>
      <c r="R415" s="11"/>
      <c r="AG415" s="9"/>
      <c r="AL415" s="9"/>
      <c r="AW415" s="12"/>
    </row>
    <row r="416" customFormat="false" ht="13.8" hidden="false" customHeight="false" outlineLevel="0" collapsed="false">
      <c r="A416" s="9"/>
      <c r="C416" s="9"/>
      <c r="L416" s="10"/>
      <c r="M416" s="11"/>
      <c r="N416" s="11"/>
      <c r="O416" s="11"/>
      <c r="P416" s="11"/>
      <c r="Q416" s="11"/>
      <c r="R416" s="11"/>
      <c r="AG416" s="9"/>
      <c r="AL416" s="9"/>
      <c r="AW416" s="12"/>
    </row>
    <row r="417" customFormat="false" ht="13.8" hidden="false" customHeight="false" outlineLevel="0" collapsed="false">
      <c r="A417" s="9"/>
      <c r="C417" s="9"/>
      <c r="L417" s="10"/>
      <c r="M417" s="11"/>
      <c r="N417" s="11"/>
      <c r="O417" s="11"/>
      <c r="P417" s="11"/>
      <c r="Q417" s="11"/>
      <c r="R417" s="11"/>
      <c r="AG417" s="9"/>
      <c r="AL417" s="9"/>
      <c r="AW417" s="12"/>
    </row>
    <row r="418" customFormat="false" ht="13.8" hidden="false" customHeight="false" outlineLevel="0" collapsed="false">
      <c r="A418" s="9"/>
      <c r="C418" s="9"/>
      <c r="L418" s="10"/>
      <c r="M418" s="11"/>
      <c r="N418" s="11"/>
      <c r="O418" s="11"/>
      <c r="P418" s="11"/>
      <c r="Q418" s="11"/>
      <c r="R418" s="11"/>
      <c r="AG418" s="9"/>
      <c r="AL418" s="9"/>
      <c r="AW418" s="12"/>
    </row>
    <row r="419" customFormat="false" ht="13.8" hidden="false" customHeight="false" outlineLevel="0" collapsed="false">
      <c r="A419" s="9"/>
      <c r="C419" s="9"/>
      <c r="L419" s="10"/>
      <c r="M419" s="11"/>
      <c r="N419" s="11"/>
      <c r="O419" s="11"/>
      <c r="P419" s="11"/>
      <c r="Q419" s="11"/>
      <c r="R419" s="11"/>
      <c r="AG419" s="9"/>
      <c r="AL419" s="9"/>
      <c r="AW419" s="12"/>
    </row>
    <row r="420" customFormat="false" ht="13.8" hidden="false" customHeight="false" outlineLevel="0" collapsed="false">
      <c r="A420" s="9"/>
      <c r="C420" s="9"/>
      <c r="L420" s="10"/>
      <c r="M420" s="11"/>
      <c r="N420" s="11"/>
      <c r="O420" s="11"/>
      <c r="P420" s="11"/>
      <c r="Q420" s="11"/>
      <c r="R420" s="11"/>
      <c r="AG420" s="9"/>
      <c r="AL420" s="9"/>
      <c r="AW420" s="12"/>
    </row>
    <row r="421" customFormat="false" ht="13.8" hidden="false" customHeight="false" outlineLevel="0" collapsed="false">
      <c r="A421" s="9"/>
      <c r="C421" s="9"/>
      <c r="L421" s="10"/>
      <c r="M421" s="11"/>
      <c r="N421" s="11"/>
      <c r="O421" s="11"/>
      <c r="P421" s="11"/>
      <c r="Q421" s="11"/>
      <c r="R421" s="11"/>
      <c r="AG421" s="9"/>
      <c r="AL421" s="9"/>
      <c r="AW421" s="12"/>
    </row>
    <row r="422" customFormat="false" ht="13.8" hidden="false" customHeight="false" outlineLevel="0" collapsed="false">
      <c r="A422" s="9"/>
      <c r="C422" s="9"/>
      <c r="L422" s="10"/>
      <c r="M422" s="11"/>
      <c r="N422" s="11"/>
      <c r="O422" s="11"/>
      <c r="P422" s="11"/>
      <c r="Q422" s="11"/>
      <c r="R422" s="11"/>
      <c r="AG422" s="9"/>
      <c r="AL422" s="9"/>
      <c r="AW422" s="12"/>
    </row>
    <row r="423" customFormat="false" ht="13.8" hidden="false" customHeight="false" outlineLevel="0" collapsed="false">
      <c r="A423" s="9"/>
      <c r="C423" s="9"/>
      <c r="L423" s="10"/>
      <c r="M423" s="11"/>
      <c r="N423" s="11"/>
      <c r="O423" s="11"/>
      <c r="P423" s="11"/>
      <c r="Q423" s="11"/>
      <c r="R423" s="11"/>
      <c r="AG423" s="9"/>
      <c r="AL423" s="9"/>
      <c r="AW423" s="12"/>
    </row>
    <row r="424" customFormat="false" ht="13.8" hidden="false" customHeight="false" outlineLevel="0" collapsed="false">
      <c r="A424" s="9"/>
      <c r="C424" s="9"/>
      <c r="L424" s="10"/>
      <c r="M424" s="11"/>
      <c r="N424" s="11"/>
      <c r="O424" s="11"/>
      <c r="P424" s="11"/>
      <c r="Q424" s="11"/>
      <c r="R424" s="11"/>
      <c r="AG424" s="9"/>
      <c r="AL424" s="9"/>
      <c r="AW424" s="12"/>
    </row>
    <row r="425" customFormat="false" ht="13.8" hidden="false" customHeight="false" outlineLevel="0" collapsed="false">
      <c r="A425" s="9"/>
      <c r="C425" s="9"/>
      <c r="L425" s="10"/>
      <c r="M425" s="11"/>
      <c r="N425" s="11"/>
      <c r="O425" s="11"/>
      <c r="P425" s="11"/>
      <c r="Q425" s="11"/>
      <c r="R425" s="11"/>
      <c r="AG425" s="9"/>
      <c r="AL425" s="9"/>
      <c r="AW425" s="12"/>
    </row>
    <row r="426" customFormat="false" ht="13.8" hidden="false" customHeight="false" outlineLevel="0" collapsed="false">
      <c r="A426" s="9"/>
      <c r="C426" s="9"/>
      <c r="L426" s="10"/>
      <c r="M426" s="11"/>
      <c r="N426" s="11"/>
      <c r="O426" s="11"/>
      <c r="P426" s="11"/>
      <c r="Q426" s="11"/>
      <c r="R426" s="11"/>
      <c r="AG426" s="9"/>
      <c r="AL426" s="9"/>
      <c r="AW426" s="12"/>
    </row>
    <row r="427" customFormat="false" ht="13.8" hidden="false" customHeight="false" outlineLevel="0" collapsed="false">
      <c r="A427" s="9"/>
      <c r="C427" s="9"/>
      <c r="L427" s="10"/>
      <c r="M427" s="11"/>
      <c r="N427" s="11"/>
      <c r="O427" s="11"/>
      <c r="P427" s="11"/>
      <c r="Q427" s="11"/>
      <c r="R427" s="11"/>
      <c r="AG427" s="9"/>
      <c r="AL427" s="9"/>
      <c r="AW427" s="12"/>
    </row>
    <row r="428" customFormat="false" ht="13.8" hidden="false" customHeight="false" outlineLevel="0" collapsed="false">
      <c r="A428" s="9"/>
      <c r="C428" s="9"/>
      <c r="L428" s="10"/>
      <c r="M428" s="11"/>
      <c r="N428" s="11"/>
      <c r="O428" s="11"/>
      <c r="P428" s="11"/>
      <c r="Q428" s="11"/>
      <c r="R428" s="11"/>
      <c r="AG428" s="9"/>
      <c r="AL428" s="9"/>
      <c r="AW428" s="12"/>
    </row>
    <row r="429" customFormat="false" ht="13.8" hidden="false" customHeight="false" outlineLevel="0" collapsed="false">
      <c r="A429" s="9"/>
      <c r="C429" s="9"/>
      <c r="L429" s="10"/>
      <c r="M429" s="11"/>
      <c r="N429" s="11"/>
      <c r="O429" s="11"/>
      <c r="P429" s="11"/>
      <c r="Q429" s="11"/>
      <c r="R429" s="11"/>
      <c r="AG429" s="9"/>
      <c r="AL429" s="9"/>
      <c r="AW429" s="12"/>
    </row>
    <row r="430" customFormat="false" ht="13.8" hidden="false" customHeight="false" outlineLevel="0" collapsed="false">
      <c r="A430" s="9"/>
      <c r="C430" s="9"/>
      <c r="L430" s="10"/>
      <c r="M430" s="11"/>
      <c r="N430" s="11"/>
      <c r="O430" s="11"/>
      <c r="P430" s="11"/>
      <c r="Q430" s="11"/>
      <c r="R430" s="11"/>
      <c r="AG430" s="9"/>
      <c r="AL430" s="9"/>
      <c r="AW430" s="12"/>
    </row>
    <row r="431" customFormat="false" ht="13.8" hidden="false" customHeight="false" outlineLevel="0" collapsed="false">
      <c r="A431" s="9"/>
      <c r="C431" s="9"/>
      <c r="L431" s="10"/>
      <c r="M431" s="11"/>
      <c r="N431" s="11"/>
      <c r="O431" s="11"/>
      <c r="P431" s="11"/>
      <c r="Q431" s="11"/>
      <c r="R431" s="11"/>
      <c r="AG431" s="9"/>
      <c r="AL431" s="9"/>
      <c r="AW431" s="12"/>
    </row>
    <row r="432" customFormat="false" ht="13.8" hidden="false" customHeight="false" outlineLevel="0" collapsed="false">
      <c r="A432" s="9"/>
      <c r="C432" s="9"/>
      <c r="L432" s="10"/>
      <c r="M432" s="11"/>
      <c r="N432" s="11"/>
      <c r="O432" s="11"/>
      <c r="P432" s="11"/>
      <c r="Q432" s="11"/>
      <c r="R432" s="11"/>
      <c r="AG432" s="9"/>
      <c r="AL432" s="9"/>
      <c r="AW432" s="12"/>
    </row>
    <row r="433" customFormat="false" ht="13.8" hidden="false" customHeight="false" outlineLevel="0" collapsed="false">
      <c r="A433" s="9"/>
      <c r="C433" s="9"/>
      <c r="L433" s="10"/>
      <c r="M433" s="11"/>
      <c r="N433" s="11"/>
      <c r="O433" s="11"/>
      <c r="P433" s="11"/>
      <c r="Q433" s="11"/>
      <c r="R433" s="11"/>
      <c r="AG433" s="9"/>
      <c r="AL433" s="9"/>
      <c r="AW433" s="12"/>
    </row>
    <row r="434" customFormat="false" ht="13.8" hidden="false" customHeight="false" outlineLevel="0" collapsed="false">
      <c r="A434" s="9"/>
      <c r="C434" s="9"/>
      <c r="L434" s="10"/>
      <c r="M434" s="11"/>
      <c r="N434" s="11"/>
      <c r="O434" s="11"/>
      <c r="P434" s="11"/>
      <c r="Q434" s="11"/>
      <c r="R434" s="11"/>
      <c r="AG434" s="9"/>
      <c r="AL434" s="9"/>
      <c r="AW434" s="12"/>
    </row>
    <row r="435" customFormat="false" ht="13.8" hidden="false" customHeight="false" outlineLevel="0" collapsed="false">
      <c r="A435" s="9"/>
      <c r="C435" s="9"/>
      <c r="L435" s="10"/>
      <c r="M435" s="11"/>
      <c r="N435" s="11"/>
      <c r="O435" s="11"/>
      <c r="P435" s="11"/>
      <c r="Q435" s="11"/>
      <c r="R435" s="11"/>
      <c r="AG435" s="9"/>
      <c r="AL435" s="9"/>
      <c r="AW435" s="12"/>
    </row>
    <row r="436" customFormat="false" ht="13.8" hidden="false" customHeight="false" outlineLevel="0" collapsed="false">
      <c r="A436" s="9"/>
      <c r="C436" s="9"/>
      <c r="L436" s="10"/>
      <c r="M436" s="11"/>
      <c r="N436" s="11"/>
      <c r="O436" s="11"/>
      <c r="P436" s="11"/>
      <c r="Q436" s="11"/>
      <c r="R436" s="11"/>
      <c r="AG436" s="9"/>
      <c r="AL436" s="9"/>
      <c r="AW436" s="12"/>
    </row>
    <row r="437" customFormat="false" ht="13.8" hidden="false" customHeight="false" outlineLevel="0" collapsed="false">
      <c r="A437" s="9"/>
      <c r="C437" s="9"/>
      <c r="L437" s="10"/>
      <c r="M437" s="11"/>
      <c r="N437" s="11"/>
      <c r="O437" s="11"/>
      <c r="P437" s="11"/>
      <c r="Q437" s="11"/>
      <c r="R437" s="11"/>
      <c r="AG437" s="9"/>
      <c r="AL437" s="9"/>
      <c r="AW437" s="12"/>
    </row>
    <row r="438" customFormat="false" ht="13.8" hidden="false" customHeight="false" outlineLevel="0" collapsed="false">
      <c r="A438" s="9"/>
      <c r="C438" s="9"/>
      <c r="L438" s="10"/>
      <c r="M438" s="11"/>
      <c r="N438" s="11"/>
      <c r="O438" s="11"/>
      <c r="P438" s="11"/>
      <c r="Q438" s="11"/>
      <c r="R438" s="11"/>
      <c r="AG438" s="9"/>
      <c r="AL438" s="9"/>
      <c r="AW438" s="12"/>
    </row>
    <row r="439" customFormat="false" ht="13.8" hidden="false" customHeight="false" outlineLevel="0" collapsed="false">
      <c r="A439" s="9"/>
      <c r="C439" s="9"/>
      <c r="L439" s="10"/>
      <c r="M439" s="11"/>
      <c r="N439" s="11"/>
      <c r="O439" s="11"/>
      <c r="P439" s="11"/>
      <c r="Q439" s="11"/>
      <c r="R439" s="11"/>
      <c r="AG439" s="9"/>
      <c r="AL439" s="9"/>
      <c r="AW439" s="12"/>
    </row>
    <row r="440" customFormat="false" ht="13.8" hidden="false" customHeight="false" outlineLevel="0" collapsed="false">
      <c r="A440" s="9"/>
      <c r="C440" s="9"/>
      <c r="L440" s="10"/>
      <c r="M440" s="11"/>
      <c r="N440" s="11"/>
      <c r="O440" s="11"/>
      <c r="P440" s="11"/>
      <c r="Q440" s="11"/>
      <c r="R440" s="11"/>
      <c r="AG440" s="9"/>
      <c r="AL440" s="9"/>
      <c r="AW440" s="12"/>
    </row>
    <row r="441" customFormat="false" ht="13.8" hidden="false" customHeight="false" outlineLevel="0" collapsed="false">
      <c r="A441" s="9"/>
      <c r="C441" s="9"/>
      <c r="L441" s="10"/>
      <c r="M441" s="11"/>
      <c r="N441" s="11"/>
      <c r="O441" s="11"/>
      <c r="P441" s="11"/>
      <c r="Q441" s="11"/>
      <c r="R441" s="11"/>
      <c r="AG441" s="9"/>
      <c r="AL441" s="9"/>
      <c r="AW441" s="12"/>
    </row>
    <row r="442" customFormat="false" ht="13.8" hidden="false" customHeight="false" outlineLevel="0" collapsed="false">
      <c r="A442" s="9"/>
      <c r="C442" s="9"/>
      <c r="L442" s="10"/>
      <c r="M442" s="11"/>
      <c r="N442" s="11"/>
      <c r="O442" s="11"/>
      <c r="P442" s="11"/>
      <c r="Q442" s="11"/>
      <c r="R442" s="11"/>
      <c r="AG442" s="9"/>
      <c r="AL442" s="9"/>
      <c r="AW442" s="12"/>
    </row>
    <row r="443" customFormat="false" ht="13.8" hidden="false" customHeight="false" outlineLevel="0" collapsed="false">
      <c r="A443" s="9"/>
      <c r="C443" s="9"/>
      <c r="L443" s="10"/>
      <c r="M443" s="11"/>
      <c r="N443" s="11"/>
      <c r="O443" s="11"/>
      <c r="P443" s="11"/>
      <c r="Q443" s="11"/>
      <c r="R443" s="11"/>
      <c r="AG443" s="9"/>
      <c r="AL443" s="9"/>
      <c r="AW443" s="12"/>
    </row>
    <row r="444" customFormat="false" ht="13.8" hidden="false" customHeight="false" outlineLevel="0" collapsed="false">
      <c r="A444" s="9"/>
      <c r="C444" s="9"/>
      <c r="L444" s="10"/>
      <c r="M444" s="11"/>
      <c r="N444" s="11"/>
      <c r="O444" s="11"/>
      <c r="P444" s="11"/>
      <c r="Q444" s="11"/>
      <c r="R444" s="11"/>
      <c r="AG444" s="9"/>
      <c r="AL444" s="9"/>
      <c r="AW444" s="12"/>
    </row>
    <row r="445" customFormat="false" ht="13.8" hidden="false" customHeight="false" outlineLevel="0" collapsed="false">
      <c r="A445" s="9"/>
      <c r="C445" s="9"/>
      <c r="L445" s="10"/>
      <c r="M445" s="11"/>
      <c r="N445" s="11"/>
      <c r="O445" s="11"/>
      <c r="P445" s="11"/>
      <c r="Q445" s="11"/>
      <c r="R445" s="11"/>
      <c r="AG445" s="9"/>
      <c r="AL445" s="9"/>
      <c r="AW445" s="12"/>
    </row>
    <row r="446" customFormat="false" ht="13.8" hidden="false" customHeight="false" outlineLevel="0" collapsed="false">
      <c r="A446" s="9"/>
      <c r="C446" s="9"/>
      <c r="L446" s="10"/>
      <c r="M446" s="11"/>
      <c r="N446" s="11"/>
      <c r="O446" s="11"/>
      <c r="P446" s="11"/>
      <c r="Q446" s="11"/>
      <c r="R446" s="11"/>
      <c r="AG446" s="9"/>
      <c r="AL446" s="9"/>
      <c r="AW446" s="12"/>
    </row>
    <row r="447" customFormat="false" ht="13.8" hidden="false" customHeight="false" outlineLevel="0" collapsed="false">
      <c r="A447" s="9"/>
      <c r="C447" s="9"/>
      <c r="L447" s="10"/>
      <c r="M447" s="11"/>
      <c r="N447" s="11"/>
      <c r="O447" s="11"/>
      <c r="P447" s="11"/>
      <c r="Q447" s="11"/>
      <c r="R447" s="11"/>
      <c r="AG447" s="9"/>
      <c r="AL447" s="9"/>
      <c r="AW447" s="12"/>
    </row>
    <row r="448" customFormat="false" ht="13.8" hidden="false" customHeight="false" outlineLevel="0" collapsed="false">
      <c r="A448" s="9"/>
      <c r="C448" s="9"/>
      <c r="L448" s="10"/>
      <c r="M448" s="11"/>
      <c r="N448" s="11"/>
      <c r="O448" s="11"/>
      <c r="P448" s="11"/>
      <c r="Q448" s="11"/>
      <c r="R448" s="11"/>
      <c r="AG448" s="9"/>
      <c r="AL448" s="9"/>
      <c r="AW448" s="12"/>
    </row>
    <row r="449" customFormat="false" ht="13.8" hidden="false" customHeight="false" outlineLevel="0" collapsed="false">
      <c r="A449" s="9"/>
      <c r="C449" s="9"/>
      <c r="L449" s="10"/>
      <c r="M449" s="11"/>
      <c r="N449" s="11"/>
      <c r="O449" s="11"/>
      <c r="P449" s="11"/>
      <c r="Q449" s="11"/>
      <c r="R449" s="11"/>
      <c r="AG449" s="9"/>
      <c r="AL449" s="9"/>
      <c r="AW449" s="12"/>
    </row>
    <row r="450" customFormat="false" ht="13.8" hidden="false" customHeight="false" outlineLevel="0" collapsed="false">
      <c r="A450" s="9"/>
      <c r="C450" s="9"/>
      <c r="L450" s="10"/>
      <c r="M450" s="11"/>
      <c r="N450" s="11"/>
      <c r="O450" s="11"/>
      <c r="P450" s="11"/>
      <c r="Q450" s="11"/>
      <c r="R450" s="11"/>
      <c r="AG450" s="9"/>
      <c r="AL450" s="9"/>
      <c r="AW450" s="12"/>
    </row>
    <row r="451" customFormat="false" ht="13.8" hidden="false" customHeight="false" outlineLevel="0" collapsed="false">
      <c r="A451" s="9"/>
      <c r="C451" s="9"/>
      <c r="L451" s="10"/>
      <c r="M451" s="11"/>
      <c r="N451" s="11"/>
      <c r="O451" s="11"/>
      <c r="P451" s="11"/>
      <c r="Q451" s="11"/>
      <c r="R451" s="11"/>
      <c r="AG451" s="9"/>
      <c r="AL451" s="9"/>
      <c r="AW451" s="12"/>
    </row>
    <row r="452" customFormat="false" ht="13.8" hidden="false" customHeight="false" outlineLevel="0" collapsed="false">
      <c r="A452" s="9"/>
      <c r="C452" s="9"/>
      <c r="L452" s="10"/>
      <c r="M452" s="11"/>
      <c r="N452" s="11"/>
      <c r="O452" s="11"/>
      <c r="P452" s="11"/>
      <c r="Q452" s="11"/>
      <c r="R452" s="11"/>
      <c r="AG452" s="9"/>
      <c r="AL452" s="9"/>
      <c r="AW452" s="12"/>
    </row>
    <row r="453" customFormat="false" ht="13.8" hidden="false" customHeight="false" outlineLevel="0" collapsed="false">
      <c r="A453" s="9"/>
      <c r="C453" s="9"/>
      <c r="L453" s="10"/>
      <c r="M453" s="11"/>
      <c r="N453" s="11"/>
      <c r="O453" s="11"/>
      <c r="P453" s="11"/>
      <c r="Q453" s="11"/>
      <c r="R453" s="11"/>
      <c r="AG453" s="9"/>
      <c r="AL453" s="9"/>
      <c r="AW453" s="12"/>
    </row>
    <row r="454" customFormat="false" ht="13.8" hidden="false" customHeight="false" outlineLevel="0" collapsed="false">
      <c r="A454" s="9"/>
      <c r="C454" s="9"/>
      <c r="L454" s="10"/>
      <c r="M454" s="11"/>
      <c r="N454" s="11"/>
      <c r="O454" s="11"/>
      <c r="P454" s="11"/>
      <c r="Q454" s="11"/>
      <c r="R454" s="11"/>
      <c r="AG454" s="9"/>
      <c r="AL454" s="9"/>
      <c r="AW454" s="12"/>
    </row>
    <row r="455" customFormat="false" ht="13.8" hidden="false" customHeight="false" outlineLevel="0" collapsed="false">
      <c r="A455" s="9"/>
      <c r="C455" s="9"/>
      <c r="L455" s="10"/>
      <c r="M455" s="11"/>
      <c r="N455" s="11"/>
      <c r="O455" s="11"/>
      <c r="P455" s="11"/>
      <c r="Q455" s="11"/>
      <c r="R455" s="11"/>
      <c r="AG455" s="9"/>
      <c r="AL455" s="9"/>
      <c r="AW455" s="12"/>
    </row>
    <row r="456" customFormat="false" ht="13.8" hidden="false" customHeight="false" outlineLevel="0" collapsed="false">
      <c r="A456" s="9"/>
      <c r="C456" s="9"/>
      <c r="L456" s="10"/>
      <c r="M456" s="11"/>
      <c r="N456" s="11"/>
      <c r="O456" s="11"/>
      <c r="P456" s="11"/>
      <c r="Q456" s="11"/>
      <c r="R456" s="11"/>
      <c r="AG456" s="9"/>
      <c r="AL456" s="9"/>
      <c r="AW456" s="12"/>
    </row>
    <row r="457" customFormat="false" ht="13.8" hidden="false" customHeight="false" outlineLevel="0" collapsed="false">
      <c r="A457" s="9"/>
      <c r="C457" s="9"/>
      <c r="L457" s="10"/>
      <c r="M457" s="11"/>
      <c r="N457" s="11"/>
      <c r="O457" s="11"/>
      <c r="P457" s="11"/>
      <c r="Q457" s="11"/>
      <c r="R457" s="11"/>
      <c r="AG457" s="9"/>
      <c r="AL457" s="9"/>
      <c r="AW457" s="12"/>
    </row>
    <row r="458" customFormat="false" ht="13.8" hidden="false" customHeight="false" outlineLevel="0" collapsed="false">
      <c r="A458" s="9"/>
      <c r="C458" s="9"/>
      <c r="L458" s="10"/>
      <c r="M458" s="11"/>
      <c r="N458" s="11"/>
      <c r="O458" s="11"/>
      <c r="P458" s="11"/>
      <c r="Q458" s="11"/>
      <c r="R458" s="11"/>
      <c r="AG458" s="9"/>
      <c r="AL458" s="9"/>
      <c r="AW458" s="12"/>
    </row>
    <row r="459" customFormat="false" ht="13.8" hidden="false" customHeight="false" outlineLevel="0" collapsed="false">
      <c r="A459" s="9"/>
      <c r="C459" s="9"/>
      <c r="L459" s="10"/>
      <c r="M459" s="11"/>
      <c r="N459" s="11"/>
      <c r="O459" s="11"/>
      <c r="P459" s="11"/>
      <c r="Q459" s="11"/>
      <c r="R459" s="11"/>
      <c r="AG459" s="9"/>
      <c r="AL459" s="9"/>
      <c r="AW459" s="12"/>
    </row>
    <row r="460" customFormat="false" ht="13.8" hidden="false" customHeight="false" outlineLevel="0" collapsed="false">
      <c r="A460" s="9"/>
      <c r="C460" s="9"/>
      <c r="L460" s="10"/>
      <c r="M460" s="11"/>
      <c r="N460" s="11"/>
      <c r="O460" s="11"/>
      <c r="P460" s="11"/>
      <c r="Q460" s="11"/>
      <c r="R460" s="11"/>
      <c r="AG460" s="9"/>
      <c r="AL460" s="9"/>
      <c r="AW460" s="12"/>
    </row>
    <row r="461" customFormat="false" ht="13.8" hidden="false" customHeight="false" outlineLevel="0" collapsed="false">
      <c r="A461" s="9"/>
      <c r="C461" s="9"/>
      <c r="L461" s="10"/>
      <c r="M461" s="11"/>
      <c r="N461" s="11"/>
      <c r="O461" s="11"/>
      <c r="P461" s="11"/>
      <c r="Q461" s="11"/>
      <c r="R461" s="11"/>
      <c r="AG461" s="9"/>
      <c r="AL461" s="9"/>
      <c r="AW461" s="12"/>
    </row>
    <row r="462" customFormat="false" ht="13.8" hidden="false" customHeight="false" outlineLevel="0" collapsed="false">
      <c r="A462" s="9"/>
      <c r="C462" s="9"/>
      <c r="L462" s="10"/>
      <c r="M462" s="11"/>
      <c r="N462" s="11"/>
      <c r="O462" s="11"/>
      <c r="P462" s="11"/>
      <c r="Q462" s="11"/>
      <c r="R462" s="11"/>
      <c r="AG462" s="9"/>
      <c r="AL462" s="9"/>
      <c r="AW462" s="12"/>
    </row>
    <row r="463" customFormat="false" ht="13.8" hidden="false" customHeight="false" outlineLevel="0" collapsed="false">
      <c r="A463" s="9"/>
      <c r="C463" s="9"/>
      <c r="L463" s="10"/>
      <c r="M463" s="11"/>
      <c r="N463" s="11"/>
      <c r="O463" s="11"/>
      <c r="P463" s="11"/>
      <c r="Q463" s="11"/>
      <c r="R463" s="11"/>
      <c r="AG463" s="9"/>
      <c r="AL463" s="9"/>
      <c r="AW463" s="12"/>
    </row>
    <row r="464" customFormat="false" ht="13.8" hidden="false" customHeight="false" outlineLevel="0" collapsed="false">
      <c r="A464" s="9"/>
      <c r="C464" s="9"/>
      <c r="L464" s="10"/>
      <c r="M464" s="11"/>
      <c r="N464" s="11"/>
      <c r="O464" s="11"/>
      <c r="P464" s="11"/>
      <c r="Q464" s="11"/>
      <c r="R464" s="11"/>
      <c r="AG464" s="9"/>
      <c r="AL464" s="9"/>
      <c r="AW464" s="12"/>
    </row>
    <row r="465" customFormat="false" ht="13.8" hidden="false" customHeight="false" outlineLevel="0" collapsed="false">
      <c r="A465" s="9"/>
      <c r="C465" s="9"/>
      <c r="L465" s="10"/>
      <c r="M465" s="11"/>
      <c r="N465" s="11"/>
      <c r="O465" s="11"/>
      <c r="P465" s="11"/>
      <c r="Q465" s="11"/>
      <c r="R465" s="11"/>
      <c r="AG465" s="9"/>
      <c r="AL465" s="9"/>
      <c r="AW465" s="12"/>
    </row>
    <row r="466" customFormat="false" ht="13.8" hidden="false" customHeight="false" outlineLevel="0" collapsed="false">
      <c r="A466" s="9"/>
      <c r="C466" s="9"/>
      <c r="L466" s="10"/>
      <c r="M466" s="11"/>
      <c r="N466" s="11"/>
      <c r="O466" s="11"/>
      <c r="P466" s="11"/>
      <c r="Q466" s="11"/>
      <c r="R466" s="11"/>
      <c r="AG466" s="9"/>
      <c r="AL466" s="9"/>
      <c r="AW466" s="12"/>
    </row>
    <row r="467" customFormat="false" ht="13.8" hidden="false" customHeight="false" outlineLevel="0" collapsed="false">
      <c r="A467" s="9"/>
      <c r="C467" s="9"/>
      <c r="L467" s="10"/>
      <c r="M467" s="11"/>
      <c r="N467" s="11"/>
      <c r="O467" s="11"/>
      <c r="P467" s="11"/>
      <c r="Q467" s="11"/>
      <c r="R467" s="11"/>
      <c r="AG467" s="9"/>
      <c r="AL467" s="9"/>
      <c r="AW467" s="12"/>
    </row>
    <row r="468" customFormat="false" ht="13.8" hidden="false" customHeight="false" outlineLevel="0" collapsed="false">
      <c r="A468" s="9"/>
      <c r="C468" s="9"/>
      <c r="L468" s="10"/>
      <c r="M468" s="11"/>
      <c r="N468" s="11"/>
      <c r="O468" s="11"/>
      <c r="P468" s="11"/>
      <c r="Q468" s="11"/>
      <c r="R468" s="11"/>
      <c r="AG468" s="9"/>
      <c r="AL468" s="9"/>
      <c r="AW468" s="12"/>
    </row>
    <row r="469" customFormat="false" ht="13.8" hidden="false" customHeight="false" outlineLevel="0" collapsed="false">
      <c r="A469" s="9"/>
      <c r="C469" s="9"/>
      <c r="L469" s="10"/>
      <c r="M469" s="11"/>
      <c r="N469" s="11"/>
      <c r="O469" s="11"/>
      <c r="P469" s="11"/>
      <c r="Q469" s="11"/>
      <c r="R469" s="11"/>
      <c r="AG469" s="9"/>
      <c r="AL469" s="9"/>
      <c r="AW469" s="12"/>
    </row>
    <row r="470" customFormat="false" ht="13.8" hidden="false" customHeight="false" outlineLevel="0" collapsed="false">
      <c r="A470" s="9"/>
      <c r="C470" s="9"/>
      <c r="L470" s="10"/>
      <c r="M470" s="11"/>
      <c r="N470" s="11"/>
      <c r="O470" s="11"/>
      <c r="P470" s="11"/>
      <c r="Q470" s="11"/>
      <c r="R470" s="11"/>
      <c r="AG470" s="9"/>
      <c r="AL470" s="9"/>
      <c r="AW470" s="12"/>
    </row>
    <row r="471" customFormat="false" ht="13.8" hidden="false" customHeight="false" outlineLevel="0" collapsed="false">
      <c r="A471" s="9"/>
      <c r="C471" s="9"/>
      <c r="L471" s="10"/>
      <c r="M471" s="11"/>
      <c r="N471" s="11"/>
      <c r="O471" s="11"/>
      <c r="P471" s="11"/>
      <c r="Q471" s="11"/>
      <c r="R471" s="11"/>
      <c r="AG471" s="9"/>
      <c r="AL471" s="9"/>
      <c r="AW471" s="12"/>
    </row>
    <row r="472" customFormat="false" ht="13.8" hidden="false" customHeight="false" outlineLevel="0" collapsed="false">
      <c r="A472" s="9"/>
      <c r="C472" s="9"/>
      <c r="L472" s="10"/>
      <c r="M472" s="11"/>
      <c r="N472" s="11"/>
      <c r="O472" s="11"/>
      <c r="P472" s="11"/>
      <c r="Q472" s="11"/>
      <c r="R472" s="11"/>
      <c r="AG472" s="9"/>
      <c r="AL472" s="9"/>
      <c r="AW472" s="12"/>
    </row>
    <row r="473" customFormat="false" ht="13.8" hidden="false" customHeight="false" outlineLevel="0" collapsed="false">
      <c r="A473" s="9"/>
      <c r="C473" s="9"/>
      <c r="L473" s="10"/>
      <c r="M473" s="11"/>
      <c r="N473" s="11"/>
      <c r="O473" s="11"/>
      <c r="P473" s="11"/>
      <c r="Q473" s="11"/>
      <c r="R473" s="11"/>
      <c r="AG473" s="9"/>
      <c r="AL473" s="9"/>
      <c r="AW473" s="12"/>
    </row>
    <row r="474" customFormat="false" ht="13.8" hidden="false" customHeight="false" outlineLevel="0" collapsed="false">
      <c r="A474" s="9"/>
      <c r="C474" s="9"/>
      <c r="L474" s="10"/>
      <c r="M474" s="11"/>
      <c r="N474" s="11"/>
      <c r="O474" s="11"/>
      <c r="P474" s="11"/>
      <c r="Q474" s="11"/>
      <c r="R474" s="11"/>
      <c r="AG474" s="9"/>
      <c r="AL474" s="9"/>
      <c r="AW474" s="12"/>
    </row>
    <row r="475" customFormat="false" ht="13.8" hidden="false" customHeight="false" outlineLevel="0" collapsed="false">
      <c r="A475" s="9"/>
      <c r="C475" s="9"/>
      <c r="L475" s="10"/>
      <c r="M475" s="11"/>
      <c r="N475" s="11"/>
      <c r="O475" s="11"/>
      <c r="P475" s="11"/>
      <c r="Q475" s="11"/>
      <c r="R475" s="11"/>
      <c r="AG475" s="9"/>
      <c r="AL475" s="9"/>
      <c r="AW475" s="12"/>
    </row>
    <row r="476" customFormat="false" ht="13.8" hidden="false" customHeight="false" outlineLevel="0" collapsed="false">
      <c r="A476" s="9"/>
      <c r="C476" s="9"/>
      <c r="L476" s="10"/>
      <c r="M476" s="11"/>
      <c r="N476" s="11"/>
      <c r="O476" s="11"/>
      <c r="P476" s="11"/>
      <c r="Q476" s="11"/>
      <c r="R476" s="11"/>
      <c r="AG476" s="9"/>
      <c r="AL476" s="9"/>
      <c r="AW476" s="12"/>
    </row>
    <row r="477" customFormat="false" ht="13.8" hidden="false" customHeight="false" outlineLevel="0" collapsed="false">
      <c r="A477" s="9"/>
      <c r="C477" s="9"/>
      <c r="L477" s="10"/>
      <c r="M477" s="11"/>
      <c r="N477" s="11"/>
      <c r="O477" s="11"/>
      <c r="P477" s="11"/>
      <c r="Q477" s="11"/>
      <c r="R477" s="11"/>
      <c r="AG477" s="9"/>
      <c r="AL477" s="9"/>
      <c r="AW477" s="12"/>
    </row>
    <row r="478" customFormat="false" ht="13.8" hidden="false" customHeight="false" outlineLevel="0" collapsed="false">
      <c r="A478" s="9"/>
      <c r="C478" s="9"/>
      <c r="L478" s="10"/>
      <c r="M478" s="11"/>
      <c r="N478" s="11"/>
      <c r="O478" s="11"/>
      <c r="P478" s="11"/>
      <c r="Q478" s="11"/>
      <c r="R478" s="11"/>
      <c r="AG478" s="9"/>
      <c r="AL478" s="9"/>
      <c r="AW478" s="12"/>
    </row>
    <row r="479" customFormat="false" ht="13.8" hidden="false" customHeight="false" outlineLevel="0" collapsed="false">
      <c r="A479" s="9"/>
      <c r="C479" s="9"/>
      <c r="L479" s="10"/>
      <c r="M479" s="11"/>
      <c r="N479" s="11"/>
      <c r="O479" s="11"/>
      <c r="P479" s="11"/>
      <c r="Q479" s="11"/>
      <c r="R479" s="11"/>
      <c r="AG479" s="9"/>
      <c r="AL479" s="9"/>
      <c r="AW479" s="12"/>
    </row>
    <row r="480" customFormat="false" ht="13.8" hidden="false" customHeight="false" outlineLevel="0" collapsed="false">
      <c r="A480" s="9"/>
      <c r="C480" s="9"/>
      <c r="L480" s="10"/>
      <c r="M480" s="11"/>
      <c r="N480" s="11"/>
      <c r="O480" s="11"/>
      <c r="P480" s="11"/>
      <c r="Q480" s="11"/>
      <c r="R480" s="11"/>
      <c r="AG480" s="9"/>
      <c r="AL480" s="9"/>
      <c r="AW480" s="12"/>
    </row>
    <row r="481" customFormat="false" ht="13.8" hidden="false" customHeight="false" outlineLevel="0" collapsed="false">
      <c r="A481" s="9"/>
      <c r="C481" s="9"/>
      <c r="L481" s="10"/>
      <c r="M481" s="11"/>
      <c r="N481" s="11"/>
      <c r="O481" s="11"/>
      <c r="P481" s="11"/>
      <c r="Q481" s="11"/>
      <c r="R481" s="11"/>
      <c r="AG481" s="9"/>
      <c r="AL481" s="9"/>
      <c r="AW481" s="12"/>
    </row>
    <row r="482" customFormat="false" ht="13.8" hidden="false" customHeight="false" outlineLevel="0" collapsed="false">
      <c r="A482" s="9"/>
      <c r="C482" s="9"/>
      <c r="L482" s="10"/>
      <c r="M482" s="11"/>
      <c r="N482" s="11"/>
      <c r="O482" s="11"/>
      <c r="P482" s="11"/>
      <c r="Q482" s="11"/>
      <c r="R482" s="11"/>
      <c r="AG482" s="9"/>
      <c r="AL482" s="9"/>
      <c r="AW482" s="12"/>
    </row>
    <row r="483" customFormat="false" ht="13.8" hidden="false" customHeight="false" outlineLevel="0" collapsed="false">
      <c r="A483" s="9"/>
      <c r="C483" s="9"/>
      <c r="L483" s="10"/>
      <c r="M483" s="11"/>
      <c r="N483" s="11"/>
      <c r="O483" s="11"/>
      <c r="P483" s="11"/>
      <c r="Q483" s="11"/>
      <c r="R483" s="11"/>
      <c r="AG483" s="9"/>
      <c r="AL483" s="9"/>
      <c r="AW483" s="12"/>
    </row>
    <row r="484" customFormat="false" ht="13.8" hidden="false" customHeight="false" outlineLevel="0" collapsed="false">
      <c r="A484" s="9"/>
      <c r="C484" s="9"/>
      <c r="L484" s="10"/>
      <c r="M484" s="11"/>
      <c r="N484" s="11"/>
      <c r="O484" s="11"/>
      <c r="P484" s="11"/>
      <c r="Q484" s="11"/>
      <c r="R484" s="11"/>
      <c r="AG484" s="9"/>
      <c r="AL484" s="9"/>
      <c r="AW484" s="12"/>
    </row>
    <row r="485" customFormat="false" ht="13.8" hidden="false" customHeight="false" outlineLevel="0" collapsed="false">
      <c r="A485" s="9"/>
      <c r="C485" s="9"/>
      <c r="L485" s="10"/>
      <c r="M485" s="11"/>
      <c r="N485" s="11"/>
      <c r="O485" s="11"/>
      <c r="P485" s="11"/>
      <c r="Q485" s="11"/>
      <c r="R485" s="11"/>
      <c r="AG485" s="9"/>
      <c r="AL485" s="9"/>
      <c r="AW485" s="12"/>
    </row>
    <row r="486" customFormat="false" ht="13.8" hidden="false" customHeight="false" outlineLevel="0" collapsed="false">
      <c r="A486" s="9"/>
      <c r="C486" s="9"/>
      <c r="L486" s="10"/>
      <c r="M486" s="11"/>
      <c r="N486" s="11"/>
      <c r="O486" s="11"/>
      <c r="P486" s="11"/>
      <c r="Q486" s="11"/>
      <c r="R486" s="11"/>
      <c r="AG486" s="9"/>
      <c r="AL486" s="9"/>
      <c r="AW486" s="12"/>
    </row>
    <row r="487" customFormat="false" ht="13.8" hidden="false" customHeight="false" outlineLevel="0" collapsed="false">
      <c r="A487" s="9"/>
      <c r="C487" s="9"/>
      <c r="L487" s="10"/>
      <c r="M487" s="11"/>
      <c r="N487" s="11"/>
      <c r="O487" s="11"/>
      <c r="P487" s="11"/>
      <c r="Q487" s="11"/>
      <c r="R487" s="11"/>
      <c r="AG487" s="9"/>
      <c r="AL487" s="9"/>
      <c r="AW487" s="12"/>
    </row>
    <row r="488" customFormat="false" ht="13.8" hidden="false" customHeight="false" outlineLevel="0" collapsed="false">
      <c r="A488" s="9"/>
      <c r="C488" s="9"/>
      <c r="L488" s="10"/>
      <c r="M488" s="11"/>
      <c r="N488" s="11"/>
      <c r="O488" s="11"/>
      <c r="P488" s="11"/>
      <c r="Q488" s="11"/>
      <c r="R488" s="11"/>
      <c r="AG488" s="9"/>
      <c r="AL488" s="9"/>
      <c r="AW488" s="12"/>
    </row>
    <row r="489" customFormat="false" ht="13.8" hidden="false" customHeight="false" outlineLevel="0" collapsed="false">
      <c r="A489" s="9"/>
      <c r="C489" s="9"/>
      <c r="L489" s="10"/>
      <c r="M489" s="11"/>
      <c r="N489" s="11"/>
      <c r="O489" s="11"/>
      <c r="P489" s="11"/>
      <c r="Q489" s="11"/>
      <c r="R489" s="11"/>
      <c r="AG489" s="9"/>
      <c r="AL489" s="9"/>
      <c r="AW489" s="12"/>
    </row>
    <row r="490" customFormat="false" ht="13.8" hidden="false" customHeight="false" outlineLevel="0" collapsed="false">
      <c r="A490" s="9"/>
      <c r="C490" s="9"/>
      <c r="L490" s="10"/>
      <c r="M490" s="11"/>
      <c r="N490" s="11"/>
      <c r="O490" s="11"/>
      <c r="P490" s="11"/>
      <c r="Q490" s="11"/>
      <c r="R490" s="11"/>
      <c r="AG490" s="9"/>
      <c r="AL490" s="9"/>
      <c r="AW490" s="12"/>
    </row>
    <row r="491" customFormat="false" ht="13.8" hidden="false" customHeight="false" outlineLevel="0" collapsed="false">
      <c r="A491" s="9"/>
      <c r="C491" s="9"/>
      <c r="L491" s="10"/>
      <c r="M491" s="11"/>
      <c r="N491" s="11"/>
      <c r="O491" s="11"/>
      <c r="P491" s="11"/>
      <c r="Q491" s="11"/>
      <c r="R491" s="11"/>
      <c r="AG491" s="9"/>
      <c r="AL491" s="9"/>
      <c r="AW491" s="12"/>
    </row>
    <row r="492" customFormat="false" ht="13.8" hidden="false" customHeight="false" outlineLevel="0" collapsed="false">
      <c r="A492" s="9"/>
      <c r="C492" s="9"/>
      <c r="L492" s="10"/>
      <c r="M492" s="11"/>
      <c r="N492" s="11"/>
      <c r="O492" s="11"/>
      <c r="P492" s="11"/>
      <c r="Q492" s="11"/>
      <c r="R492" s="11"/>
      <c r="AG492" s="9"/>
      <c r="AL492" s="9"/>
      <c r="AW492" s="12"/>
    </row>
    <row r="493" customFormat="false" ht="13.8" hidden="false" customHeight="false" outlineLevel="0" collapsed="false">
      <c r="A493" s="9"/>
      <c r="C493" s="9"/>
      <c r="L493" s="10"/>
      <c r="M493" s="11"/>
      <c r="N493" s="11"/>
      <c r="O493" s="11"/>
      <c r="P493" s="11"/>
      <c r="Q493" s="11"/>
      <c r="R493" s="11"/>
      <c r="AG493" s="9"/>
      <c r="AL493" s="9"/>
      <c r="AW493" s="12"/>
    </row>
    <row r="494" customFormat="false" ht="13.8" hidden="false" customHeight="false" outlineLevel="0" collapsed="false">
      <c r="A494" s="9"/>
      <c r="C494" s="9"/>
      <c r="L494" s="10"/>
      <c r="M494" s="11"/>
      <c r="N494" s="11"/>
      <c r="O494" s="11"/>
      <c r="P494" s="11"/>
      <c r="Q494" s="11"/>
      <c r="R494" s="11"/>
      <c r="AG494" s="9"/>
      <c r="AL494" s="9"/>
      <c r="AW494" s="12"/>
    </row>
    <row r="495" customFormat="false" ht="13.8" hidden="false" customHeight="false" outlineLevel="0" collapsed="false">
      <c r="A495" s="9"/>
      <c r="C495" s="9"/>
      <c r="L495" s="10"/>
      <c r="M495" s="11"/>
      <c r="N495" s="11"/>
      <c r="O495" s="11"/>
      <c r="P495" s="11"/>
      <c r="Q495" s="11"/>
      <c r="R495" s="11"/>
      <c r="AG495" s="9"/>
      <c r="AL495" s="9"/>
      <c r="AW495" s="12"/>
    </row>
    <row r="496" customFormat="false" ht="13.8" hidden="false" customHeight="false" outlineLevel="0" collapsed="false">
      <c r="A496" s="9"/>
      <c r="C496" s="9"/>
      <c r="L496" s="10"/>
      <c r="M496" s="11"/>
      <c r="N496" s="11"/>
      <c r="O496" s="11"/>
      <c r="P496" s="11"/>
      <c r="Q496" s="11"/>
      <c r="R496" s="11"/>
      <c r="AG496" s="9"/>
      <c r="AL496" s="9"/>
      <c r="AW496" s="12"/>
    </row>
    <row r="497" customFormat="false" ht="13.8" hidden="false" customHeight="false" outlineLevel="0" collapsed="false">
      <c r="A497" s="9"/>
      <c r="C497" s="9"/>
      <c r="L497" s="10"/>
      <c r="M497" s="11"/>
      <c r="N497" s="11"/>
      <c r="O497" s="11"/>
      <c r="P497" s="11"/>
      <c r="Q497" s="11"/>
      <c r="R497" s="11"/>
      <c r="AG497" s="9"/>
      <c r="AL497" s="9"/>
      <c r="AW497" s="12"/>
    </row>
    <row r="498" customFormat="false" ht="13.8" hidden="false" customHeight="false" outlineLevel="0" collapsed="false">
      <c r="A498" s="9"/>
      <c r="C498" s="9"/>
      <c r="L498" s="10"/>
      <c r="M498" s="11"/>
      <c r="N498" s="11"/>
      <c r="O498" s="11"/>
      <c r="P498" s="11"/>
      <c r="Q498" s="11"/>
      <c r="R498" s="11"/>
      <c r="AG498" s="9"/>
      <c r="AL498" s="9"/>
      <c r="AW498" s="12"/>
    </row>
    <row r="499" customFormat="false" ht="13.8" hidden="false" customHeight="false" outlineLevel="0" collapsed="false">
      <c r="A499" s="9"/>
      <c r="C499" s="9"/>
      <c r="L499" s="10"/>
      <c r="M499" s="11"/>
      <c r="N499" s="11"/>
      <c r="O499" s="11"/>
      <c r="P499" s="11"/>
      <c r="Q499" s="11"/>
      <c r="R499" s="11"/>
      <c r="AG499" s="9"/>
      <c r="AL499" s="9"/>
      <c r="AW499" s="12"/>
    </row>
    <row r="500" customFormat="false" ht="13.8" hidden="false" customHeight="false" outlineLevel="0" collapsed="false">
      <c r="A500" s="9"/>
      <c r="C500" s="9"/>
      <c r="L500" s="10"/>
      <c r="M500" s="11"/>
      <c r="N500" s="11"/>
      <c r="O500" s="11"/>
      <c r="P500" s="11"/>
      <c r="Q500" s="11"/>
      <c r="R500" s="11"/>
      <c r="AG500" s="9"/>
      <c r="AL500" s="9"/>
      <c r="AW500" s="12"/>
    </row>
    <row r="501" customFormat="false" ht="13.8" hidden="false" customHeight="false" outlineLevel="0" collapsed="false">
      <c r="A501" s="9"/>
      <c r="C501" s="9"/>
      <c r="L501" s="10"/>
      <c r="M501" s="11"/>
      <c r="N501" s="11"/>
      <c r="O501" s="11"/>
      <c r="P501" s="11"/>
      <c r="Q501" s="11"/>
      <c r="R501" s="11"/>
      <c r="AG501" s="9"/>
      <c r="AL501" s="9"/>
      <c r="AW501" s="12"/>
    </row>
    <row r="502" customFormat="false" ht="13.8" hidden="false" customHeight="false" outlineLevel="0" collapsed="false">
      <c r="A502" s="9"/>
      <c r="C502" s="9"/>
      <c r="L502" s="10"/>
      <c r="M502" s="11"/>
      <c r="N502" s="11"/>
      <c r="O502" s="11"/>
      <c r="P502" s="11"/>
      <c r="Q502" s="11"/>
      <c r="R502" s="11"/>
      <c r="AG502" s="9"/>
      <c r="AL502" s="9"/>
      <c r="AW502" s="12"/>
    </row>
    <row r="503" customFormat="false" ht="13.8" hidden="false" customHeight="false" outlineLevel="0" collapsed="false">
      <c r="A503" s="9"/>
      <c r="C503" s="9"/>
      <c r="L503" s="10"/>
      <c r="M503" s="11"/>
      <c r="N503" s="11"/>
      <c r="O503" s="11"/>
      <c r="P503" s="11"/>
      <c r="Q503" s="11"/>
      <c r="R503" s="11"/>
      <c r="AG503" s="9"/>
      <c r="AL503" s="9"/>
      <c r="AW503" s="12"/>
    </row>
    <row r="504" customFormat="false" ht="13.8" hidden="false" customHeight="false" outlineLevel="0" collapsed="false">
      <c r="A504" s="9"/>
      <c r="C504" s="9"/>
      <c r="L504" s="10"/>
      <c r="M504" s="11"/>
      <c r="N504" s="11"/>
      <c r="O504" s="11"/>
      <c r="P504" s="11"/>
      <c r="Q504" s="11"/>
      <c r="R504" s="11"/>
      <c r="AG504" s="9"/>
      <c r="AL504" s="9"/>
      <c r="AW504" s="12"/>
    </row>
    <row r="505" customFormat="false" ht="13.8" hidden="false" customHeight="false" outlineLevel="0" collapsed="false">
      <c r="A505" s="9"/>
      <c r="C505" s="9"/>
      <c r="L505" s="10"/>
      <c r="M505" s="11"/>
      <c r="N505" s="11"/>
      <c r="O505" s="11"/>
      <c r="P505" s="11"/>
      <c r="Q505" s="11"/>
      <c r="R505" s="11"/>
      <c r="AG505" s="9"/>
      <c r="AL505" s="9"/>
      <c r="AW505" s="12"/>
    </row>
    <row r="506" customFormat="false" ht="13.8" hidden="false" customHeight="false" outlineLevel="0" collapsed="false">
      <c r="A506" s="9"/>
      <c r="C506" s="9"/>
      <c r="L506" s="10"/>
      <c r="M506" s="11"/>
      <c r="N506" s="11"/>
      <c r="O506" s="11"/>
      <c r="P506" s="11"/>
      <c r="Q506" s="11"/>
      <c r="R506" s="11"/>
      <c r="AG506" s="9"/>
      <c r="AL506" s="9"/>
      <c r="AW506" s="12"/>
    </row>
    <row r="507" customFormat="false" ht="13.8" hidden="false" customHeight="false" outlineLevel="0" collapsed="false">
      <c r="A507" s="9"/>
      <c r="C507" s="9"/>
      <c r="L507" s="10"/>
      <c r="M507" s="11"/>
      <c r="N507" s="11"/>
      <c r="O507" s="11"/>
      <c r="P507" s="11"/>
      <c r="Q507" s="11"/>
      <c r="R507" s="11"/>
      <c r="AG507" s="9"/>
      <c r="AL507" s="9"/>
      <c r="AW507" s="12"/>
    </row>
    <row r="508" customFormat="false" ht="13.8" hidden="false" customHeight="false" outlineLevel="0" collapsed="false">
      <c r="A508" s="9"/>
      <c r="C508" s="9"/>
      <c r="L508" s="10"/>
      <c r="M508" s="11"/>
      <c r="N508" s="11"/>
      <c r="O508" s="11"/>
      <c r="P508" s="11"/>
      <c r="Q508" s="11"/>
      <c r="R508" s="11"/>
      <c r="AG508" s="9"/>
      <c r="AL508" s="9"/>
      <c r="AW508" s="12"/>
    </row>
    <row r="509" customFormat="false" ht="13.8" hidden="false" customHeight="false" outlineLevel="0" collapsed="false">
      <c r="A509" s="9"/>
      <c r="C509" s="9"/>
      <c r="L509" s="10"/>
      <c r="M509" s="11"/>
      <c r="N509" s="11"/>
      <c r="O509" s="11"/>
      <c r="P509" s="11"/>
      <c r="Q509" s="11"/>
      <c r="R509" s="11"/>
      <c r="AG509" s="9"/>
      <c r="AL509" s="9"/>
      <c r="AW509" s="12"/>
    </row>
    <row r="510" customFormat="false" ht="13.8" hidden="false" customHeight="false" outlineLevel="0" collapsed="false">
      <c r="A510" s="9"/>
      <c r="C510" s="9"/>
      <c r="L510" s="10"/>
      <c r="M510" s="11"/>
      <c r="N510" s="11"/>
      <c r="O510" s="11"/>
      <c r="P510" s="11"/>
      <c r="Q510" s="11"/>
      <c r="R510" s="11"/>
      <c r="AG510" s="9"/>
      <c r="AL510" s="9"/>
      <c r="AW510" s="12"/>
    </row>
    <row r="511" customFormat="false" ht="13.8" hidden="false" customHeight="false" outlineLevel="0" collapsed="false">
      <c r="A511" s="9"/>
      <c r="C511" s="9"/>
      <c r="L511" s="10"/>
      <c r="M511" s="11"/>
      <c r="N511" s="11"/>
      <c r="O511" s="11"/>
      <c r="P511" s="11"/>
      <c r="Q511" s="11"/>
      <c r="R511" s="11"/>
      <c r="AG511" s="9"/>
      <c r="AL511" s="9"/>
      <c r="AW511" s="12"/>
    </row>
    <row r="512" customFormat="false" ht="13.8" hidden="false" customHeight="false" outlineLevel="0" collapsed="false">
      <c r="A512" s="9"/>
      <c r="C512" s="9"/>
      <c r="L512" s="10"/>
      <c r="M512" s="11"/>
      <c r="N512" s="11"/>
      <c r="O512" s="11"/>
      <c r="P512" s="11"/>
      <c r="Q512" s="11"/>
      <c r="R512" s="11"/>
      <c r="AG512" s="9"/>
      <c r="AL512" s="9"/>
      <c r="AW512" s="12"/>
    </row>
    <row r="513" customFormat="false" ht="13.8" hidden="false" customHeight="false" outlineLevel="0" collapsed="false">
      <c r="A513" s="9"/>
      <c r="C513" s="9"/>
      <c r="L513" s="10"/>
      <c r="M513" s="11"/>
      <c r="N513" s="11"/>
      <c r="O513" s="11"/>
      <c r="P513" s="11"/>
      <c r="Q513" s="11"/>
      <c r="R513" s="11"/>
      <c r="AG513" s="9"/>
      <c r="AL513" s="9"/>
      <c r="AW513" s="12"/>
    </row>
    <row r="514" customFormat="false" ht="13.8" hidden="false" customHeight="false" outlineLevel="0" collapsed="false">
      <c r="A514" s="9"/>
      <c r="C514" s="9"/>
      <c r="L514" s="10"/>
      <c r="M514" s="11"/>
      <c r="N514" s="11"/>
      <c r="O514" s="11"/>
      <c r="P514" s="11"/>
      <c r="Q514" s="11"/>
      <c r="R514" s="11"/>
      <c r="AG514" s="9"/>
      <c r="AL514" s="9"/>
      <c r="AW514" s="12"/>
    </row>
    <row r="515" customFormat="false" ht="13.8" hidden="false" customHeight="false" outlineLevel="0" collapsed="false">
      <c r="A515" s="9"/>
      <c r="C515" s="9"/>
      <c r="L515" s="10"/>
      <c r="M515" s="11"/>
      <c r="N515" s="11"/>
      <c r="O515" s="11"/>
      <c r="P515" s="11"/>
      <c r="Q515" s="11"/>
      <c r="R515" s="11"/>
      <c r="AG515" s="9"/>
      <c r="AL515" s="9"/>
      <c r="AW515" s="12"/>
    </row>
    <row r="516" customFormat="false" ht="13.8" hidden="false" customHeight="false" outlineLevel="0" collapsed="false">
      <c r="A516" s="9"/>
      <c r="C516" s="9"/>
      <c r="L516" s="10"/>
      <c r="M516" s="11"/>
      <c r="N516" s="11"/>
      <c r="O516" s="11"/>
      <c r="P516" s="11"/>
      <c r="Q516" s="11"/>
      <c r="R516" s="11"/>
      <c r="AG516" s="9"/>
      <c r="AL516" s="9"/>
      <c r="AW516" s="12"/>
    </row>
    <row r="517" customFormat="false" ht="13.8" hidden="false" customHeight="false" outlineLevel="0" collapsed="false">
      <c r="A517" s="9"/>
      <c r="C517" s="9"/>
      <c r="L517" s="10"/>
      <c r="M517" s="11"/>
      <c r="N517" s="11"/>
      <c r="O517" s="11"/>
      <c r="P517" s="11"/>
      <c r="Q517" s="11"/>
      <c r="R517" s="11"/>
      <c r="AG517" s="9"/>
      <c r="AL517" s="9"/>
      <c r="AW517" s="12"/>
    </row>
    <row r="518" customFormat="false" ht="13.8" hidden="false" customHeight="false" outlineLevel="0" collapsed="false">
      <c r="A518" s="9"/>
      <c r="C518" s="9"/>
      <c r="L518" s="10"/>
      <c r="M518" s="11"/>
      <c r="N518" s="11"/>
      <c r="O518" s="11"/>
      <c r="P518" s="11"/>
      <c r="Q518" s="11"/>
      <c r="R518" s="11"/>
      <c r="AG518" s="9"/>
      <c r="AL518" s="9"/>
      <c r="AW518" s="12"/>
    </row>
    <row r="519" customFormat="false" ht="13.8" hidden="false" customHeight="false" outlineLevel="0" collapsed="false">
      <c r="A519" s="9"/>
      <c r="C519" s="9"/>
      <c r="L519" s="10"/>
      <c r="M519" s="11"/>
      <c r="N519" s="11"/>
      <c r="O519" s="11"/>
      <c r="P519" s="11"/>
      <c r="Q519" s="11"/>
      <c r="R519" s="11"/>
      <c r="AG519" s="9"/>
      <c r="AL519" s="9"/>
      <c r="AW519" s="12"/>
    </row>
    <row r="520" customFormat="false" ht="13.8" hidden="false" customHeight="false" outlineLevel="0" collapsed="false">
      <c r="A520" s="9"/>
      <c r="C520" s="9"/>
      <c r="L520" s="10"/>
      <c r="M520" s="11"/>
      <c r="N520" s="11"/>
      <c r="O520" s="11"/>
      <c r="P520" s="11"/>
      <c r="Q520" s="11"/>
      <c r="R520" s="11"/>
      <c r="AG520" s="9"/>
      <c r="AL520" s="9"/>
      <c r="AW520" s="12"/>
    </row>
    <row r="521" customFormat="false" ht="13.8" hidden="false" customHeight="false" outlineLevel="0" collapsed="false">
      <c r="A521" s="9"/>
      <c r="C521" s="9"/>
      <c r="L521" s="10"/>
      <c r="M521" s="11"/>
      <c r="N521" s="11"/>
      <c r="O521" s="11"/>
      <c r="P521" s="11"/>
      <c r="Q521" s="11"/>
      <c r="R521" s="11"/>
      <c r="AG521" s="9"/>
      <c r="AL521" s="9"/>
      <c r="AW521" s="12"/>
    </row>
    <row r="522" customFormat="false" ht="13.8" hidden="false" customHeight="false" outlineLevel="0" collapsed="false">
      <c r="A522" s="9"/>
      <c r="C522" s="9"/>
      <c r="L522" s="10"/>
      <c r="M522" s="11"/>
      <c r="N522" s="11"/>
      <c r="O522" s="11"/>
      <c r="P522" s="11"/>
      <c r="Q522" s="11"/>
      <c r="R522" s="11"/>
      <c r="AG522" s="9"/>
      <c r="AL522" s="9"/>
      <c r="AW522" s="12"/>
    </row>
    <row r="523" customFormat="false" ht="13.8" hidden="false" customHeight="false" outlineLevel="0" collapsed="false">
      <c r="A523" s="9"/>
      <c r="C523" s="9"/>
      <c r="L523" s="10"/>
      <c r="M523" s="11"/>
      <c r="N523" s="11"/>
      <c r="O523" s="11"/>
      <c r="P523" s="11"/>
      <c r="Q523" s="11"/>
      <c r="R523" s="11"/>
      <c r="AG523" s="9"/>
      <c r="AL523" s="9"/>
      <c r="AW523" s="12"/>
    </row>
    <row r="524" customFormat="false" ht="13.8" hidden="false" customHeight="false" outlineLevel="0" collapsed="false">
      <c r="A524" s="9"/>
      <c r="C524" s="9"/>
      <c r="L524" s="10"/>
      <c r="M524" s="11"/>
      <c r="N524" s="11"/>
      <c r="O524" s="11"/>
      <c r="P524" s="11"/>
      <c r="Q524" s="11"/>
      <c r="R524" s="11"/>
      <c r="AG524" s="9"/>
      <c r="AL524" s="9"/>
      <c r="AW524" s="12"/>
    </row>
    <row r="525" customFormat="false" ht="13.8" hidden="false" customHeight="false" outlineLevel="0" collapsed="false">
      <c r="A525" s="9"/>
      <c r="C525" s="9"/>
      <c r="L525" s="10"/>
      <c r="M525" s="11"/>
      <c r="N525" s="11"/>
      <c r="O525" s="11"/>
      <c r="P525" s="11"/>
      <c r="Q525" s="11"/>
      <c r="R525" s="11"/>
      <c r="AG525" s="9"/>
      <c r="AL525" s="9"/>
      <c r="AW525" s="12"/>
    </row>
    <row r="526" customFormat="false" ht="13.8" hidden="false" customHeight="false" outlineLevel="0" collapsed="false">
      <c r="A526" s="9"/>
      <c r="C526" s="9"/>
      <c r="L526" s="10"/>
      <c r="M526" s="11"/>
      <c r="N526" s="11"/>
      <c r="O526" s="11"/>
      <c r="P526" s="11"/>
      <c r="Q526" s="11"/>
      <c r="R526" s="11"/>
      <c r="AG526" s="9"/>
      <c r="AL526" s="9"/>
      <c r="AW526" s="12"/>
    </row>
    <row r="527" customFormat="false" ht="13.8" hidden="false" customHeight="false" outlineLevel="0" collapsed="false">
      <c r="A527" s="9"/>
      <c r="C527" s="9"/>
      <c r="L527" s="10"/>
      <c r="M527" s="11"/>
      <c r="N527" s="11"/>
      <c r="O527" s="11"/>
      <c r="P527" s="11"/>
      <c r="Q527" s="11"/>
      <c r="R527" s="11"/>
      <c r="AG527" s="9"/>
      <c r="AL527" s="9"/>
      <c r="AW527" s="12"/>
    </row>
    <row r="528" customFormat="false" ht="13.8" hidden="false" customHeight="false" outlineLevel="0" collapsed="false">
      <c r="A528" s="9"/>
      <c r="C528" s="9"/>
      <c r="L528" s="10"/>
      <c r="M528" s="11"/>
      <c r="N528" s="11"/>
      <c r="O528" s="11"/>
      <c r="P528" s="11"/>
      <c r="Q528" s="11"/>
      <c r="R528" s="11"/>
      <c r="AG528" s="9"/>
      <c r="AL528" s="9"/>
      <c r="AW528" s="12"/>
    </row>
    <row r="529" customFormat="false" ht="13.8" hidden="false" customHeight="false" outlineLevel="0" collapsed="false">
      <c r="A529" s="9"/>
      <c r="C529" s="9"/>
      <c r="L529" s="10"/>
      <c r="M529" s="11"/>
      <c r="N529" s="11"/>
      <c r="O529" s="11"/>
      <c r="P529" s="11"/>
      <c r="Q529" s="11"/>
      <c r="R529" s="11"/>
      <c r="AG529" s="9"/>
      <c r="AL529" s="9"/>
      <c r="AW529" s="12"/>
    </row>
    <row r="530" customFormat="false" ht="13.8" hidden="false" customHeight="false" outlineLevel="0" collapsed="false">
      <c r="A530" s="9"/>
      <c r="C530" s="9"/>
      <c r="L530" s="10"/>
      <c r="M530" s="11"/>
      <c r="N530" s="11"/>
      <c r="O530" s="11"/>
      <c r="P530" s="11"/>
      <c r="Q530" s="11"/>
      <c r="R530" s="11"/>
      <c r="AG530" s="9"/>
      <c r="AL530" s="9"/>
      <c r="AW530" s="12"/>
    </row>
    <row r="531" customFormat="false" ht="13.8" hidden="false" customHeight="false" outlineLevel="0" collapsed="false">
      <c r="A531" s="9"/>
      <c r="C531" s="9"/>
      <c r="L531" s="10"/>
      <c r="M531" s="11"/>
      <c r="N531" s="11"/>
      <c r="O531" s="11"/>
      <c r="P531" s="11"/>
      <c r="Q531" s="11"/>
      <c r="R531" s="11"/>
      <c r="AG531" s="9"/>
      <c r="AL531" s="9"/>
      <c r="AW531" s="12"/>
    </row>
    <row r="532" customFormat="false" ht="13.8" hidden="false" customHeight="false" outlineLevel="0" collapsed="false">
      <c r="A532" s="9"/>
      <c r="C532" s="9"/>
      <c r="L532" s="10"/>
      <c r="M532" s="11"/>
      <c r="N532" s="11"/>
      <c r="O532" s="11"/>
      <c r="P532" s="11"/>
      <c r="Q532" s="11"/>
      <c r="R532" s="11"/>
      <c r="AG532" s="9"/>
      <c r="AL532" s="9"/>
      <c r="AW532" s="12"/>
    </row>
    <row r="533" customFormat="false" ht="13.8" hidden="false" customHeight="false" outlineLevel="0" collapsed="false">
      <c r="A533" s="9"/>
      <c r="C533" s="9"/>
      <c r="L533" s="10"/>
      <c r="M533" s="11"/>
      <c r="N533" s="11"/>
      <c r="O533" s="11"/>
      <c r="P533" s="11"/>
      <c r="Q533" s="11"/>
      <c r="R533" s="11"/>
      <c r="AG533" s="9"/>
      <c r="AL533" s="9"/>
      <c r="AW533" s="12"/>
    </row>
    <row r="534" customFormat="false" ht="13.8" hidden="false" customHeight="false" outlineLevel="0" collapsed="false">
      <c r="A534" s="9"/>
      <c r="C534" s="9"/>
      <c r="L534" s="10"/>
      <c r="M534" s="11"/>
      <c r="N534" s="11"/>
      <c r="O534" s="11"/>
      <c r="P534" s="11"/>
      <c r="Q534" s="11"/>
      <c r="R534" s="11"/>
      <c r="AG534" s="9"/>
      <c r="AL534" s="9"/>
      <c r="AW534" s="12"/>
    </row>
    <row r="535" customFormat="false" ht="13.8" hidden="false" customHeight="false" outlineLevel="0" collapsed="false">
      <c r="A535" s="9"/>
      <c r="C535" s="9"/>
      <c r="L535" s="10"/>
      <c r="M535" s="11"/>
      <c r="N535" s="11"/>
      <c r="O535" s="11"/>
      <c r="P535" s="11"/>
      <c r="Q535" s="11"/>
      <c r="R535" s="11"/>
      <c r="AG535" s="9"/>
      <c r="AL535" s="9"/>
      <c r="AW535" s="12"/>
    </row>
    <row r="536" customFormat="false" ht="13.8" hidden="false" customHeight="false" outlineLevel="0" collapsed="false">
      <c r="A536" s="9"/>
      <c r="C536" s="9"/>
      <c r="L536" s="10"/>
      <c r="M536" s="11"/>
      <c r="N536" s="11"/>
      <c r="O536" s="11"/>
      <c r="P536" s="11"/>
      <c r="Q536" s="11"/>
      <c r="R536" s="11"/>
      <c r="AG536" s="9"/>
      <c r="AL536" s="9"/>
      <c r="AW536" s="12"/>
    </row>
    <row r="537" customFormat="false" ht="13.8" hidden="false" customHeight="false" outlineLevel="0" collapsed="false">
      <c r="A537" s="9"/>
      <c r="C537" s="9"/>
      <c r="L537" s="10"/>
      <c r="M537" s="11"/>
      <c r="N537" s="11"/>
      <c r="O537" s="11"/>
      <c r="P537" s="11"/>
      <c r="Q537" s="11"/>
      <c r="R537" s="11"/>
      <c r="AG537" s="9"/>
      <c r="AL537" s="9"/>
      <c r="AW537" s="12"/>
    </row>
    <row r="538" customFormat="false" ht="13.8" hidden="false" customHeight="false" outlineLevel="0" collapsed="false">
      <c r="A538" s="9"/>
      <c r="C538" s="9"/>
      <c r="L538" s="10"/>
      <c r="M538" s="11"/>
      <c r="N538" s="11"/>
      <c r="O538" s="11"/>
      <c r="P538" s="11"/>
      <c r="Q538" s="11"/>
      <c r="R538" s="11"/>
      <c r="AG538" s="9"/>
      <c r="AL538" s="9"/>
      <c r="AW538" s="12"/>
    </row>
    <row r="539" customFormat="false" ht="13.8" hidden="false" customHeight="false" outlineLevel="0" collapsed="false">
      <c r="A539" s="9"/>
      <c r="C539" s="9"/>
      <c r="L539" s="10"/>
      <c r="M539" s="11"/>
      <c r="N539" s="11"/>
      <c r="O539" s="11"/>
      <c r="P539" s="11"/>
      <c r="Q539" s="11"/>
      <c r="R539" s="11"/>
      <c r="AG539" s="9"/>
      <c r="AL539" s="9"/>
      <c r="AW539" s="12"/>
    </row>
    <row r="540" customFormat="false" ht="13.8" hidden="false" customHeight="false" outlineLevel="0" collapsed="false">
      <c r="A540" s="9"/>
      <c r="C540" s="9"/>
      <c r="L540" s="10"/>
      <c r="M540" s="11"/>
      <c r="N540" s="11"/>
      <c r="O540" s="11"/>
      <c r="P540" s="11"/>
      <c r="Q540" s="11"/>
      <c r="R540" s="11"/>
      <c r="AG540" s="9"/>
      <c r="AL540" s="9"/>
      <c r="AW540" s="12"/>
    </row>
    <row r="541" customFormat="false" ht="13.8" hidden="false" customHeight="false" outlineLevel="0" collapsed="false">
      <c r="A541" s="9"/>
      <c r="C541" s="9"/>
      <c r="L541" s="10"/>
      <c r="M541" s="11"/>
      <c r="N541" s="11"/>
      <c r="O541" s="11"/>
      <c r="P541" s="11"/>
      <c r="Q541" s="11"/>
      <c r="R541" s="11"/>
      <c r="AG541" s="9"/>
      <c r="AL541" s="9"/>
      <c r="AW541" s="12"/>
    </row>
    <row r="542" customFormat="false" ht="13.8" hidden="false" customHeight="false" outlineLevel="0" collapsed="false">
      <c r="A542" s="9"/>
      <c r="C542" s="9"/>
      <c r="L542" s="10"/>
      <c r="M542" s="11"/>
      <c r="N542" s="11"/>
      <c r="O542" s="11"/>
      <c r="P542" s="11"/>
      <c r="Q542" s="11"/>
      <c r="R542" s="11"/>
      <c r="AG542" s="9"/>
      <c r="AL542" s="9"/>
      <c r="AW542" s="12"/>
    </row>
    <row r="543" customFormat="false" ht="13.8" hidden="false" customHeight="false" outlineLevel="0" collapsed="false">
      <c r="A543" s="9"/>
      <c r="C543" s="9"/>
      <c r="L543" s="10"/>
      <c r="M543" s="11"/>
      <c r="N543" s="11"/>
      <c r="O543" s="11"/>
      <c r="P543" s="11"/>
      <c r="Q543" s="11"/>
      <c r="R543" s="11"/>
      <c r="AG543" s="9"/>
      <c r="AL543" s="9"/>
      <c r="AW543" s="12"/>
    </row>
    <row r="544" customFormat="false" ht="13.8" hidden="false" customHeight="false" outlineLevel="0" collapsed="false">
      <c r="A544" s="9"/>
      <c r="C544" s="9"/>
      <c r="L544" s="10"/>
      <c r="M544" s="11"/>
      <c r="N544" s="11"/>
      <c r="O544" s="11"/>
      <c r="P544" s="11"/>
      <c r="Q544" s="11"/>
      <c r="R544" s="11"/>
      <c r="AG544" s="9"/>
      <c r="AL544" s="9"/>
      <c r="AW544" s="12"/>
    </row>
    <row r="545" customFormat="false" ht="13.8" hidden="false" customHeight="false" outlineLevel="0" collapsed="false">
      <c r="A545" s="9"/>
      <c r="C545" s="9"/>
      <c r="L545" s="10"/>
      <c r="M545" s="11"/>
      <c r="N545" s="11"/>
      <c r="O545" s="11"/>
      <c r="P545" s="11"/>
      <c r="Q545" s="11"/>
      <c r="R545" s="11"/>
      <c r="AG545" s="9"/>
      <c r="AL545" s="9"/>
      <c r="AW545" s="12"/>
    </row>
    <row r="546" customFormat="false" ht="13.8" hidden="false" customHeight="false" outlineLevel="0" collapsed="false">
      <c r="A546" s="9"/>
      <c r="C546" s="9"/>
      <c r="L546" s="10"/>
      <c r="M546" s="11"/>
      <c r="N546" s="11"/>
      <c r="O546" s="11"/>
      <c r="P546" s="11"/>
      <c r="Q546" s="11"/>
      <c r="R546" s="11"/>
      <c r="AG546" s="9"/>
      <c r="AL546" s="9"/>
      <c r="AW546" s="12"/>
    </row>
    <row r="547" customFormat="false" ht="13.8" hidden="false" customHeight="false" outlineLevel="0" collapsed="false">
      <c r="A547" s="9"/>
      <c r="C547" s="9"/>
      <c r="L547" s="10"/>
      <c r="M547" s="11"/>
      <c r="N547" s="11"/>
      <c r="O547" s="11"/>
      <c r="P547" s="11"/>
      <c r="Q547" s="11"/>
      <c r="R547" s="11"/>
      <c r="AG547" s="9"/>
      <c r="AL547" s="9"/>
      <c r="AW547" s="12"/>
    </row>
    <row r="548" customFormat="false" ht="13.8" hidden="false" customHeight="false" outlineLevel="0" collapsed="false">
      <c r="A548" s="9"/>
      <c r="C548" s="9"/>
      <c r="L548" s="10"/>
      <c r="M548" s="11"/>
      <c r="N548" s="11"/>
      <c r="O548" s="11"/>
      <c r="P548" s="11"/>
      <c r="Q548" s="11"/>
      <c r="R548" s="11"/>
      <c r="AG548" s="9"/>
      <c r="AL548" s="9"/>
      <c r="AW548" s="12"/>
    </row>
    <row r="549" customFormat="false" ht="13.8" hidden="false" customHeight="false" outlineLevel="0" collapsed="false">
      <c r="A549" s="9"/>
      <c r="C549" s="9"/>
      <c r="L549" s="10"/>
      <c r="M549" s="11"/>
      <c r="N549" s="11"/>
      <c r="O549" s="11"/>
      <c r="P549" s="11"/>
      <c r="Q549" s="11"/>
      <c r="R549" s="11"/>
      <c r="AG549" s="9"/>
      <c r="AL549" s="9"/>
      <c r="AW549" s="12"/>
    </row>
    <row r="550" customFormat="false" ht="13.8" hidden="false" customHeight="false" outlineLevel="0" collapsed="false">
      <c r="A550" s="9"/>
      <c r="C550" s="9"/>
      <c r="L550" s="10"/>
      <c r="M550" s="11"/>
      <c r="N550" s="11"/>
      <c r="O550" s="11"/>
      <c r="P550" s="11"/>
      <c r="Q550" s="11"/>
      <c r="R550" s="11"/>
      <c r="AG550" s="9"/>
      <c r="AL550" s="9"/>
      <c r="AW550" s="12"/>
    </row>
    <row r="551" customFormat="false" ht="13.8" hidden="false" customHeight="false" outlineLevel="0" collapsed="false">
      <c r="A551" s="9"/>
      <c r="C551" s="9"/>
      <c r="L551" s="10"/>
      <c r="M551" s="11"/>
      <c r="N551" s="11"/>
      <c r="O551" s="11"/>
      <c r="P551" s="11"/>
      <c r="Q551" s="11"/>
      <c r="R551" s="11"/>
      <c r="AG551" s="9"/>
      <c r="AL551" s="9"/>
      <c r="AW551" s="12"/>
    </row>
    <row r="552" customFormat="false" ht="13.8" hidden="false" customHeight="false" outlineLevel="0" collapsed="false">
      <c r="A552" s="9"/>
      <c r="C552" s="9"/>
      <c r="L552" s="10"/>
      <c r="M552" s="11"/>
      <c r="N552" s="11"/>
      <c r="O552" s="11"/>
      <c r="P552" s="11"/>
      <c r="Q552" s="11"/>
      <c r="R552" s="11"/>
      <c r="AG552" s="9"/>
      <c r="AL552" s="9"/>
      <c r="AW552" s="12"/>
    </row>
    <row r="553" customFormat="false" ht="13.8" hidden="false" customHeight="false" outlineLevel="0" collapsed="false">
      <c r="A553" s="9"/>
      <c r="C553" s="9"/>
      <c r="L553" s="10"/>
      <c r="M553" s="11"/>
      <c r="N553" s="11"/>
      <c r="O553" s="11"/>
      <c r="P553" s="11"/>
      <c r="Q553" s="11"/>
      <c r="R553" s="11"/>
      <c r="AG553" s="9"/>
      <c r="AL553" s="9"/>
      <c r="AW553" s="12"/>
    </row>
    <row r="554" customFormat="false" ht="13.8" hidden="false" customHeight="false" outlineLevel="0" collapsed="false">
      <c r="A554" s="9"/>
      <c r="C554" s="9"/>
      <c r="L554" s="10"/>
      <c r="M554" s="11"/>
      <c r="N554" s="11"/>
      <c r="O554" s="11"/>
      <c r="P554" s="11"/>
      <c r="Q554" s="11"/>
      <c r="R554" s="11"/>
      <c r="AG554" s="9"/>
      <c r="AL554" s="9"/>
      <c r="AW554" s="12"/>
    </row>
    <row r="555" customFormat="false" ht="13.8" hidden="false" customHeight="false" outlineLevel="0" collapsed="false">
      <c r="A555" s="9"/>
      <c r="C555" s="9"/>
      <c r="L555" s="10"/>
      <c r="M555" s="11"/>
      <c r="N555" s="11"/>
      <c r="O555" s="11"/>
      <c r="P555" s="11"/>
      <c r="Q555" s="11"/>
      <c r="R555" s="11"/>
      <c r="AG555" s="9"/>
      <c r="AL555" s="9"/>
      <c r="AW555" s="12"/>
    </row>
    <row r="556" customFormat="false" ht="13.8" hidden="false" customHeight="false" outlineLevel="0" collapsed="false">
      <c r="A556" s="9"/>
      <c r="C556" s="9"/>
      <c r="L556" s="10"/>
      <c r="M556" s="11"/>
      <c r="N556" s="11"/>
      <c r="O556" s="11"/>
      <c r="P556" s="11"/>
      <c r="Q556" s="11"/>
      <c r="R556" s="11"/>
      <c r="AG556" s="9"/>
      <c r="AL556" s="9"/>
      <c r="AW556" s="12"/>
    </row>
    <row r="557" customFormat="false" ht="13.8" hidden="false" customHeight="false" outlineLevel="0" collapsed="false">
      <c r="A557" s="9"/>
      <c r="C557" s="9"/>
      <c r="L557" s="10"/>
      <c r="M557" s="11"/>
      <c r="N557" s="11"/>
      <c r="O557" s="11"/>
      <c r="P557" s="11"/>
      <c r="Q557" s="11"/>
      <c r="R557" s="11"/>
      <c r="AG557" s="9"/>
      <c r="AL557" s="9"/>
      <c r="AW557" s="12"/>
    </row>
    <row r="558" customFormat="false" ht="13.8" hidden="false" customHeight="false" outlineLevel="0" collapsed="false">
      <c r="A558" s="9"/>
      <c r="C558" s="9"/>
      <c r="L558" s="10"/>
      <c r="M558" s="11"/>
      <c r="N558" s="11"/>
      <c r="O558" s="11"/>
      <c r="P558" s="11"/>
      <c r="Q558" s="11"/>
      <c r="R558" s="11"/>
      <c r="AG558" s="9"/>
      <c r="AL558" s="9"/>
      <c r="AW558" s="12"/>
    </row>
    <row r="559" customFormat="false" ht="13.8" hidden="false" customHeight="false" outlineLevel="0" collapsed="false">
      <c r="A559" s="9"/>
      <c r="C559" s="9"/>
      <c r="L559" s="10"/>
      <c r="M559" s="11"/>
      <c r="N559" s="11"/>
      <c r="O559" s="11"/>
      <c r="P559" s="11"/>
      <c r="Q559" s="11"/>
      <c r="R559" s="11"/>
      <c r="AG559" s="9"/>
      <c r="AL559" s="9"/>
      <c r="AW559" s="12"/>
    </row>
    <row r="560" customFormat="false" ht="13.8" hidden="false" customHeight="false" outlineLevel="0" collapsed="false">
      <c r="A560" s="9"/>
      <c r="C560" s="9"/>
      <c r="L560" s="10"/>
      <c r="M560" s="11"/>
      <c r="N560" s="11"/>
      <c r="O560" s="11"/>
      <c r="P560" s="11"/>
      <c r="Q560" s="11"/>
      <c r="R560" s="11"/>
      <c r="AG560" s="9"/>
      <c r="AL560" s="9"/>
      <c r="AW560" s="12"/>
    </row>
    <row r="561" customFormat="false" ht="13.8" hidden="false" customHeight="false" outlineLevel="0" collapsed="false">
      <c r="A561" s="9"/>
      <c r="C561" s="9"/>
      <c r="L561" s="10"/>
      <c r="M561" s="11"/>
      <c r="N561" s="11"/>
      <c r="O561" s="11"/>
      <c r="P561" s="11"/>
      <c r="Q561" s="11"/>
      <c r="R561" s="11"/>
      <c r="AG561" s="9"/>
      <c r="AL561" s="9"/>
      <c r="AW561" s="12"/>
    </row>
    <row r="562" customFormat="false" ht="13.8" hidden="false" customHeight="false" outlineLevel="0" collapsed="false">
      <c r="A562" s="9"/>
      <c r="C562" s="9"/>
      <c r="L562" s="10"/>
      <c r="M562" s="11"/>
      <c r="N562" s="11"/>
      <c r="O562" s="11"/>
      <c r="P562" s="11"/>
      <c r="Q562" s="11"/>
      <c r="R562" s="11"/>
      <c r="AG562" s="9"/>
      <c r="AL562" s="9"/>
      <c r="AW562" s="12"/>
    </row>
    <row r="563" customFormat="false" ht="13.8" hidden="false" customHeight="false" outlineLevel="0" collapsed="false">
      <c r="A563" s="9"/>
      <c r="C563" s="9"/>
      <c r="L563" s="10"/>
      <c r="M563" s="11"/>
      <c r="N563" s="11"/>
      <c r="O563" s="11"/>
      <c r="P563" s="11"/>
      <c r="Q563" s="11"/>
      <c r="R563" s="11"/>
      <c r="AG563" s="9"/>
      <c r="AL563" s="9"/>
      <c r="AW563" s="12"/>
    </row>
    <row r="564" customFormat="false" ht="13.8" hidden="false" customHeight="false" outlineLevel="0" collapsed="false">
      <c r="A564" s="9"/>
      <c r="C564" s="9"/>
      <c r="L564" s="10"/>
      <c r="M564" s="11"/>
      <c r="N564" s="11"/>
      <c r="O564" s="11"/>
      <c r="P564" s="11"/>
      <c r="Q564" s="11"/>
      <c r="R564" s="11"/>
      <c r="AG564" s="9"/>
      <c r="AL564" s="9"/>
      <c r="AW564" s="12"/>
    </row>
    <row r="565" customFormat="false" ht="13.8" hidden="false" customHeight="false" outlineLevel="0" collapsed="false">
      <c r="A565" s="9"/>
      <c r="C565" s="9"/>
      <c r="L565" s="10"/>
      <c r="M565" s="11"/>
      <c r="N565" s="11"/>
      <c r="O565" s="11"/>
      <c r="P565" s="11"/>
      <c r="Q565" s="11"/>
      <c r="R565" s="11"/>
      <c r="AG565" s="9"/>
      <c r="AL565" s="9"/>
      <c r="AW565" s="12"/>
    </row>
    <row r="566" customFormat="false" ht="13.8" hidden="false" customHeight="false" outlineLevel="0" collapsed="false">
      <c r="A566" s="9"/>
      <c r="C566" s="9"/>
      <c r="L566" s="10"/>
      <c r="M566" s="11"/>
      <c r="N566" s="11"/>
      <c r="O566" s="11"/>
      <c r="P566" s="11"/>
      <c r="Q566" s="11"/>
      <c r="R566" s="11"/>
      <c r="AG566" s="9"/>
      <c r="AL566" s="9"/>
      <c r="AW566" s="12"/>
    </row>
    <row r="567" customFormat="false" ht="13.8" hidden="false" customHeight="false" outlineLevel="0" collapsed="false">
      <c r="A567" s="9"/>
      <c r="C567" s="9"/>
      <c r="L567" s="10"/>
      <c r="M567" s="11"/>
      <c r="N567" s="11"/>
      <c r="O567" s="11"/>
      <c r="P567" s="11"/>
      <c r="Q567" s="11"/>
      <c r="R567" s="11"/>
      <c r="AG567" s="9"/>
      <c r="AL567" s="9"/>
      <c r="AW567" s="12"/>
    </row>
    <row r="568" customFormat="false" ht="13.8" hidden="false" customHeight="false" outlineLevel="0" collapsed="false">
      <c r="A568" s="9"/>
      <c r="C568" s="9"/>
      <c r="L568" s="10"/>
      <c r="M568" s="11"/>
      <c r="N568" s="11"/>
      <c r="O568" s="11"/>
      <c r="P568" s="11"/>
      <c r="Q568" s="11"/>
      <c r="R568" s="11"/>
      <c r="AG568" s="9"/>
      <c r="AL568" s="9"/>
      <c r="AW568" s="12"/>
    </row>
    <row r="569" customFormat="false" ht="13.8" hidden="false" customHeight="false" outlineLevel="0" collapsed="false">
      <c r="A569" s="9"/>
      <c r="C569" s="9"/>
      <c r="L569" s="10"/>
      <c r="M569" s="11"/>
      <c r="N569" s="11"/>
      <c r="O569" s="11"/>
      <c r="P569" s="11"/>
      <c r="Q569" s="11"/>
      <c r="R569" s="11"/>
      <c r="AG569" s="9"/>
      <c r="AL569" s="9"/>
      <c r="AW569" s="12"/>
    </row>
    <row r="570" customFormat="false" ht="13.8" hidden="false" customHeight="false" outlineLevel="0" collapsed="false">
      <c r="A570" s="9"/>
      <c r="C570" s="9"/>
      <c r="L570" s="10"/>
      <c r="M570" s="11"/>
      <c r="N570" s="11"/>
      <c r="O570" s="11"/>
      <c r="P570" s="11"/>
      <c r="Q570" s="11"/>
      <c r="R570" s="11"/>
      <c r="AG570" s="9"/>
      <c r="AL570" s="9"/>
      <c r="AW570" s="12"/>
    </row>
    <row r="571" customFormat="false" ht="13.8" hidden="false" customHeight="false" outlineLevel="0" collapsed="false">
      <c r="A571" s="9"/>
      <c r="C571" s="9"/>
      <c r="L571" s="10"/>
      <c r="M571" s="11"/>
      <c r="N571" s="11"/>
      <c r="O571" s="11"/>
      <c r="P571" s="11"/>
      <c r="Q571" s="11"/>
      <c r="R571" s="11"/>
      <c r="AG571" s="9"/>
      <c r="AL571" s="9"/>
      <c r="AW571" s="12"/>
    </row>
    <row r="572" customFormat="false" ht="13.8" hidden="false" customHeight="false" outlineLevel="0" collapsed="false">
      <c r="A572" s="9"/>
      <c r="C572" s="9"/>
      <c r="L572" s="10"/>
      <c r="M572" s="11"/>
      <c r="N572" s="11"/>
      <c r="O572" s="11"/>
      <c r="P572" s="11"/>
      <c r="Q572" s="11"/>
      <c r="R572" s="11"/>
      <c r="AG572" s="9"/>
      <c r="AL572" s="9"/>
      <c r="AW572" s="12"/>
    </row>
    <row r="573" customFormat="false" ht="13.8" hidden="false" customHeight="false" outlineLevel="0" collapsed="false">
      <c r="A573" s="9"/>
      <c r="C573" s="9"/>
      <c r="L573" s="10"/>
      <c r="M573" s="11"/>
      <c r="N573" s="11"/>
      <c r="O573" s="11"/>
      <c r="P573" s="11"/>
      <c r="Q573" s="11"/>
      <c r="R573" s="11"/>
      <c r="AG573" s="9"/>
      <c r="AL573" s="9"/>
      <c r="AW573" s="12"/>
    </row>
    <row r="574" customFormat="false" ht="13.8" hidden="false" customHeight="false" outlineLevel="0" collapsed="false">
      <c r="A574" s="9"/>
      <c r="C574" s="9"/>
      <c r="L574" s="10"/>
      <c r="M574" s="11"/>
      <c r="N574" s="11"/>
      <c r="O574" s="11"/>
      <c r="P574" s="11"/>
      <c r="Q574" s="11"/>
      <c r="R574" s="11"/>
      <c r="AG574" s="9"/>
      <c r="AL574" s="9"/>
      <c r="AW574" s="12"/>
    </row>
    <row r="575" customFormat="false" ht="13.8" hidden="false" customHeight="false" outlineLevel="0" collapsed="false">
      <c r="A575" s="9"/>
      <c r="C575" s="9"/>
      <c r="L575" s="10"/>
      <c r="M575" s="11"/>
      <c r="N575" s="11"/>
      <c r="O575" s="11"/>
      <c r="P575" s="11"/>
      <c r="Q575" s="11"/>
      <c r="R575" s="11"/>
      <c r="AG575" s="9"/>
      <c r="AL575" s="9"/>
      <c r="AW575" s="12"/>
    </row>
    <row r="576" customFormat="false" ht="13.8" hidden="false" customHeight="false" outlineLevel="0" collapsed="false">
      <c r="A576" s="9"/>
      <c r="C576" s="9"/>
      <c r="L576" s="10"/>
      <c r="M576" s="11"/>
      <c r="N576" s="11"/>
      <c r="O576" s="11"/>
      <c r="P576" s="11"/>
      <c r="Q576" s="11"/>
      <c r="R576" s="11"/>
      <c r="AG576" s="9"/>
      <c r="AL576" s="9"/>
      <c r="AW576" s="12"/>
    </row>
    <row r="577" customFormat="false" ht="13.8" hidden="false" customHeight="false" outlineLevel="0" collapsed="false">
      <c r="A577" s="9"/>
      <c r="C577" s="9"/>
      <c r="L577" s="10"/>
      <c r="M577" s="11"/>
      <c r="N577" s="11"/>
      <c r="O577" s="11"/>
      <c r="P577" s="11"/>
      <c r="Q577" s="11"/>
      <c r="R577" s="11"/>
      <c r="AG577" s="9"/>
      <c r="AL577" s="9"/>
      <c r="AW577" s="12"/>
    </row>
    <row r="578" customFormat="false" ht="13.8" hidden="false" customHeight="false" outlineLevel="0" collapsed="false">
      <c r="A578" s="9"/>
      <c r="C578" s="9"/>
      <c r="L578" s="10"/>
      <c r="M578" s="11"/>
      <c r="N578" s="11"/>
      <c r="O578" s="11"/>
      <c r="P578" s="11"/>
      <c r="Q578" s="11"/>
      <c r="R578" s="11"/>
      <c r="AG578" s="9"/>
      <c r="AL578" s="9"/>
      <c r="AW578" s="12"/>
    </row>
    <row r="579" customFormat="false" ht="13.8" hidden="false" customHeight="false" outlineLevel="0" collapsed="false">
      <c r="A579" s="9"/>
      <c r="C579" s="9"/>
      <c r="L579" s="10"/>
      <c r="M579" s="11"/>
      <c r="N579" s="11"/>
      <c r="O579" s="11"/>
      <c r="P579" s="11"/>
      <c r="Q579" s="11"/>
      <c r="R579" s="11"/>
      <c r="AG579" s="9"/>
      <c r="AL579" s="9"/>
      <c r="AW579" s="12"/>
    </row>
    <row r="580" customFormat="false" ht="13.8" hidden="false" customHeight="false" outlineLevel="0" collapsed="false">
      <c r="A580" s="9"/>
      <c r="C580" s="9"/>
      <c r="L580" s="10"/>
      <c r="M580" s="11"/>
      <c r="N580" s="11"/>
      <c r="O580" s="11"/>
      <c r="P580" s="11"/>
      <c r="Q580" s="11"/>
      <c r="R580" s="11"/>
      <c r="AG580" s="9"/>
      <c r="AL580" s="9"/>
      <c r="AW580" s="12"/>
    </row>
    <row r="581" customFormat="false" ht="13.8" hidden="false" customHeight="false" outlineLevel="0" collapsed="false">
      <c r="A581" s="9"/>
      <c r="C581" s="9"/>
      <c r="L581" s="10"/>
      <c r="M581" s="11"/>
      <c r="N581" s="11"/>
      <c r="O581" s="11"/>
      <c r="P581" s="11"/>
      <c r="Q581" s="11"/>
      <c r="R581" s="11"/>
      <c r="AG581" s="9"/>
      <c r="AL581" s="9"/>
      <c r="AW581" s="12"/>
    </row>
    <row r="582" customFormat="false" ht="13.8" hidden="false" customHeight="false" outlineLevel="0" collapsed="false">
      <c r="A582" s="9"/>
      <c r="C582" s="9"/>
      <c r="L582" s="10"/>
      <c r="M582" s="11"/>
      <c r="N582" s="11"/>
      <c r="O582" s="11"/>
      <c r="P582" s="11"/>
      <c r="Q582" s="11"/>
      <c r="R582" s="11"/>
      <c r="AG582" s="9"/>
      <c r="AL582" s="9"/>
      <c r="AW582" s="12"/>
    </row>
    <row r="583" customFormat="false" ht="13.8" hidden="false" customHeight="false" outlineLevel="0" collapsed="false">
      <c r="A583" s="9"/>
      <c r="C583" s="9"/>
      <c r="L583" s="10"/>
      <c r="M583" s="11"/>
      <c r="N583" s="11"/>
      <c r="O583" s="11"/>
      <c r="P583" s="11"/>
      <c r="Q583" s="11"/>
      <c r="R583" s="11"/>
      <c r="AG583" s="9"/>
      <c r="AL583" s="9"/>
      <c r="AW583" s="12"/>
    </row>
    <row r="584" customFormat="false" ht="13.8" hidden="false" customHeight="false" outlineLevel="0" collapsed="false">
      <c r="A584" s="9"/>
      <c r="C584" s="9"/>
      <c r="L584" s="10"/>
      <c r="M584" s="11"/>
      <c r="N584" s="11"/>
      <c r="O584" s="11"/>
      <c r="P584" s="11"/>
      <c r="Q584" s="11"/>
      <c r="R584" s="11"/>
      <c r="AG584" s="9"/>
      <c r="AL584" s="9"/>
      <c r="AW584" s="12"/>
    </row>
    <row r="585" customFormat="false" ht="13.8" hidden="false" customHeight="false" outlineLevel="0" collapsed="false">
      <c r="A585" s="9"/>
      <c r="C585" s="9"/>
      <c r="L585" s="10"/>
      <c r="M585" s="11"/>
      <c r="N585" s="11"/>
      <c r="O585" s="11"/>
      <c r="P585" s="11"/>
      <c r="Q585" s="11"/>
      <c r="R585" s="11"/>
      <c r="AG585" s="9"/>
      <c r="AL585" s="9"/>
      <c r="AW585" s="12"/>
    </row>
    <row r="586" customFormat="false" ht="13.8" hidden="false" customHeight="false" outlineLevel="0" collapsed="false">
      <c r="A586" s="9"/>
      <c r="C586" s="9"/>
      <c r="L586" s="10"/>
      <c r="M586" s="11"/>
      <c r="N586" s="11"/>
      <c r="O586" s="11"/>
      <c r="P586" s="11"/>
      <c r="Q586" s="11"/>
      <c r="R586" s="11"/>
      <c r="AG586" s="9"/>
      <c r="AL586" s="9"/>
      <c r="AW586" s="12"/>
    </row>
    <row r="587" customFormat="false" ht="13.8" hidden="false" customHeight="false" outlineLevel="0" collapsed="false">
      <c r="A587" s="9"/>
      <c r="C587" s="9"/>
      <c r="L587" s="10"/>
      <c r="M587" s="11"/>
      <c r="N587" s="11"/>
      <c r="O587" s="11"/>
      <c r="P587" s="11"/>
      <c r="Q587" s="11"/>
      <c r="R587" s="11"/>
      <c r="AG587" s="9"/>
      <c r="AL587" s="9"/>
      <c r="AW587" s="12"/>
    </row>
    <row r="588" customFormat="false" ht="13.8" hidden="false" customHeight="false" outlineLevel="0" collapsed="false">
      <c r="A588" s="9"/>
      <c r="C588" s="9"/>
      <c r="L588" s="10"/>
      <c r="M588" s="11"/>
      <c r="N588" s="11"/>
      <c r="O588" s="11"/>
      <c r="P588" s="11"/>
      <c r="Q588" s="11"/>
      <c r="R588" s="11"/>
      <c r="AG588" s="9"/>
      <c r="AL588" s="9"/>
      <c r="AW588" s="12"/>
    </row>
    <row r="589" customFormat="false" ht="13.8" hidden="false" customHeight="false" outlineLevel="0" collapsed="false">
      <c r="A589" s="9"/>
      <c r="C589" s="9"/>
      <c r="L589" s="10"/>
      <c r="M589" s="11"/>
      <c r="N589" s="11"/>
      <c r="O589" s="11"/>
      <c r="P589" s="11"/>
      <c r="Q589" s="11"/>
      <c r="R589" s="11"/>
      <c r="AG589" s="9"/>
      <c r="AL589" s="9"/>
      <c r="AW589" s="12"/>
    </row>
    <row r="590" customFormat="false" ht="13.8" hidden="false" customHeight="false" outlineLevel="0" collapsed="false">
      <c r="A590" s="9"/>
      <c r="C590" s="9"/>
      <c r="L590" s="10"/>
      <c r="M590" s="11"/>
      <c r="N590" s="11"/>
      <c r="O590" s="11"/>
      <c r="P590" s="11"/>
      <c r="Q590" s="11"/>
      <c r="R590" s="11"/>
      <c r="AG590" s="9"/>
      <c r="AL590" s="9"/>
      <c r="AW590" s="12"/>
    </row>
    <row r="591" customFormat="false" ht="13.8" hidden="false" customHeight="false" outlineLevel="0" collapsed="false">
      <c r="A591" s="9"/>
      <c r="C591" s="9"/>
      <c r="L591" s="10"/>
      <c r="M591" s="11"/>
      <c r="N591" s="11"/>
      <c r="O591" s="11"/>
      <c r="P591" s="11"/>
      <c r="Q591" s="11"/>
      <c r="R591" s="11"/>
      <c r="AG591" s="9"/>
      <c r="AL591" s="9"/>
      <c r="AW591" s="12"/>
    </row>
    <row r="592" customFormat="false" ht="13.8" hidden="false" customHeight="false" outlineLevel="0" collapsed="false">
      <c r="A592" s="9"/>
      <c r="C592" s="9"/>
      <c r="L592" s="10"/>
      <c r="M592" s="11"/>
      <c r="N592" s="11"/>
      <c r="O592" s="11"/>
      <c r="P592" s="11"/>
      <c r="Q592" s="11"/>
      <c r="R592" s="11"/>
      <c r="AG592" s="9"/>
      <c r="AL592" s="9"/>
      <c r="AW592" s="12"/>
    </row>
    <row r="593" customFormat="false" ht="13.8" hidden="false" customHeight="false" outlineLevel="0" collapsed="false">
      <c r="A593" s="9"/>
      <c r="C593" s="9"/>
      <c r="L593" s="10"/>
      <c r="M593" s="11"/>
      <c r="N593" s="11"/>
      <c r="O593" s="11"/>
      <c r="P593" s="11"/>
      <c r="Q593" s="11"/>
      <c r="R593" s="11"/>
      <c r="AG593" s="9"/>
      <c r="AL593" s="9"/>
      <c r="AW593" s="12"/>
    </row>
    <row r="594" customFormat="false" ht="13.8" hidden="false" customHeight="false" outlineLevel="0" collapsed="false">
      <c r="A594" s="9"/>
      <c r="C594" s="9"/>
      <c r="L594" s="10"/>
      <c r="M594" s="11"/>
      <c r="N594" s="11"/>
      <c r="O594" s="11"/>
      <c r="P594" s="11"/>
      <c r="Q594" s="11"/>
      <c r="R594" s="11"/>
      <c r="AG594" s="9"/>
      <c r="AL594" s="9"/>
      <c r="AW594" s="12"/>
    </row>
    <row r="595" customFormat="false" ht="13.8" hidden="false" customHeight="false" outlineLevel="0" collapsed="false">
      <c r="A595" s="9"/>
      <c r="C595" s="9"/>
      <c r="L595" s="10"/>
      <c r="M595" s="11"/>
      <c r="N595" s="11"/>
      <c r="O595" s="11"/>
      <c r="P595" s="11"/>
      <c r="Q595" s="11"/>
      <c r="R595" s="11"/>
      <c r="AG595" s="9"/>
      <c r="AL595" s="9"/>
      <c r="AW595" s="12"/>
    </row>
    <row r="596" customFormat="false" ht="13.8" hidden="false" customHeight="false" outlineLevel="0" collapsed="false">
      <c r="A596" s="9"/>
      <c r="C596" s="9"/>
      <c r="L596" s="10"/>
      <c r="M596" s="11"/>
      <c r="N596" s="11"/>
      <c r="O596" s="11"/>
      <c r="P596" s="11"/>
      <c r="Q596" s="11"/>
      <c r="R596" s="11"/>
      <c r="AG596" s="9"/>
      <c r="AL596" s="9"/>
      <c r="AW596" s="12"/>
    </row>
    <row r="597" customFormat="false" ht="13.8" hidden="false" customHeight="false" outlineLevel="0" collapsed="false">
      <c r="A597" s="9"/>
      <c r="C597" s="9"/>
      <c r="L597" s="10"/>
      <c r="M597" s="11"/>
      <c r="N597" s="11"/>
      <c r="O597" s="11"/>
      <c r="P597" s="11"/>
      <c r="Q597" s="11"/>
      <c r="R597" s="11"/>
      <c r="AG597" s="9"/>
      <c r="AL597" s="9"/>
      <c r="AW597" s="12"/>
    </row>
    <row r="598" customFormat="false" ht="13.8" hidden="false" customHeight="false" outlineLevel="0" collapsed="false">
      <c r="A598" s="9"/>
      <c r="C598" s="9"/>
      <c r="L598" s="10"/>
      <c r="M598" s="11"/>
      <c r="N598" s="11"/>
      <c r="O598" s="11"/>
      <c r="P598" s="11"/>
      <c r="Q598" s="11"/>
      <c r="R598" s="11"/>
      <c r="AG598" s="9"/>
      <c r="AL598" s="9"/>
      <c r="AW598" s="12"/>
    </row>
    <row r="599" customFormat="false" ht="13.8" hidden="false" customHeight="false" outlineLevel="0" collapsed="false">
      <c r="A599" s="9"/>
      <c r="C599" s="9"/>
      <c r="L599" s="10"/>
      <c r="M599" s="11"/>
      <c r="N599" s="11"/>
      <c r="O599" s="11"/>
      <c r="P599" s="11"/>
      <c r="Q599" s="11"/>
      <c r="R599" s="11"/>
      <c r="AG599" s="9"/>
      <c r="AL599" s="9"/>
      <c r="AW599" s="12"/>
    </row>
    <row r="600" customFormat="false" ht="13.8" hidden="false" customHeight="false" outlineLevel="0" collapsed="false">
      <c r="A600" s="9"/>
      <c r="C600" s="9"/>
      <c r="L600" s="10"/>
      <c r="M600" s="11"/>
      <c r="N600" s="11"/>
      <c r="O600" s="11"/>
      <c r="P600" s="11"/>
      <c r="Q600" s="11"/>
      <c r="R600" s="11"/>
      <c r="AG600" s="9"/>
      <c r="AL600" s="9"/>
      <c r="AW600" s="12"/>
    </row>
    <row r="601" customFormat="false" ht="13.8" hidden="false" customHeight="false" outlineLevel="0" collapsed="false">
      <c r="A601" s="9"/>
      <c r="C601" s="9"/>
      <c r="L601" s="10"/>
      <c r="M601" s="11"/>
      <c r="N601" s="11"/>
      <c r="O601" s="11"/>
      <c r="P601" s="11"/>
      <c r="Q601" s="11"/>
      <c r="R601" s="11"/>
      <c r="AG601" s="9"/>
      <c r="AL601" s="9"/>
      <c r="AW601" s="12"/>
    </row>
    <row r="602" customFormat="false" ht="13.8" hidden="false" customHeight="false" outlineLevel="0" collapsed="false">
      <c r="A602" s="9"/>
      <c r="C602" s="9"/>
      <c r="L602" s="10"/>
      <c r="M602" s="11"/>
      <c r="N602" s="11"/>
      <c r="O602" s="11"/>
      <c r="P602" s="11"/>
      <c r="Q602" s="11"/>
      <c r="R602" s="11"/>
      <c r="AG602" s="9"/>
      <c r="AL602" s="9"/>
      <c r="AW602" s="12"/>
    </row>
    <row r="603" customFormat="false" ht="13.8" hidden="false" customHeight="false" outlineLevel="0" collapsed="false">
      <c r="A603" s="9"/>
      <c r="C603" s="9"/>
      <c r="L603" s="10"/>
      <c r="M603" s="11"/>
      <c r="N603" s="11"/>
      <c r="O603" s="11"/>
      <c r="P603" s="11"/>
      <c r="Q603" s="11"/>
      <c r="R603" s="11"/>
      <c r="AG603" s="9"/>
      <c r="AL603" s="9"/>
      <c r="AW603" s="12"/>
    </row>
    <row r="604" customFormat="false" ht="13.8" hidden="false" customHeight="false" outlineLevel="0" collapsed="false">
      <c r="A604" s="9"/>
      <c r="C604" s="9"/>
      <c r="L604" s="10"/>
      <c r="M604" s="11"/>
      <c r="N604" s="11"/>
      <c r="O604" s="11"/>
      <c r="P604" s="11"/>
      <c r="Q604" s="11"/>
      <c r="R604" s="11"/>
      <c r="AG604" s="9"/>
      <c r="AL604" s="9"/>
      <c r="AW604" s="12"/>
    </row>
    <row r="605" customFormat="false" ht="13.8" hidden="false" customHeight="false" outlineLevel="0" collapsed="false">
      <c r="A605" s="9"/>
      <c r="C605" s="9"/>
      <c r="L605" s="10"/>
      <c r="M605" s="11"/>
      <c r="N605" s="11"/>
      <c r="O605" s="11"/>
      <c r="P605" s="11"/>
      <c r="Q605" s="11"/>
      <c r="R605" s="11"/>
      <c r="AG605" s="9"/>
      <c r="AL605" s="9"/>
      <c r="AW605" s="12"/>
    </row>
    <row r="606" customFormat="false" ht="13.8" hidden="false" customHeight="false" outlineLevel="0" collapsed="false">
      <c r="A606" s="9"/>
      <c r="C606" s="9"/>
      <c r="L606" s="10"/>
      <c r="M606" s="11"/>
      <c r="N606" s="11"/>
      <c r="O606" s="11"/>
      <c r="P606" s="11"/>
      <c r="Q606" s="11"/>
      <c r="R606" s="11"/>
      <c r="AG606" s="9"/>
      <c r="AL606" s="9"/>
      <c r="AW606" s="12"/>
    </row>
    <row r="607" customFormat="false" ht="13.8" hidden="false" customHeight="false" outlineLevel="0" collapsed="false">
      <c r="A607" s="9"/>
      <c r="C607" s="9"/>
      <c r="L607" s="10"/>
      <c r="M607" s="11"/>
      <c r="N607" s="11"/>
      <c r="O607" s="11"/>
      <c r="P607" s="11"/>
      <c r="Q607" s="11"/>
      <c r="R607" s="11"/>
      <c r="AG607" s="9"/>
      <c r="AL607" s="9"/>
      <c r="AW607" s="12"/>
    </row>
    <row r="608" customFormat="false" ht="13.8" hidden="false" customHeight="false" outlineLevel="0" collapsed="false">
      <c r="A608" s="9"/>
      <c r="C608" s="9"/>
      <c r="L608" s="10"/>
      <c r="M608" s="11"/>
      <c r="N608" s="11"/>
      <c r="O608" s="11"/>
      <c r="P608" s="11"/>
      <c r="Q608" s="11"/>
      <c r="R608" s="11"/>
      <c r="AG608" s="9"/>
      <c r="AL608" s="9"/>
      <c r="AW608" s="12"/>
    </row>
    <row r="609" customFormat="false" ht="13.8" hidden="false" customHeight="false" outlineLevel="0" collapsed="false">
      <c r="A609" s="9"/>
      <c r="C609" s="9"/>
      <c r="L609" s="10"/>
      <c r="M609" s="11"/>
      <c r="N609" s="11"/>
      <c r="O609" s="11"/>
      <c r="P609" s="11"/>
      <c r="Q609" s="11"/>
      <c r="R609" s="11"/>
      <c r="AG609" s="9"/>
      <c r="AL609" s="9"/>
      <c r="AW609" s="12"/>
    </row>
    <row r="610" customFormat="false" ht="13.8" hidden="false" customHeight="false" outlineLevel="0" collapsed="false">
      <c r="A610" s="9"/>
      <c r="C610" s="9"/>
      <c r="L610" s="10"/>
      <c r="M610" s="11"/>
      <c r="N610" s="11"/>
      <c r="O610" s="11"/>
      <c r="P610" s="11"/>
      <c r="Q610" s="11"/>
      <c r="R610" s="11"/>
      <c r="AG610" s="9"/>
      <c r="AL610" s="9"/>
      <c r="AW610" s="12"/>
    </row>
    <row r="611" customFormat="false" ht="13.8" hidden="false" customHeight="false" outlineLevel="0" collapsed="false">
      <c r="A611" s="9"/>
      <c r="C611" s="9"/>
      <c r="L611" s="10"/>
      <c r="M611" s="11"/>
      <c r="N611" s="11"/>
      <c r="O611" s="11"/>
      <c r="P611" s="11"/>
      <c r="Q611" s="11"/>
      <c r="R611" s="11"/>
      <c r="AG611" s="9"/>
      <c r="AL611" s="9"/>
      <c r="AW611" s="12"/>
    </row>
    <row r="612" customFormat="false" ht="13.8" hidden="false" customHeight="false" outlineLevel="0" collapsed="false">
      <c r="A612" s="9"/>
      <c r="C612" s="9"/>
      <c r="L612" s="10"/>
      <c r="M612" s="11"/>
      <c r="N612" s="11"/>
      <c r="O612" s="11"/>
      <c r="P612" s="11"/>
      <c r="Q612" s="11"/>
      <c r="R612" s="11"/>
      <c r="AG612" s="9"/>
      <c r="AL612" s="9"/>
      <c r="AW612" s="12"/>
    </row>
    <row r="613" customFormat="false" ht="13.8" hidden="false" customHeight="false" outlineLevel="0" collapsed="false">
      <c r="A613" s="9"/>
      <c r="C613" s="9"/>
      <c r="L613" s="10"/>
      <c r="M613" s="11"/>
      <c r="N613" s="11"/>
      <c r="O613" s="11"/>
      <c r="P613" s="11"/>
      <c r="Q613" s="11"/>
      <c r="R613" s="11"/>
      <c r="AG613" s="9"/>
      <c r="AL613" s="9"/>
      <c r="AW613" s="12"/>
    </row>
    <row r="614" customFormat="false" ht="13.8" hidden="false" customHeight="false" outlineLevel="0" collapsed="false">
      <c r="A614" s="9"/>
      <c r="C614" s="9"/>
      <c r="L614" s="10"/>
      <c r="M614" s="11"/>
      <c r="N614" s="11"/>
      <c r="O614" s="11"/>
      <c r="P614" s="11"/>
      <c r="Q614" s="11"/>
      <c r="R614" s="11"/>
      <c r="AG614" s="9"/>
      <c r="AL614" s="9"/>
      <c r="AW614" s="12"/>
    </row>
    <row r="615" customFormat="false" ht="13.8" hidden="false" customHeight="false" outlineLevel="0" collapsed="false">
      <c r="A615" s="9"/>
      <c r="C615" s="9"/>
      <c r="L615" s="10"/>
      <c r="M615" s="11"/>
      <c r="N615" s="11"/>
      <c r="O615" s="11"/>
      <c r="P615" s="11"/>
      <c r="Q615" s="11"/>
      <c r="R615" s="11"/>
      <c r="AG615" s="9"/>
      <c r="AL615" s="9"/>
      <c r="AW615" s="12"/>
    </row>
    <row r="616" customFormat="false" ht="13.8" hidden="false" customHeight="false" outlineLevel="0" collapsed="false">
      <c r="A616" s="9"/>
      <c r="C616" s="9"/>
      <c r="L616" s="10"/>
      <c r="M616" s="11"/>
      <c r="N616" s="11"/>
      <c r="O616" s="11"/>
      <c r="P616" s="11"/>
      <c r="Q616" s="11"/>
      <c r="R616" s="11"/>
      <c r="AG616" s="9"/>
      <c r="AL616" s="9"/>
      <c r="AW616" s="12"/>
    </row>
    <row r="617" customFormat="false" ht="13.8" hidden="false" customHeight="false" outlineLevel="0" collapsed="false">
      <c r="A617" s="9"/>
      <c r="C617" s="9"/>
      <c r="L617" s="10"/>
      <c r="M617" s="11"/>
      <c r="N617" s="11"/>
      <c r="O617" s="11"/>
      <c r="P617" s="11"/>
      <c r="Q617" s="11"/>
      <c r="R617" s="11"/>
      <c r="AG617" s="9"/>
      <c r="AL617" s="9"/>
      <c r="AW617" s="12"/>
    </row>
    <row r="618" customFormat="false" ht="13.8" hidden="false" customHeight="false" outlineLevel="0" collapsed="false">
      <c r="A618" s="9"/>
      <c r="C618" s="9"/>
      <c r="L618" s="10"/>
      <c r="M618" s="11"/>
      <c r="N618" s="11"/>
      <c r="O618" s="11"/>
      <c r="P618" s="11"/>
      <c r="Q618" s="11"/>
      <c r="R618" s="11"/>
      <c r="AG618" s="9"/>
      <c r="AL618" s="9"/>
      <c r="AW618" s="12"/>
    </row>
    <row r="619" customFormat="false" ht="13.8" hidden="false" customHeight="false" outlineLevel="0" collapsed="false">
      <c r="A619" s="9"/>
      <c r="C619" s="9"/>
      <c r="L619" s="10"/>
      <c r="M619" s="11"/>
      <c r="N619" s="11"/>
      <c r="O619" s="11"/>
      <c r="P619" s="11"/>
      <c r="Q619" s="11"/>
      <c r="R619" s="11"/>
      <c r="AG619" s="9"/>
      <c r="AL619" s="9"/>
      <c r="AW619" s="12"/>
    </row>
    <row r="620" customFormat="false" ht="13.8" hidden="false" customHeight="false" outlineLevel="0" collapsed="false">
      <c r="A620" s="9"/>
      <c r="C620" s="9"/>
      <c r="L620" s="10"/>
      <c r="M620" s="11"/>
      <c r="N620" s="11"/>
      <c r="O620" s="11"/>
      <c r="P620" s="11"/>
      <c r="Q620" s="11"/>
      <c r="R620" s="11"/>
      <c r="AG620" s="9"/>
      <c r="AL620" s="9"/>
      <c r="AW620" s="12"/>
    </row>
    <row r="621" customFormat="false" ht="13.8" hidden="false" customHeight="false" outlineLevel="0" collapsed="false">
      <c r="A621" s="9"/>
      <c r="C621" s="9"/>
      <c r="L621" s="10"/>
      <c r="M621" s="11"/>
      <c r="N621" s="11"/>
      <c r="O621" s="11"/>
      <c r="P621" s="11"/>
      <c r="Q621" s="11"/>
      <c r="R621" s="11"/>
      <c r="AG621" s="9"/>
      <c r="AL621" s="9"/>
      <c r="AW621" s="12"/>
    </row>
    <row r="622" customFormat="false" ht="13.8" hidden="false" customHeight="false" outlineLevel="0" collapsed="false">
      <c r="A622" s="9"/>
      <c r="C622" s="9"/>
      <c r="L622" s="10"/>
      <c r="M622" s="11"/>
      <c r="N622" s="11"/>
      <c r="O622" s="11"/>
      <c r="P622" s="11"/>
      <c r="Q622" s="11"/>
      <c r="R622" s="11"/>
      <c r="AG622" s="9"/>
      <c r="AL622" s="9"/>
      <c r="AW622" s="12"/>
    </row>
    <row r="623" customFormat="false" ht="13.8" hidden="false" customHeight="false" outlineLevel="0" collapsed="false">
      <c r="A623" s="9"/>
      <c r="C623" s="9"/>
      <c r="L623" s="10"/>
      <c r="M623" s="11"/>
      <c r="N623" s="11"/>
      <c r="O623" s="11"/>
      <c r="P623" s="11"/>
      <c r="Q623" s="11"/>
      <c r="R623" s="11"/>
      <c r="AG623" s="9"/>
      <c r="AL623" s="9"/>
      <c r="AW623" s="12"/>
    </row>
    <row r="624" customFormat="false" ht="13.8" hidden="false" customHeight="false" outlineLevel="0" collapsed="false">
      <c r="A624" s="9"/>
      <c r="C624" s="9"/>
      <c r="L624" s="10"/>
      <c r="M624" s="11"/>
      <c r="N624" s="11"/>
      <c r="O624" s="11"/>
      <c r="P624" s="11"/>
      <c r="Q624" s="11"/>
      <c r="R624" s="11"/>
      <c r="AG624" s="9"/>
      <c r="AL624" s="9"/>
      <c r="AW624" s="12"/>
    </row>
    <row r="625" customFormat="false" ht="13.8" hidden="false" customHeight="false" outlineLevel="0" collapsed="false">
      <c r="A625" s="9"/>
      <c r="C625" s="9"/>
      <c r="L625" s="10"/>
      <c r="M625" s="11"/>
      <c r="N625" s="11"/>
      <c r="O625" s="11"/>
      <c r="P625" s="11"/>
      <c r="Q625" s="11"/>
      <c r="R625" s="11"/>
      <c r="AG625" s="9"/>
      <c r="AL625" s="9"/>
      <c r="AW625" s="12"/>
    </row>
    <row r="626" customFormat="false" ht="13.8" hidden="false" customHeight="false" outlineLevel="0" collapsed="false">
      <c r="A626" s="9"/>
      <c r="C626" s="9"/>
      <c r="L626" s="10"/>
      <c r="M626" s="11"/>
      <c r="N626" s="11"/>
      <c r="O626" s="11"/>
      <c r="P626" s="11"/>
      <c r="Q626" s="11"/>
      <c r="R626" s="11"/>
      <c r="AG626" s="9"/>
      <c r="AL626" s="9"/>
      <c r="AW626" s="12"/>
    </row>
    <row r="627" customFormat="false" ht="13.8" hidden="false" customHeight="false" outlineLevel="0" collapsed="false">
      <c r="A627" s="9"/>
      <c r="C627" s="9"/>
      <c r="L627" s="10"/>
      <c r="M627" s="11"/>
      <c r="N627" s="11"/>
      <c r="O627" s="11"/>
      <c r="P627" s="11"/>
      <c r="Q627" s="11"/>
      <c r="R627" s="11"/>
      <c r="AG627" s="9"/>
      <c r="AL627" s="9"/>
      <c r="AW627" s="12"/>
    </row>
    <row r="628" customFormat="false" ht="13.8" hidden="false" customHeight="false" outlineLevel="0" collapsed="false">
      <c r="A628" s="9"/>
      <c r="C628" s="9"/>
      <c r="L628" s="10"/>
      <c r="M628" s="11"/>
      <c r="N628" s="11"/>
      <c r="O628" s="11"/>
      <c r="P628" s="11"/>
      <c r="Q628" s="11"/>
      <c r="R628" s="11"/>
      <c r="AG628" s="9"/>
      <c r="AL628" s="9"/>
      <c r="AW628" s="12"/>
    </row>
    <row r="629" customFormat="false" ht="13.8" hidden="false" customHeight="false" outlineLevel="0" collapsed="false">
      <c r="A629" s="9"/>
      <c r="C629" s="9"/>
      <c r="L629" s="10"/>
      <c r="M629" s="11"/>
      <c r="N629" s="11"/>
      <c r="O629" s="11"/>
      <c r="P629" s="11"/>
      <c r="Q629" s="11"/>
      <c r="R629" s="11"/>
      <c r="AG629" s="9"/>
      <c r="AL629" s="9"/>
      <c r="AW629" s="12"/>
    </row>
    <row r="630" customFormat="false" ht="13.8" hidden="false" customHeight="false" outlineLevel="0" collapsed="false">
      <c r="A630" s="9"/>
      <c r="C630" s="9"/>
      <c r="L630" s="10"/>
      <c r="M630" s="11"/>
      <c r="N630" s="11"/>
      <c r="O630" s="11"/>
      <c r="P630" s="11"/>
      <c r="Q630" s="11"/>
      <c r="R630" s="11"/>
      <c r="AG630" s="9"/>
      <c r="AL630" s="9"/>
      <c r="AW630" s="12"/>
    </row>
    <row r="631" customFormat="false" ht="13.8" hidden="false" customHeight="false" outlineLevel="0" collapsed="false">
      <c r="A631" s="9"/>
      <c r="C631" s="9"/>
      <c r="L631" s="10"/>
      <c r="M631" s="11"/>
      <c r="N631" s="11"/>
      <c r="O631" s="11"/>
      <c r="P631" s="11"/>
      <c r="Q631" s="11"/>
      <c r="R631" s="11"/>
      <c r="AG631" s="9"/>
      <c r="AL631" s="9"/>
      <c r="AW631" s="12"/>
    </row>
    <row r="632" customFormat="false" ht="13.8" hidden="false" customHeight="false" outlineLevel="0" collapsed="false">
      <c r="A632" s="9"/>
      <c r="C632" s="9"/>
      <c r="L632" s="10"/>
      <c r="M632" s="11"/>
      <c r="N632" s="11"/>
      <c r="O632" s="11"/>
      <c r="P632" s="11"/>
      <c r="Q632" s="11"/>
      <c r="R632" s="11"/>
      <c r="AG632" s="9"/>
      <c r="AL632" s="9"/>
      <c r="AW632" s="12"/>
    </row>
    <row r="633" customFormat="false" ht="13.8" hidden="false" customHeight="false" outlineLevel="0" collapsed="false">
      <c r="A633" s="9"/>
      <c r="C633" s="9"/>
      <c r="L633" s="10"/>
      <c r="M633" s="11"/>
      <c r="N633" s="11"/>
      <c r="O633" s="11"/>
      <c r="P633" s="11"/>
      <c r="Q633" s="11"/>
      <c r="R633" s="11"/>
      <c r="AG633" s="9"/>
      <c r="AL633" s="9"/>
      <c r="AW633" s="12"/>
    </row>
    <row r="634" customFormat="false" ht="13.8" hidden="false" customHeight="false" outlineLevel="0" collapsed="false">
      <c r="A634" s="9"/>
      <c r="C634" s="9"/>
      <c r="L634" s="10"/>
      <c r="M634" s="11"/>
      <c r="N634" s="11"/>
      <c r="O634" s="11"/>
      <c r="P634" s="11"/>
      <c r="Q634" s="11"/>
      <c r="R634" s="11"/>
      <c r="AG634" s="9"/>
      <c r="AL634" s="9"/>
      <c r="AW634" s="12"/>
    </row>
    <row r="635" customFormat="false" ht="13.8" hidden="false" customHeight="false" outlineLevel="0" collapsed="false">
      <c r="A635" s="9"/>
      <c r="C635" s="9"/>
      <c r="L635" s="10"/>
      <c r="M635" s="11"/>
      <c r="N635" s="11"/>
      <c r="O635" s="11"/>
      <c r="P635" s="11"/>
      <c r="Q635" s="11"/>
      <c r="R635" s="11"/>
      <c r="AG635" s="9"/>
      <c r="AL635" s="9"/>
      <c r="AW635" s="12"/>
    </row>
    <row r="636" customFormat="false" ht="13.8" hidden="false" customHeight="false" outlineLevel="0" collapsed="false">
      <c r="A636" s="9"/>
      <c r="C636" s="9"/>
      <c r="L636" s="10"/>
      <c r="M636" s="11"/>
      <c r="N636" s="11"/>
      <c r="O636" s="11"/>
      <c r="P636" s="11"/>
      <c r="Q636" s="11"/>
      <c r="R636" s="11"/>
      <c r="AG636" s="9"/>
      <c r="AL636" s="9"/>
      <c r="AW636" s="12"/>
    </row>
    <row r="637" customFormat="false" ht="13.8" hidden="false" customHeight="false" outlineLevel="0" collapsed="false">
      <c r="A637" s="9"/>
      <c r="C637" s="9"/>
      <c r="L637" s="10"/>
      <c r="M637" s="11"/>
      <c r="N637" s="11"/>
      <c r="O637" s="11"/>
      <c r="P637" s="11"/>
      <c r="Q637" s="11"/>
      <c r="R637" s="11"/>
      <c r="AG637" s="9"/>
      <c r="AL637" s="9"/>
      <c r="AW637" s="12"/>
    </row>
    <row r="638" customFormat="false" ht="13.8" hidden="false" customHeight="false" outlineLevel="0" collapsed="false">
      <c r="A638" s="9"/>
      <c r="C638" s="9"/>
      <c r="L638" s="10"/>
      <c r="M638" s="11"/>
      <c r="N638" s="11"/>
      <c r="O638" s="11"/>
      <c r="P638" s="11"/>
      <c r="Q638" s="11"/>
      <c r="R638" s="11"/>
      <c r="AG638" s="9"/>
      <c r="AL638" s="9"/>
      <c r="AW638" s="12"/>
    </row>
    <row r="639" customFormat="false" ht="13.8" hidden="false" customHeight="false" outlineLevel="0" collapsed="false">
      <c r="A639" s="9"/>
      <c r="C639" s="9"/>
      <c r="L639" s="10"/>
      <c r="M639" s="11"/>
      <c r="N639" s="11"/>
      <c r="O639" s="11"/>
      <c r="P639" s="11"/>
      <c r="Q639" s="11"/>
      <c r="R639" s="11"/>
      <c r="AG639" s="9"/>
      <c r="AL639" s="9"/>
      <c r="AW639" s="12"/>
    </row>
    <row r="640" customFormat="false" ht="13.8" hidden="false" customHeight="false" outlineLevel="0" collapsed="false">
      <c r="A640" s="9"/>
      <c r="C640" s="9"/>
      <c r="L640" s="10"/>
      <c r="M640" s="11"/>
      <c r="N640" s="11"/>
      <c r="O640" s="11"/>
      <c r="P640" s="11"/>
      <c r="Q640" s="11"/>
      <c r="R640" s="11"/>
      <c r="AG640" s="9"/>
      <c r="AL640" s="9"/>
      <c r="AW640" s="12"/>
    </row>
    <row r="641" customFormat="false" ht="13.8" hidden="false" customHeight="false" outlineLevel="0" collapsed="false">
      <c r="A641" s="9"/>
      <c r="C641" s="9"/>
      <c r="L641" s="10"/>
      <c r="M641" s="11"/>
      <c r="N641" s="11"/>
      <c r="O641" s="11"/>
      <c r="P641" s="11"/>
      <c r="Q641" s="11"/>
      <c r="R641" s="11"/>
      <c r="AG641" s="9"/>
      <c r="AL641" s="9"/>
      <c r="AW641" s="12"/>
    </row>
    <row r="642" customFormat="false" ht="13.8" hidden="false" customHeight="false" outlineLevel="0" collapsed="false">
      <c r="A642" s="9"/>
      <c r="C642" s="9"/>
      <c r="L642" s="10"/>
      <c r="M642" s="11"/>
      <c r="N642" s="11"/>
      <c r="O642" s="11"/>
      <c r="P642" s="11"/>
      <c r="Q642" s="11"/>
      <c r="R642" s="11"/>
      <c r="AG642" s="9"/>
      <c r="AL642" s="9"/>
      <c r="AW642" s="12"/>
    </row>
    <row r="643" customFormat="false" ht="13.8" hidden="false" customHeight="false" outlineLevel="0" collapsed="false">
      <c r="A643" s="9"/>
      <c r="C643" s="9"/>
      <c r="L643" s="10"/>
      <c r="M643" s="11"/>
      <c r="N643" s="11"/>
      <c r="O643" s="11"/>
      <c r="P643" s="11"/>
      <c r="Q643" s="11"/>
      <c r="R643" s="11"/>
      <c r="AG643" s="9"/>
      <c r="AL643" s="9"/>
      <c r="AW643" s="12"/>
    </row>
    <row r="644" customFormat="false" ht="13.8" hidden="false" customHeight="false" outlineLevel="0" collapsed="false">
      <c r="A644" s="9"/>
      <c r="C644" s="9"/>
      <c r="L644" s="10"/>
      <c r="M644" s="11"/>
      <c r="N644" s="11"/>
      <c r="O644" s="11"/>
      <c r="P644" s="11"/>
      <c r="Q644" s="11"/>
      <c r="R644" s="11"/>
      <c r="AG644" s="9"/>
      <c r="AL644" s="9"/>
      <c r="AW644" s="12"/>
    </row>
    <row r="645" customFormat="false" ht="13.8" hidden="false" customHeight="false" outlineLevel="0" collapsed="false">
      <c r="A645" s="9"/>
      <c r="C645" s="9"/>
      <c r="L645" s="10"/>
      <c r="M645" s="11"/>
      <c r="N645" s="11"/>
      <c r="O645" s="11"/>
      <c r="P645" s="11"/>
      <c r="Q645" s="11"/>
      <c r="R645" s="11"/>
      <c r="AG645" s="9"/>
      <c r="AL645" s="9"/>
      <c r="AW645" s="12"/>
    </row>
    <row r="646" customFormat="false" ht="13.8" hidden="false" customHeight="false" outlineLevel="0" collapsed="false">
      <c r="A646" s="9"/>
      <c r="C646" s="9"/>
      <c r="L646" s="10"/>
      <c r="M646" s="11"/>
      <c r="N646" s="11"/>
      <c r="O646" s="11"/>
      <c r="P646" s="11"/>
      <c r="Q646" s="11"/>
      <c r="R646" s="11"/>
      <c r="AG646" s="9"/>
      <c r="AL646" s="9"/>
      <c r="AW646" s="12"/>
    </row>
    <row r="647" customFormat="false" ht="13.8" hidden="false" customHeight="false" outlineLevel="0" collapsed="false">
      <c r="A647" s="9"/>
      <c r="C647" s="9"/>
      <c r="L647" s="10"/>
      <c r="M647" s="11"/>
      <c r="N647" s="11"/>
      <c r="O647" s="11"/>
      <c r="P647" s="11"/>
      <c r="Q647" s="11"/>
      <c r="R647" s="11"/>
      <c r="AG647" s="9"/>
      <c r="AL647" s="9"/>
      <c r="AW647" s="12"/>
    </row>
    <row r="648" customFormat="false" ht="13.8" hidden="false" customHeight="false" outlineLevel="0" collapsed="false">
      <c r="A648" s="9"/>
      <c r="C648" s="9"/>
      <c r="L648" s="10"/>
      <c r="M648" s="11"/>
      <c r="N648" s="11"/>
      <c r="O648" s="11"/>
      <c r="P648" s="11"/>
      <c r="Q648" s="11"/>
      <c r="R648" s="11"/>
      <c r="AG648" s="9"/>
      <c r="AL648" s="9"/>
      <c r="AW648" s="12"/>
    </row>
    <row r="649" customFormat="false" ht="13.8" hidden="false" customHeight="false" outlineLevel="0" collapsed="false">
      <c r="A649" s="9"/>
      <c r="C649" s="9"/>
      <c r="L649" s="10"/>
      <c r="M649" s="11"/>
      <c r="N649" s="11"/>
      <c r="O649" s="11"/>
      <c r="P649" s="11"/>
      <c r="Q649" s="11"/>
      <c r="R649" s="11"/>
      <c r="AG649" s="9"/>
      <c r="AL649" s="9"/>
      <c r="AW649" s="12"/>
    </row>
    <row r="650" customFormat="false" ht="13.8" hidden="false" customHeight="false" outlineLevel="0" collapsed="false">
      <c r="A650" s="9"/>
      <c r="C650" s="9"/>
      <c r="L650" s="10"/>
      <c r="M650" s="11"/>
      <c r="N650" s="11"/>
      <c r="O650" s="11"/>
      <c r="P650" s="11"/>
      <c r="Q650" s="11"/>
      <c r="R650" s="11"/>
      <c r="AG650" s="9"/>
      <c r="AL650" s="9"/>
      <c r="AW650" s="12"/>
    </row>
    <row r="651" customFormat="false" ht="13.8" hidden="false" customHeight="false" outlineLevel="0" collapsed="false">
      <c r="A651" s="9"/>
      <c r="C651" s="9"/>
      <c r="L651" s="10"/>
      <c r="M651" s="11"/>
      <c r="N651" s="11"/>
      <c r="O651" s="11"/>
      <c r="P651" s="11"/>
      <c r="Q651" s="11"/>
      <c r="R651" s="11"/>
      <c r="AG651" s="9"/>
      <c r="AL651" s="9"/>
      <c r="AW651" s="12"/>
    </row>
    <row r="652" customFormat="false" ht="13.8" hidden="false" customHeight="false" outlineLevel="0" collapsed="false">
      <c r="A652" s="9"/>
      <c r="C652" s="9"/>
      <c r="L652" s="10"/>
      <c r="M652" s="11"/>
      <c r="N652" s="11"/>
      <c r="O652" s="11"/>
      <c r="P652" s="11"/>
      <c r="Q652" s="11"/>
      <c r="R652" s="11"/>
      <c r="AG652" s="9"/>
      <c r="AL652" s="9"/>
      <c r="AW652" s="12"/>
    </row>
    <row r="653" customFormat="false" ht="13.8" hidden="false" customHeight="false" outlineLevel="0" collapsed="false">
      <c r="A653" s="9"/>
      <c r="C653" s="9"/>
      <c r="L653" s="10"/>
      <c r="M653" s="11"/>
      <c r="N653" s="11"/>
      <c r="O653" s="11"/>
      <c r="P653" s="11"/>
      <c r="Q653" s="11"/>
      <c r="R653" s="11"/>
      <c r="AG653" s="9"/>
      <c r="AL653" s="9"/>
      <c r="AW653" s="12"/>
    </row>
    <row r="654" customFormat="false" ht="13.8" hidden="false" customHeight="false" outlineLevel="0" collapsed="false">
      <c r="A654" s="9"/>
      <c r="C654" s="9"/>
      <c r="L654" s="10"/>
      <c r="M654" s="11"/>
      <c r="N654" s="11"/>
      <c r="O654" s="11"/>
      <c r="P654" s="11"/>
      <c r="Q654" s="11"/>
      <c r="R654" s="11"/>
      <c r="AG654" s="9"/>
      <c r="AL654" s="9"/>
      <c r="AW654" s="12"/>
    </row>
    <row r="655" customFormat="false" ht="13.8" hidden="false" customHeight="false" outlineLevel="0" collapsed="false">
      <c r="A655" s="9"/>
      <c r="C655" s="9"/>
      <c r="L655" s="10"/>
      <c r="M655" s="11"/>
      <c r="N655" s="11"/>
      <c r="O655" s="11"/>
      <c r="P655" s="11"/>
      <c r="Q655" s="11"/>
      <c r="R655" s="11"/>
      <c r="AG655" s="9"/>
      <c r="AL655" s="9"/>
      <c r="AW655" s="12"/>
    </row>
    <row r="656" customFormat="false" ht="13.8" hidden="false" customHeight="false" outlineLevel="0" collapsed="false">
      <c r="A656" s="9"/>
      <c r="C656" s="9"/>
      <c r="L656" s="10"/>
      <c r="M656" s="11"/>
      <c r="N656" s="11"/>
      <c r="O656" s="11"/>
      <c r="P656" s="11"/>
      <c r="Q656" s="11"/>
      <c r="R656" s="11"/>
      <c r="AG656" s="9"/>
      <c r="AL656" s="9"/>
      <c r="AW656" s="12"/>
    </row>
    <row r="657" customFormat="false" ht="13.8" hidden="false" customHeight="false" outlineLevel="0" collapsed="false">
      <c r="A657" s="9"/>
      <c r="C657" s="9"/>
      <c r="L657" s="10"/>
      <c r="M657" s="11"/>
      <c r="N657" s="11"/>
      <c r="O657" s="11"/>
      <c r="P657" s="11"/>
      <c r="Q657" s="11"/>
      <c r="R657" s="11"/>
      <c r="AG657" s="9"/>
      <c r="AL657" s="9"/>
      <c r="AW657" s="12"/>
    </row>
    <row r="658" customFormat="false" ht="13.8" hidden="false" customHeight="false" outlineLevel="0" collapsed="false">
      <c r="A658" s="9"/>
      <c r="C658" s="9"/>
      <c r="L658" s="10"/>
      <c r="M658" s="11"/>
      <c r="N658" s="11"/>
      <c r="O658" s="11"/>
      <c r="P658" s="11"/>
      <c r="Q658" s="11"/>
      <c r="R658" s="11"/>
      <c r="AG658" s="9"/>
      <c r="AL658" s="9"/>
      <c r="AW658" s="12"/>
    </row>
    <row r="659" customFormat="false" ht="13.8" hidden="false" customHeight="false" outlineLevel="0" collapsed="false">
      <c r="A659" s="9"/>
      <c r="C659" s="9"/>
      <c r="L659" s="10"/>
      <c r="M659" s="11"/>
      <c r="N659" s="11"/>
      <c r="O659" s="11"/>
      <c r="P659" s="11"/>
      <c r="Q659" s="11"/>
      <c r="R659" s="11"/>
      <c r="AG659" s="9"/>
      <c r="AL659" s="9"/>
      <c r="AW659" s="12"/>
    </row>
    <row r="660" customFormat="false" ht="13.8" hidden="false" customHeight="false" outlineLevel="0" collapsed="false">
      <c r="A660" s="9"/>
      <c r="C660" s="9"/>
      <c r="L660" s="10"/>
      <c r="M660" s="11"/>
      <c r="N660" s="11"/>
      <c r="O660" s="11"/>
      <c r="P660" s="11"/>
      <c r="Q660" s="11"/>
      <c r="R660" s="11"/>
      <c r="AG660" s="9"/>
      <c r="AL660" s="9"/>
      <c r="AW660" s="12"/>
    </row>
    <row r="661" customFormat="false" ht="13.8" hidden="false" customHeight="false" outlineLevel="0" collapsed="false">
      <c r="A661" s="9"/>
      <c r="C661" s="9"/>
      <c r="L661" s="10"/>
      <c r="M661" s="11"/>
      <c r="N661" s="11"/>
      <c r="O661" s="11"/>
      <c r="P661" s="11"/>
      <c r="Q661" s="11"/>
      <c r="R661" s="11"/>
      <c r="AG661" s="9"/>
      <c r="AL661" s="9"/>
      <c r="AW661" s="12"/>
    </row>
    <row r="662" customFormat="false" ht="13.8" hidden="false" customHeight="false" outlineLevel="0" collapsed="false">
      <c r="A662" s="9"/>
      <c r="C662" s="9"/>
      <c r="L662" s="10"/>
      <c r="M662" s="11"/>
      <c r="N662" s="11"/>
      <c r="O662" s="11"/>
      <c r="P662" s="11"/>
      <c r="Q662" s="11"/>
      <c r="R662" s="11"/>
      <c r="AG662" s="9"/>
      <c r="AL662" s="9"/>
      <c r="AW662" s="12"/>
    </row>
    <row r="663" customFormat="false" ht="13.8" hidden="false" customHeight="false" outlineLevel="0" collapsed="false">
      <c r="A663" s="9"/>
      <c r="C663" s="9"/>
      <c r="L663" s="10"/>
      <c r="M663" s="11"/>
      <c r="N663" s="11"/>
      <c r="O663" s="11"/>
      <c r="P663" s="11"/>
      <c r="Q663" s="11"/>
      <c r="R663" s="11"/>
      <c r="AG663" s="9"/>
      <c r="AL663" s="9"/>
      <c r="AW663" s="12"/>
    </row>
    <row r="664" customFormat="false" ht="13.8" hidden="false" customHeight="false" outlineLevel="0" collapsed="false">
      <c r="A664" s="9"/>
      <c r="C664" s="9"/>
      <c r="L664" s="10"/>
      <c r="M664" s="11"/>
      <c r="N664" s="11"/>
      <c r="O664" s="11"/>
      <c r="P664" s="11"/>
      <c r="Q664" s="11"/>
      <c r="R664" s="11"/>
      <c r="AG664" s="9"/>
      <c r="AL664" s="9"/>
      <c r="AW664" s="12"/>
    </row>
    <row r="665" customFormat="false" ht="13.8" hidden="false" customHeight="false" outlineLevel="0" collapsed="false">
      <c r="A665" s="9"/>
      <c r="C665" s="9"/>
      <c r="L665" s="10"/>
      <c r="M665" s="11"/>
      <c r="N665" s="11"/>
      <c r="O665" s="11"/>
      <c r="P665" s="11"/>
      <c r="Q665" s="11"/>
      <c r="R665" s="11"/>
      <c r="AG665" s="9"/>
      <c r="AL665" s="9"/>
      <c r="AW665" s="12"/>
    </row>
    <row r="666" customFormat="false" ht="13.8" hidden="false" customHeight="false" outlineLevel="0" collapsed="false">
      <c r="A666" s="9"/>
      <c r="C666" s="9"/>
      <c r="L666" s="10"/>
      <c r="M666" s="11"/>
      <c r="N666" s="11"/>
      <c r="O666" s="11"/>
      <c r="P666" s="11"/>
      <c r="Q666" s="11"/>
      <c r="R666" s="11"/>
      <c r="AG666" s="9"/>
      <c r="AL666" s="9"/>
      <c r="AW666" s="12"/>
    </row>
    <row r="667" customFormat="false" ht="13.8" hidden="false" customHeight="false" outlineLevel="0" collapsed="false">
      <c r="A667" s="9"/>
      <c r="C667" s="9"/>
      <c r="L667" s="10"/>
      <c r="M667" s="11"/>
      <c r="N667" s="11"/>
      <c r="O667" s="11"/>
      <c r="P667" s="11"/>
      <c r="Q667" s="11"/>
      <c r="R667" s="11"/>
      <c r="AG667" s="9"/>
      <c r="AL667" s="9"/>
      <c r="AW667" s="12"/>
    </row>
    <row r="668" customFormat="false" ht="13.8" hidden="false" customHeight="false" outlineLevel="0" collapsed="false">
      <c r="A668" s="9"/>
      <c r="C668" s="9"/>
      <c r="L668" s="10"/>
      <c r="M668" s="11"/>
      <c r="N668" s="11"/>
      <c r="O668" s="11"/>
      <c r="P668" s="11"/>
      <c r="Q668" s="11"/>
      <c r="R668" s="11"/>
      <c r="AG668" s="9"/>
      <c r="AL668" s="9"/>
      <c r="AW668" s="12"/>
    </row>
    <row r="669" customFormat="false" ht="13.8" hidden="false" customHeight="false" outlineLevel="0" collapsed="false">
      <c r="A669" s="9"/>
      <c r="C669" s="9"/>
      <c r="L669" s="10"/>
      <c r="M669" s="11"/>
      <c r="N669" s="11"/>
      <c r="O669" s="11"/>
      <c r="P669" s="11"/>
      <c r="Q669" s="11"/>
      <c r="R669" s="11"/>
      <c r="AG669" s="9"/>
      <c r="AL669" s="9"/>
      <c r="AW669" s="12"/>
    </row>
    <row r="670" customFormat="false" ht="13.8" hidden="false" customHeight="false" outlineLevel="0" collapsed="false">
      <c r="A670" s="9"/>
      <c r="C670" s="9"/>
      <c r="L670" s="10"/>
      <c r="M670" s="11"/>
      <c r="N670" s="11"/>
      <c r="O670" s="11"/>
      <c r="P670" s="11"/>
      <c r="Q670" s="11"/>
      <c r="R670" s="11"/>
      <c r="AG670" s="9"/>
      <c r="AL670" s="9"/>
      <c r="AW670" s="12"/>
    </row>
    <row r="671" customFormat="false" ht="13.8" hidden="false" customHeight="false" outlineLevel="0" collapsed="false">
      <c r="A671" s="9"/>
      <c r="C671" s="9"/>
      <c r="L671" s="10"/>
      <c r="M671" s="11"/>
      <c r="N671" s="11"/>
      <c r="O671" s="11"/>
      <c r="P671" s="11"/>
      <c r="Q671" s="11"/>
      <c r="R671" s="11"/>
      <c r="AG671" s="9"/>
      <c r="AL671" s="9"/>
      <c r="AW671" s="12"/>
    </row>
    <row r="672" customFormat="false" ht="13.8" hidden="false" customHeight="false" outlineLevel="0" collapsed="false">
      <c r="A672" s="9"/>
      <c r="C672" s="9"/>
      <c r="L672" s="10"/>
      <c r="M672" s="11"/>
      <c r="N672" s="11"/>
      <c r="O672" s="11"/>
      <c r="P672" s="11"/>
      <c r="Q672" s="11"/>
      <c r="R672" s="11"/>
      <c r="AG672" s="9"/>
      <c r="AL672" s="9"/>
      <c r="AW672" s="12"/>
    </row>
    <row r="673" customFormat="false" ht="13.8" hidden="false" customHeight="false" outlineLevel="0" collapsed="false">
      <c r="A673" s="9"/>
      <c r="C673" s="9"/>
      <c r="L673" s="10"/>
      <c r="M673" s="11"/>
      <c r="N673" s="11"/>
      <c r="O673" s="11"/>
      <c r="P673" s="11"/>
      <c r="Q673" s="11"/>
      <c r="R673" s="11"/>
      <c r="AG673" s="9"/>
      <c r="AL673" s="9"/>
      <c r="AW673" s="12"/>
    </row>
    <row r="674" customFormat="false" ht="13.8" hidden="false" customHeight="false" outlineLevel="0" collapsed="false">
      <c r="A674" s="9"/>
      <c r="C674" s="9"/>
      <c r="L674" s="10"/>
      <c r="M674" s="11"/>
      <c r="N674" s="11"/>
      <c r="O674" s="11"/>
      <c r="P674" s="11"/>
      <c r="Q674" s="11"/>
      <c r="R674" s="11"/>
      <c r="AG674" s="9"/>
      <c r="AL674" s="9"/>
      <c r="AW674" s="12"/>
    </row>
    <row r="675" customFormat="false" ht="13.8" hidden="false" customHeight="false" outlineLevel="0" collapsed="false">
      <c r="A675" s="9"/>
      <c r="C675" s="9"/>
      <c r="L675" s="10"/>
      <c r="M675" s="11"/>
      <c r="N675" s="11"/>
      <c r="O675" s="11"/>
      <c r="P675" s="11"/>
      <c r="Q675" s="11"/>
      <c r="R675" s="11"/>
      <c r="AG675" s="9"/>
      <c r="AL675" s="9"/>
      <c r="AW675" s="12"/>
    </row>
    <row r="676" customFormat="false" ht="13.8" hidden="false" customHeight="false" outlineLevel="0" collapsed="false">
      <c r="A676" s="9"/>
      <c r="C676" s="9"/>
      <c r="L676" s="10"/>
      <c r="M676" s="11"/>
      <c r="N676" s="11"/>
      <c r="O676" s="11"/>
      <c r="P676" s="11"/>
      <c r="Q676" s="11"/>
      <c r="R676" s="11"/>
      <c r="AG676" s="9"/>
      <c r="AL676" s="9"/>
      <c r="AW676" s="12"/>
    </row>
    <row r="677" customFormat="false" ht="13.8" hidden="false" customHeight="false" outlineLevel="0" collapsed="false">
      <c r="A677" s="9"/>
      <c r="C677" s="9"/>
      <c r="L677" s="10"/>
      <c r="M677" s="11"/>
      <c r="N677" s="11"/>
      <c r="O677" s="11"/>
      <c r="P677" s="11"/>
      <c r="Q677" s="11"/>
      <c r="R677" s="11"/>
      <c r="AG677" s="9"/>
      <c r="AL677" s="9"/>
      <c r="AW677" s="12"/>
    </row>
    <row r="678" customFormat="false" ht="13.8" hidden="false" customHeight="false" outlineLevel="0" collapsed="false">
      <c r="A678" s="9"/>
      <c r="C678" s="9"/>
      <c r="L678" s="10"/>
      <c r="M678" s="11"/>
      <c r="N678" s="11"/>
      <c r="O678" s="11"/>
      <c r="P678" s="11"/>
      <c r="Q678" s="11"/>
      <c r="R678" s="11"/>
      <c r="AG678" s="9"/>
      <c r="AL678" s="9"/>
      <c r="AW678" s="12"/>
    </row>
    <row r="679" customFormat="false" ht="13.8" hidden="false" customHeight="false" outlineLevel="0" collapsed="false">
      <c r="A679" s="9"/>
      <c r="C679" s="9"/>
      <c r="L679" s="10"/>
      <c r="M679" s="11"/>
      <c r="N679" s="11"/>
      <c r="O679" s="11"/>
      <c r="P679" s="11"/>
      <c r="Q679" s="11"/>
      <c r="R679" s="11"/>
      <c r="AG679" s="9"/>
      <c r="AL679" s="9"/>
      <c r="AW679" s="12"/>
    </row>
    <row r="680" customFormat="false" ht="13.8" hidden="false" customHeight="false" outlineLevel="0" collapsed="false">
      <c r="A680" s="9"/>
      <c r="C680" s="9"/>
      <c r="L680" s="10"/>
      <c r="M680" s="11"/>
      <c r="N680" s="11"/>
      <c r="O680" s="11"/>
      <c r="P680" s="11"/>
      <c r="Q680" s="11"/>
      <c r="R680" s="11"/>
      <c r="AG680" s="9"/>
      <c r="AL680" s="9"/>
      <c r="AW680" s="12"/>
    </row>
    <row r="681" customFormat="false" ht="13.8" hidden="false" customHeight="false" outlineLevel="0" collapsed="false">
      <c r="A681" s="9"/>
      <c r="C681" s="9"/>
      <c r="L681" s="10"/>
      <c r="M681" s="11"/>
      <c r="N681" s="11"/>
      <c r="O681" s="11"/>
      <c r="P681" s="11"/>
      <c r="Q681" s="11"/>
      <c r="R681" s="11"/>
      <c r="AG681" s="9"/>
      <c r="AL681" s="9"/>
      <c r="AW681" s="12"/>
    </row>
    <row r="682" customFormat="false" ht="13.8" hidden="false" customHeight="false" outlineLevel="0" collapsed="false">
      <c r="A682" s="9"/>
      <c r="C682" s="9"/>
      <c r="L682" s="10"/>
      <c r="M682" s="11"/>
      <c r="N682" s="11"/>
      <c r="O682" s="11"/>
      <c r="P682" s="11"/>
      <c r="Q682" s="11"/>
      <c r="R682" s="11"/>
      <c r="AG682" s="9"/>
      <c r="AL682" s="9"/>
      <c r="AW682" s="12"/>
    </row>
    <row r="683" customFormat="false" ht="13.8" hidden="false" customHeight="false" outlineLevel="0" collapsed="false">
      <c r="A683" s="9"/>
      <c r="C683" s="9"/>
      <c r="L683" s="10"/>
      <c r="M683" s="11"/>
      <c r="N683" s="11"/>
      <c r="O683" s="11"/>
      <c r="P683" s="11"/>
      <c r="Q683" s="11"/>
      <c r="R683" s="11"/>
      <c r="AG683" s="9"/>
      <c r="AL683" s="9"/>
      <c r="AW683" s="12"/>
    </row>
    <row r="684" customFormat="false" ht="13.8" hidden="false" customHeight="false" outlineLevel="0" collapsed="false">
      <c r="A684" s="9"/>
      <c r="C684" s="9"/>
      <c r="L684" s="10"/>
      <c r="M684" s="11"/>
      <c r="N684" s="11"/>
      <c r="O684" s="11"/>
      <c r="P684" s="11"/>
      <c r="Q684" s="11"/>
      <c r="R684" s="11"/>
      <c r="AG684" s="9"/>
      <c r="AL684" s="9"/>
      <c r="AW684" s="12"/>
    </row>
    <row r="685" customFormat="false" ht="13.8" hidden="false" customHeight="false" outlineLevel="0" collapsed="false">
      <c r="A685" s="9"/>
      <c r="C685" s="9"/>
      <c r="L685" s="10"/>
      <c r="M685" s="11"/>
      <c r="N685" s="11"/>
      <c r="O685" s="11"/>
      <c r="P685" s="11"/>
      <c r="Q685" s="11"/>
      <c r="R685" s="11"/>
      <c r="AG685" s="9"/>
      <c r="AL685" s="9"/>
      <c r="AW685" s="12"/>
    </row>
    <row r="686" customFormat="false" ht="13.8" hidden="false" customHeight="false" outlineLevel="0" collapsed="false">
      <c r="A686" s="9"/>
      <c r="C686" s="9"/>
      <c r="L686" s="10"/>
      <c r="M686" s="11"/>
      <c r="N686" s="11"/>
      <c r="O686" s="11"/>
      <c r="P686" s="11"/>
      <c r="Q686" s="11"/>
      <c r="R686" s="11"/>
      <c r="AG686" s="9"/>
      <c r="AL686" s="9"/>
      <c r="AW686" s="12"/>
    </row>
    <row r="687" customFormat="false" ht="13.8" hidden="false" customHeight="false" outlineLevel="0" collapsed="false">
      <c r="A687" s="9"/>
      <c r="C687" s="9"/>
      <c r="L687" s="10"/>
      <c r="M687" s="11"/>
      <c r="N687" s="11"/>
      <c r="O687" s="11"/>
      <c r="P687" s="11"/>
      <c r="Q687" s="11"/>
      <c r="R687" s="11"/>
      <c r="AG687" s="9"/>
      <c r="AL687" s="9"/>
      <c r="AW687" s="12"/>
    </row>
    <row r="688" customFormat="false" ht="13.8" hidden="false" customHeight="false" outlineLevel="0" collapsed="false">
      <c r="A688" s="9"/>
      <c r="C688" s="9"/>
      <c r="L688" s="10"/>
      <c r="M688" s="11"/>
      <c r="N688" s="11"/>
      <c r="O688" s="11"/>
      <c r="P688" s="11"/>
      <c r="Q688" s="11"/>
      <c r="R688" s="11"/>
      <c r="AG688" s="9"/>
      <c r="AL688" s="9"/>
      <c r="AW688" s="12"/>
    </row>
    <row r="689" customFormat="false" ht="13.8" hidden="false" customHeight="false" outlineLevel="0" collapsed="false">
      <c r="A689" s="9"/>
      <c r="C689" s="9"/>
      <c r="L689" s="10"/>
      <c r="M689" s="11"/>
      <c r="N689" s="11"/>
      <c r="O689" s="11"/>
      <c r="P689" s="11"/>
      <c r="Q689" s="11"/>
      <c r="R689" s="11"/>
      <c r="AG689" s="9"/>
      <c r="AL689" s="9"/>
      <c r="AW689" s="12"/>
    </row>
    <row r="690" customFormat="false" ht="13.8" hidden="false" customHeight="false" outlineLevel="0" collapsed="false">
      <c r="A690" s="9"/>
      <c r="C690" s="9"/>
      <c r="L690" s="10"/>
      <c r="M690" s="11"/>
      <c r="N690" s="11"/>
      <c r="O690" s="11"/>
      <c r="P690" s="11"/>
      <c r="Q690" s="11"/>
      <c r="R690" s="11"/>
      <c r="AG690" s="9"/>
      <c r="AL690" s="9"/>
      <c r="AW690" s="12"/>
    </row>
    <row r="691" customFormat="false" ht="13.8" hidden="false" customHeight="false" outlineLevel="0" collapsed="false">
      <c r="A691" s="9"/>
      <c r="C691" s="9"/>
      <c r="L691" s="10"/>
      <c r="M691" s="11"/>
      <c r="N691" s="11"/>
      <c r="O691" s="11"/>
      <c r="P691" s="11"/>
      <c r="Q691" s="11"/>
      <c r="R691" s="11"/>
      <c r="AG691" s="9"/>
      <c r="AL691" s="9"/>
      <c r="AW691" s="12"/>
    </row>
    <row r="692" customFormat="false" ht="13.8" hidden="false" customHeight="false" outlineLevel="0" collapsed="false">
      <c r="A692" s="9"/>
      <c r="C692" s="9"/>
      <c r="L692" s="10"/>
      <c r="M692" s="11"/>
      <c r="N692" s="11"/>
      <c r="O692" s="11"/>
      <c r="P692" s="11"/>
      <c r="Q692" s="11"/>
      <c r="R692" s="11"/>
      <c r="AG692" s="9"/>
      <c r="AL692" s="9"/>
      <c r="AW692" s="12"/>
    </row>
    <row r="693" customFormat="false" ht="13.8" hidden="false" customHeight="false" outlineLevel="0" collapsed="false">
      <c r="A693" s="9"/>
      <c r="C693" s="9"/>
      <c r="L693" s="10"/>
      <c r="M693" s="11"/>
      <c r="N693" s="11"/>
      <c r="O693" s="11"/>
      <c r="P693" s="11"/>
      <c r="Q693" s="11"/>
      <c r="R693" s="11"/>
      <c r="AG693" s="9"/>
      <c r="AL693" s="9"/>
      <c r="AW693" s="12"/>
    </row>
    <row r="694" customFormat="false" ht="13.8" hidden="false" customHeight="false" outlineLevel="0" collapsed="false">
      <c r="A694" s="9"/>
      <c r="C694" s="9"/>
      <c r="L694" s="10"/>
      <c r="M694" s="11"/>
      <c r="N694" s="11"/>
      <c r="O694" s="11"/>
      <c r="P694" s="11"/>
      <c r="Q694" s="11"/>
      <c r="R694" s="11"/>
      <c r="AG694" s="9"/>
      <c r="AL694" s="9"/>
      <c r="AW694" s="12"/>
    </row>
    <row r="695" customFormat="false" ht="13.8" hidden="false" customHeight="false" outlineLevel="0" collapsed="false">
      <c r="A695" s="9"/>
      <c r="C695" s="9"/>
      <c r="L695" s="10"/>
      <c r="M695" s="11"/>
      <c r="N695" s="11"/>
      <c r="O695" s="11"/>
      <c r="P695" s="11"/>
      <c r="Q695" s="11"/>
      <c r="R695" s="11"/>
      <c r="AG695" s="9"/>
      <c r="AL695" s="9"/>
      <c r="AW695" s="12"/>
    </row>
    <row r="696" customFormat="false" ht="13.8" hidden="false" customHeight="false" outlineLevel="0" collapsed="false">
      <c r="A696" s="9"/>
      <c r="C696" s="9"/>
      <c r="L696" s="10"/>
      <c r="M696" s="11"/>
      <c r="N696" s="11"/>
      <c r="O696" s="11"/>
      <c r="P696" s="11"/>
      <c r="Q696" s="11"/>
      <c r="R696" s="11"/>
      <c r="AG696" s="9"/>
      <c r="AL696" s="9"/>
      <c r="AW696" s="12"/>
    </row>
    <row r="697" customFormat="false" ht="13.8" hidden="false" customHeight="false" outlineLevel="0" collapsed="false">
      <c r="A697" s="9"/>
      <c r="C697" s="9"/>
      <c r="L697" s="10"/>
      <c r="M697" s="11"/>
      <c r="N697" s="11"/>
      <c r="O697" s="11"/>
      <c r="P697" s="11"/>
      <c r="Q697" s="11"/>
      <c r="R697" s="11"/>
      <c r="AG697" s="9"/>
      <c r="AL697" s="9"/>
      <c r="AW697" s="12"/>
    </row>
    <row r="698" customFormat="false" ht="13.8" hidden="false" customHeight="false" outlineLevel="0" collapsed="false">
      <c r="A698" s="9"/>
      <c r="C698" s="9"/>
      <c r="L698" s="10"/>
      <c r="M698" s="11"/>
      <c r="N698" s="11"/>
      <c r="O698" s="11"/>
      <c r="P698" s="11"/>
      <c r="Q698" s="11"/>
      <c r="R698" s="11"/>
      <c r="AG698" s="9"/>
      <c r="AL698" s="9"/>
      <c r="AW698" s="12"/>
    </row>
    <row r="699" customFormat="false" ht="13.8" hidden="false" customHeight="false" outlineLevel="0" collapsed="false">
      <c r="A699" s="9"/>
      <c r="C699" s="9"/>
      <c r="L699" s="10"/>
      <c r="M699" s="11"/>
      <c r="N699" s="11"/>
      <c r="O699" s="11"/>
      <c r="P699" s="11"/>
      <c r="Q699" s="11"/>
      <c r="R699" s="11"/>
      <c r="AG699" s="9"/>
      <c r="AL699" s="9"/>
      <c r="AW699" s="12"/>
    </row>
    <row r="700" customFormat="false" ht="13.8" hidden="false" customHeight="false" outlineLevel="0" collapsed="false">
      <c r="A700" s="9"/>
      <c r="C700" s="9"/>
      <c r="L700" s="10"/>
      <c r="M700" s="11"/>
      <c r="N700" s="11"/>
      <c r="O700" s="11"/>
      <c r="P700" s="11"/>
      <c r="Q700" s="11"/>
      <c r="R700" s="11"/>
      <c r="AG700" s="9"/>
      <c r="AL700" s="9"/>
      <c r="AW700" s="12"/>
    </row>
    <row r="701" customFormat="false" ht="13.8" hidden="false" customHeight="false" outlineLevel="0" collapsed="false">
      <c r="A701" s="9"/>
      <c r="C701" s="9"/>
      <c r="L701" s="10"/>
      <c r="M701" s="11"/>
      <c r="N701" s="11"/>
      <c r="O701" s="11"/>
      <c r="P701" s="11"/>
      <c r="Q701" s="11"/>
      <c r="R701" s="11"/>
      <c r="AG701" s="9"/>
      <c r="AL701" s="9"/>
      <c r="AW701" s="12"/>
    </row>
    <row r="702" customFormat="false" ht="13.8" hidden="false" customHeight="false" outlineLevel="0" collapsed="false">
      <c r="A702" s="9"/>
      <c r="C702" s="9"/>
      <c r="L702" s="10"/>
      <c r="M702" s="11"/>
      <c r="N702" s="11"/>
      <c r="O702" s="11"/>
      <c r="P702" s="11"/>
      <c r="Q702" s="11"/>
      <c r="R702" s="11"/>
      <c r="AG702" s="9"/>
      <c r="AL702" s="9"/>
      <c r="AW702" s="12"/>
    </row>
    <row r="703" customFormat="false" ht="13.8" hidden="false" customHeight="false" outlineLevel="0" collapsed="false">
      <c r="A703" s="9"/>
      <c r="C703" s="9"/>
      <c r="L703" s="10"/>
      <c r="M703" s="11"/>
      <c r="N703" s="11"/>
      <c r="O703" s="11"/>
      <c r="P703" s="11"/>
      <c r="Q703" s="11"/>
      <c r="R703" s="11"/>
      <c r="AG703" s="9"/>
      <c r="AL703" s="9"/>
      <c r="AW703" s="12"/>
    </row>
    <row r="704" customFormat="false" ht="13.8" hidden="false" customHeight="false" outlineLevel="0" collapsed="false">
      <c r="A704" s="9"/>
      <c r="C704" s="9"/>
      <c r="L704" s="10"/>
      <c r="M704" s="11"/>
      <c r="N704" s="11"/>
      <c r="O704" s="11"/>
      <c r="P704" s="11"/>
      <c r="Q704" s="11"/>
      <c r="R704" s="11"/>
      <c r="AG704" s="9"/>
      <c r="AL704" s="9"/>
      <c r="AW704" s="12"/>
    </row>
    <row r="705" customFormat="false" ht="13.8" hidden="false" customHeight="false" outlineLevel="0" collapsed="false">
      <c r="A705" s="9"/>
      <c r="C705" s="9"/>
      <c r="L705" s="10"/>
      <c r="M705" s="11"/>
      <c r="N705" s="11"/>
      <c r="O705" s="11"/>
      <c r="P705" s="11"/>
      <c r="Q705" s="11"/>
      <c r="R705" s="11"/>
      <c r="AG705" s="9"/>
      <c r="AL705" s="9"/>
      <c r="AW705" s="12"/>
    </row>
    <row r="706" customFormat="false" ht="13.8" hidden="false" customHeight="false" outlineLevel="0" collapsed="false">
      <c r="A706" s="9"/>
      <c r="C706" s="9"/>
      <c r="L706" s="10"/>
      <c r="M706" s="11"/>
      <c r="N706" s="11"/>
      <c r="O706" s="11"/>
      <c r="P706" s="11"/>
      <c r="Q706" s="11"/>
      <c r="R706" s="11"/>
      <c r="AG706" s="9"/>
      <c r="AL706" s="9"/>
      <c r="AW706" s="12"/>
    </row>
    <row r="707" customFormat="false" ht="13.8" hidden="false" customHeight="false" outlineLevel="0" collapsed="false">
      <c r="A707" s="9"/>
      <c r="C707" s="9"/>
      <c r="L707" s="10"/>
      <c r="M707" s="11"/>
      <c r="N707" s="11"/>
      <c r="O707" s="11"/>
      <c r="P707" s="11"/>
      <c r="Q707" s="11"/>
      <c r="R707" s="11"/>
      <c r="AG707" s="9"/>
      <c r="AL707" s="9"/>
      <c r="AW707" s="12"/>
    </row>
    <row r="708" customFormat="false" ht="13.8" hidden="false" customHeight="false" outlineLevel="0" collapsed="false">
      <c r="A708" s="9"/>
      <c r="C708" s="9"/>
      <c r="L708" s="10"/>
      <c r="M708" s="11"/>
      <c r="N708" s="11"/>
      <c r="O708" s="11"/>
      <c r="P708" s="11"/>
      <c r="Q708" s="11"/>
      <c r="R708" s="11"/>
      <c r="AG708" s="9"/>
      <c r="AL708" s="9"/>
      <c r="AW708" s="12"/>
    </row>
    <row r="709" customFormat="false" ht="13.8" hidden="false" customHeight="false" outlineLevel="0" collapsed="false">
      <c r="A709" s="9"/>
      <c r="C709" s="9"/>
      <c r="L709" s="10"/>
      <c r="M709" s="11"/>
      <c r="N709" s="11"/>
      <c r="O709" s="11"/>
      <c r="P709" s="11"/>
      <c r="Q709" s="11"/>
      <c r="R709" s="11"/>
      <c r="AG709" s="9"/>
      <c r="AL709" s="9"/>
      <c r="AW709" s="12"/>
    </row>
    <row r="710" customFormat="false" ht="13.8" hidden="false" customHeight="false" outlineLevel="0" collapsed="false">
      <c r="A710" s="9"/>
      <c r="C710" s="9"/>
      <c r="L710" s="10"/>
      <c r="M710" s="11"/>
      <c r="N710" s="11"/>
      <c r="O710" s="11"/>
      <c r="P710" s="11"/>
      <c r="Q710" s="11"/>
      <c r="R710" s="11"/>
      <c r="AG710" s="9"/>
      <c r="AL710" s="9"/>
      <c r="AW710" s="12"/>
    </row>
    <row r="711" customFormat="false" ht="13.8" hidden="false" customHeight="false" outlineLevel="0" collapsed="false">
      <c r="A711" s="9"/>
      <c r="C711" s="9"/>
      <c r="L711" s="10"/>
      <c r="M711" s="11"/>
      <c r="N711" s="11"/>
      <c r="O711" s="11"/>
      <c r="P711" s="11"/>
      <c r="Q711" s="11"/>
      <c r="R711" s="11"/>
      <c r="AG711" s="9"/>
      <c r="AL711" s="9"/>
      <c r="AW711" s="12"/>
    </row>
    <row r="712" customFormat="false" ht="13.8" hidden="false" customHeight="false" outlineLevel="0" collapsed="false">
      <c r="A712" s="9"/>
      <c r="C712" s="9"/>
      <c r="L712" s="10"/>
      <c r="M712" s="11"/>
      <c r="N712" s="11"/>
      <c r="O712" s="11"/>
      <c r="P712" s="11"/>
      <c r="Q712" s="11"/>
      <c r="R712" s="11"/>
      <c r="AG712" s="9"/>
      <c r="AL712" s="9"/>
      <c r="AW712" s="12"/>
    </row>
    <row r="713" customFormat="false" ht="13.8" hidden="false" customHeight="false" outlineLevel="0" collapsed="false">
      <c r="A713" s="9"/>
      <c r="C713" s="9"/>
      <c r="L713" s="10"/>
      <c r="M713" s="11"/>
      <c r="N713" s="11"/>
      <c r="O713" s="11"/>
      <c r="P713" s="11"/>
      <c r="Q713" s="11"/>
      <c r="R713" s="11"/>
      <c r="AG713" s="9"/>
      <c r="AL713" s="9"/>
      <c r="AW713" s="12"/>
    </row>
    <row r="714" customFormat="false" ht="13.8" hidden="false" customHeight="false" outlineLevel="0" collapsed="false">
      <c r="A714" s="9"/>
      <c r="C714" s="9"/>
      <c r="L714" s="10"/>
      <c r="M714" s="11"/>
      <c r="N714" s="11"/>
      <c r="O714" s="11"/>
      <c r="P714" s="11"/>
      <c r="Q714" s="11"/>
      <c r="R714" s="11"/>
      <c r="AG714" s="9"/>
      <c r="AL714" s="9"/>
      <c r="AW714" s="12"/>
    </row>
    <row r="715" customFormat="false" ht="13.8" hidden="false" customHeight="false" outlineLevel="0" collapsed="false">
      <c r="A715" s="9"/>
      <c r="C715" s="9"/>
      <c r="L715" s="10"/>
      <c r="M715" s="11"/>
      <c r="N715" s="11"/>
      <c r="O715" s="11"/>
      <c r="P715" s="11"/>
      <c r="Q715" s="11"/>
      <c r="R715" s="11"/>
      <c r="AG715" s="9"/>
      <c r="AL715" s="9"/>
      <c r="AW715" s="12"/>
    </row>
    <row r="716" customFormat="false" ht="13.8" hidden="false" customHeight="false" outlineLevel="0" collapsed="false">
      <c r="A716" s="9"/>
      <c r="C716" s="9"/>
      <c r="L716" s="10"/>
      <c r="M716" s="11"/>
      <c r="N716" s="11"/>
      <c r="O716" s="11"/>
      <c r="P716" s="11"/>
      <c r="Q716" s="11"/>
      <c r="R716" s="11"/>
      <c r="AG716" s="9"/>
      <c r="AL716" s="9"/>
      <c r="AW716" s="12"/>
    </row>
    <row r="717" customFormat="false" ht="13.8" hidden="false" customHeight="false" outlineLevel="0" collapsed="false">
      <c r="A717" s="9"/>
      <c r="C717" s="9"/>
      <c r="L717" s="10"/>
      <c r="M717" s="11"/>
      <c r="N717" s="11"/>
      <c r="O717" s="11"/>
      <c r="P717" s="11"/>
      <c r="Q717" s="11"/>
      <c r="R717" s="11"/>
      <c r="AG717" s="9"/>
      <c r="AL717" s="9"/>
      <c r="AW717" s="12"/>
    </row>
    <row r="718" customFormat="false" ht="13.8" hidden="false" customHeight="false" outlineLevel="0" collapsed="false">
      <c r="A718" s="9"/>
      <c r="C718" s="9"/>
      <c r="L718" s="10"/>
      <c r="M718" s="11"/>
      <c r="N718" s="11"/>
      <c r="O718" s="11"/>
      <c r="P718" s="11"/>
      <c r="Q718" s="11"/>
      <c r="R718" s="11"/>
      <c r="AG718" s="9"/>
      <c r="AL718" s="9"/>
      <c r="AW718" s="12"/>
    </row>
    <row r="719" customFormat="false" ht="13.8" hidden="false" customHeight="false" outlineLevel="0" collapsed="false">
      <c r="A719" s="9"/>
      <c r="C719" s="9"/>
      <c r="L719" s="10"/>
      <c r="M719" s="11"/>
      <c r="N719" s="11"/>
      <c r="O719" s="11"/>
      <c r="P719" s="11"/>
      <c r="Q719" s="11"/>
      <c r="R719" s="11"/>
      <c r="AG719" s="9"/>
      <c r="AL719" s="9"/>
      <c r="AW719" s="12"/>
    </row>
    <row r="720" customFormat="false" ht="13.8" hidden="false" customHeight="false" outlineLevel="0" collapsed="false">
      <c r="A720" s="9"/>
      <c r="C720" s="9"/>
      <c r="L720" s="10"/>
      <c r="M720" s="11"/>
      <c r="N720" s="11"/>
      <c r="O720" s="11"/>
      <c r="P720" s="11"/>
      <c r="Q720" s="11"/>
      <c r="R720" s="11"/>
      <c r="AG720" s="9"/>
      <c r="AL720" s="9"/>
      <c r="AW720" s="12"/>
    </row>
    <row r="721" customFormat="false" ht="13.8" hidden="false" customHeight="false" outlineLevel="0" collapsed="false">
      <c r="A721" s="9"/>
      <c r="C721" s="9"/>
      <c r="L721" s="10"/>
      <c r="M721" s="11"/>
      <c r="N721" s="11"/>
      <c r="O721" s="11"/>
      <c r="P721" s="11"/>
      <c r="Q721" s="11"/>
      <c r="R721" s="11"/>
      <c r="AG721" s="9"/>
      <c r="AL721" s="9"/>
      <c r="AW721" s="12"/>
    </row>
    <row r="722" customFormat="false" ht="13.8" hidden="false" customHeight="false" outlineLevel="0" collapsed="false">
      <c r="A722" s="9"/>
      <c r="C722" s="9"/>
      <c r="L722" s="10"/>
      <c r="M722" s="11"/>
      <c r="N722" s="11"/>
      <c r="O722" s="11"/>
      <c r="P722" s="11"/>
      <c r="Q722" s="11"/>
      <c r="R722" s="11"/>
      <c r="AG722" s="9"/>
      <c r="AL722" s="9"/>
      <c r="AW722" s="12"/>
    </row>
    <row r="723" customFormat="false" ht="13.8" hidden="false" customHeight="false" outlineLevel="0" collapsed="false">
      <c r="A723" s="9"/>
      <c r="C723" s="9"/>
      <c r="L723" s="10"/>
      <c r="M723" s="11"/>
      <c r="N723" s="11"/>
      <c r="O723" s="11"/>
      <c r="P723" s="11"/>
      <c r="Q723" s="11"/>
      <c r="R723" s="11"/>
      <c r="AG723" s="9"/>
      <c r="AL723" s="9"/>
      <c r="AW723" s="12"/>
    </row>
    <row r="724" customFormat="false" ht="13.8" hidden="false" customHeight="false" outlineLevel="0" collapsed="false">
      <c r="A724" s="9"/>
      <c r="C724" s="9"/>
      <c r="L724" s="10"/>
      <c r="M724" s="11"/>
      <c r="N724" s="11"/>
      <c r="O724" s="11"/>
      <c r="P724" s="11"/>
      <c r="Q724" s="11"/>
      <c r="R724" s="11"/>
      <c r="AG724" s="9"/>
      <c r="AL724" s="9"/>
      <c r="AW724" s="12"/>
    </row>
    <row r="725" customFormat="false" ht="13.8" hidden="false" customHeight="false" outlineLevel="0" collapsed="false">
      <c r="A725" s="9"/>
      <c r="C725" s="9"/>
      <c r="L725" s="10"/>
      <c r="M725" s="11"/>
      <c r="N725" s="11"/>
      <c r="O725" s="11"/>
      <c r="P725" s="11"/>
      <c r="Q725" s="11"/>
      <c r="R725" s="11"/>
      <c r="AG725" s="9"/>
      <c r="AL725" s="9"/>
      <c r="AW725" s="12"/>
    </row>
    <row r="726" customFormat="false" ht="13.8" hidden="false" customHeight="false" outlineLevel="0" collapsed="false">
      <c r="A726" s="9"/>
      <c r="C726" s="9"/>
      <c r="L726" s="10"/>
      <c r="M726" s="11"/>
      <c r="N726" s="11"/>
      <c r="O726" s="11"/>
      <c r="P726" s="11"/>
      <c r="Q726" s="11"/>
      <c r="R726" s="11"/>
      <c r="AG726" s="9"/>
      <c r="AL726" s="9"/>
      <c r="AW726" s="12"/>
    </row>
    <row r="727" customFormat="false" ht="13.8" hidden="false" customHeight="false" outlineLevel="0" collapsed="false">
      <c r="A727" s="9"/>
      <c r="C727" s="9"/>
      <c r="L727" s="10"/>
      <c r="M727" s="11"/>
      <c r="N727" s="11"/>
      <c r="O727" s="11"/>
      <c r="P727" s="11"/>
      <c r="Q727" s="11"/>
      <c r="R727" s="11"/>
      <c r="AG727" s="9"/>
      <c r="AL727" s="9"/>
      <c r="AW727" s="12"/>
    </row>
    <row r="728" customFormat="false" ht="13.8" hidden="false" customHeight="false" outlineLevel="0" collapsed="false">
      <c r="A728" s="9"/>
      <c r="C728" s="9"/>
      <c r="L728" s="10"/>
      <c r="M728" s="11"/>
      <c r="N728" s="11"/>
      <c r="O728" s="11"/>
      <c r="P728" s="11"/>
      <c r="Q728" s="11"/>
      <c r="R728" s="11"/>
      <c r="AG728" s="9"/>
      <c r="AL728" s="9"/>
      <c r="AW728" s="12"/>
    </row>
    <row r="729" customFormat="false" ht="13.8" hidden="false" customHeight="false" outlineLevel="0" collapsed="false">
      <c r="A729" s="9"/>
      <c r="C729" s="9"/>
      <c r="L729" s="10"/>
      <c r="M729" s="11"/>
      <c r="N729" s="11"/>
      <c r="O729" s="11"/>
      <c r="P729" s="11"/>
      <c r="Q729" s="11"/>
      <c r="R729" s="11"/>
      <c r="AG729" s="9"/>
      <c r="AL729" s="9"/>
      <c r="AW729" s="12"/>
    </row>
    <row r="730" customFormat="false" ht="13.8" hidden="false" customHeight="false" outlineLevel="0" collapsed="false">
      <c r="A730" s="9"/>
      <c r="C730" s="9"/>
      <c r="L730" s="10"/>
      <c r="M730" s="11"/>
      <c r="N730" s="11"/>
      <c r="O730" s="11"/>
      <c r="P730" s="11"/>
      <c r="Q730" s="11"/>
      <c r="R730" s="11"/>
      <c r="AG730" s="9"/>
      <c r="AL730" s="9"/>
      <c r="AW730" s="12"/>
    </row>
    <row r="731" customFormat="false" ht="13.8" hidden="false" customHeight="false" outlineLevel="0" collapsed="false">
      <c r="A731" s="9"/>
      <c r="C731" s="9"/>
      <c r="L731" s="10"/>
      <c r="M731" s="11"/>
      <c r="N731" s="11"/>
      <c r="O731" s="11"/>
      <c r="P731" s="11"/>
      <c r="Q731" s="11"/>
      <c r="R731" s="11"/>
      <c r="AG731" s="9"/>
      <c r="AL731" s="9"/>
      <c r="AW731" s="12"/>
    </row>
    <row r="732" customFormat="false" ht="13.8" hidden="false" customHeight="false" outlineLevel="0" collapsed="false">
      <c r="A732" s="9"/>
      <c r="C732" s="9"/>
      <c r="L732" s="10"/>
      <c r="M732" s="11"/>
      <c r="N732" s="11"/>
      <c r="O732" s="11"/>
      <c r="P732" s="11"/>
      <c r="Q732" s="11"/>
      <c r="R732" s="11"/>
      <c r="AG732" s="9"/>
      <c r="AL732" s="9"/>
      <c r="AW732" s="12"/>
    </row>
    <row r="733" customFormat="false" ht="13.8" hidden="false" customHeight="false" outlineLevel="0" collapsed="false">
      <c r="A733" s="9"/>
      <c r="C733" s="9"/>
      <c r="L733" s="10"/>
      <c r="M733" s="11"/>
      <c r="N733" s="11"/>
      <c r="O733" s="11"/>
      <c r="P733" s="11"/>
      <c r="Q733" s="11"/>
      <c r="R733" s="11"/>
      <c r="AG733" s="9"/>
      <c r="AL733" s="9"/>
      <c r="AW733" s="12"/>
    </row>
    <row r="734" customFormat="false" ht="13.8" hidden="false" customHeight="false" outlineLevel="0" collapsed="false">
      <c r="A734" s="9"/>
      <c r="C734" s="9"/>
      <c r="L734" s="10"/>
      <c r="M734" s="11"/>
      <c r="N734" s="11"/>
      <c r="O734" s="11"/>
      <c r="P734" s="11"/>
      <c r="Q734" s="11"/>
      <c r="R734" s="11"/>
      <c r="AG734" s="9"/>
      <c r="AL734" s="9"/>
      <c r="AW734" s="12"/>
    </row>
    <row r="735" customFormat="false" ht="13.8" hidden="false" customHeight="false" outlineLevel="0" collapsed="false">
      <c r="A735" s="9"/>
      <c r="C735" s="9"/>
      <c r="L735" s="10"/>
      <c r="M735" s="11"/>
      <c r="N735" s="11"/>
      <c r="O735" s="11"/>
      <c r="P735" s="11"/>
      <c r="Q735" s="11"/>
      <c r="R735" s="11"/>
      <c r="AG735" s="9"/>
      <c r="AL735" s="9"/>
      <c r="AW735" s="12"/>
    </row>
    <row r="736" customFormat="false" ht="13.8" hidden="false" customHeight="false" outlineLevel="0" collapsed="false">
      <c r="A736" s="9"/>
      <c r="C736" s="9"/>
      <c r="L736" s="10"/>
      <c r="M736" s="11"/>
      <c r="N736" s="11"/>
      <c r="O736" s="11"/>
      <c r="P736" s="11"/>
      <c r="Q736" s="11"/>
      <c r="R736" s="11"/>
      <c r="AG736" s="9"/>
      <c r="AL736" s="9"/>
      <c r="AW736" s="12"/>
    </row>
    <row r="737" customFormat="false" ht="13.8" hidden="false" customHeight="false" outlineLevel="0" collapsed="false">
      <c r="A737" s="9"/>
      <c r="C737" s="9"/>
      <c r="L737" s="10"/>
      <c r="M737" s="11"/>
      <c r="N737" s="11"/>
      <c r="O737" s="11"/>
      <c r="P737" s="11"/>
      <c r="Q737" s="11"/>
      <c r="R737" s="11"/>
      <c r="AG737" s="9"/>
      <c r="AL737" s="9"/>
      <c r="AW737" s="12"/>
    </row>
    <row r="738" customFormat="false" ht="13.8" hidden="false" customHeight="false" outlineLevel="0" collapsed="false">
      <c r="A738" s="9"/>
      <c r="C738" s="9"/>
      <c r="L738" s="10"/>
      <c r="M738" s="11"/>
      <c r="N738" s="11"/>
      <c r="O738" s="11"/>
      <c r="P738" s="11"/>
      <c r="Q738" s="11"/>
      <c r="R738" s="11"/>
      <c r="AG738" s="9"/>
      <c r="AL738" s="9"/>
      <c r="AW738" s="12"/>
    </row>
    <row r="739" customFormat="false" ht="13.8" hidden="false" customHeight="false" outlineLevel="0" collapsed="false">
      <c r="A739" s="9"/>
      <c r="C739" s="9"/>
      <c r="L739" s="10"/>
      <c r="M739" s="11"/>
      <c r="N739" s="11"/>
      <c r="O739" s="11"/>
      <c r="P739" s="11"/>
      <c r="Q739" s="11"/>
      <c r="R739" s="11"/>
      <c r="AG739" s="9"/>
      <c r="AL739" s="9"/>
      <c r="AW739" s="12"/>
    </row>
    <row r="740" customFormat="false" ht="13.8" hidden="false" customHeight="false" outlineLevel="0" collapsed="false">
      <c r="A740" s="9"/>
      <c r="C740" s="9"/>
      <c r="L740" s="10"/>
      <c r="M740" s="11"/>
      <c r="N740" s="11"/>
      <c r="O740" s="11"/>
      <c r="P740" s="11"/>
      <c r="Q740" s="11"/>
      <c r="R740" s="11"/>
      <c r="AG740" s="9"/>
      <c r="AL740" s="9"/>
      <c r="AW740" s="12"/>
    </row>
    <row r="741" customFormat="false" ht="13.8" hidden="false" customHeight="false" outlineLevel="0" collapsed="false">
      <c r="A741" s="9"/>
      <c r="C741" s="9"/>
      <c r="L741" s="10"/>
      <c r="M741" s="11"/>
      <c r="N741" s="11"/>
      <c r="O741" s="11"/>
      <c r="P741" s="11"/>
      <c r="Q741" s="11"/>
      <c r="R741" s="11"/>
      <c r="AG741" s="9"/>
      <c r="AL741" s="9"/>
      <c r="AW741" s="12"/>
    </row>
    <row r="742" customFormat="false" ht="13.8" hidden="false" customHeight="false" outlineLevel="0" collapsed="false">
      <c r="A742" s="9"/>
      <c r="C742" s="9"/>
      <c r="L742" s="10"/>
      <c r="M742" s="11"/>
      <c r="N742" s="11"/>
      <c r="O742" s="11"/>
      <c r="P742" s="11"/>
      <c r="Q742" s="11"/>
      <c r="R742" s="11"/>
      <c r="AG742" s="9"/>
      <c r="AL742" s="9"/>
      <c r="AW742" s="12"/>
    </row>
    <row r="743" customFormat="false" ht="13.8" hidden="false" customHeight="false" outlineLevel="0" collapsed="false">
      <c r="A743" s="9"/>
      <c r="C743" s="9"/>
      <c r="L743" s="10"/>
      <c r="M743" s="11"/>
      <c r="N743" s="11"/>
      <c r="O743" s="11"/>
      <c r="P743" s="11"/>
      <c r="Q743" s="11"/>
      <c r="R743" s="11"/>
      <c r="AG743" s="9"/>
      <c r="AL743" s="9"/>
      <c r="AW743" s="12"/>
    </row>
    <row r="744" customFormat="false" ht="13.8" hidden="false" customHeight="false" outlineLevel="0" collapsed="false">
      <c r="A744" s="9"/>
      <c r="C744" s="9"/>
      <c r="L744" s="10"/>
      <c r="M744" s="11"/>
      <c r="N744" s="11"/>
      <c r="O744" s="11"/>
      <c r="P744" s="11"/>
      <c r="Q744" s="11"/>
      <c r="R744" s="11"/>
      <c r="AG744" s="9"/>
      <c r="AL744" s="9"/>
      <c r="AW744" s="12"/>
    </row>
    <row r="745" customFormat="false" ht="13.8" hidden="false" customHeight="false" outlineLevel="0" collapsed="false">
      <c r="A745" s="9"/>
      <c r="C745" s="9"/>
      <c r="L745" s="10"/>
      <c r="M745" s="11"/>
      <c r="N745" s="11"/>
      <c r="O745" s="11"/>
      <c r="P745" s="11"/>
      <c r="Q745" s="11"/>
      <c r="R745" s="11"/>
      <c r="AG745" s="9"/>
      <c r="AL745" s="9"/>
      <c r="AW745" s="12"/>
    </row>
    <row r="746" customFormat="false" ht="13.8" hidden="false" customHeight="false" outlineLevel="0" collapsed="false">
      <c r="A746" s="9"/>
      <c r="C746" s="9"/>
      <c r="L746" s="10"/>
      <c r="M746" s="11"/>
      <c r="N746" s="11"/>
      <c r="O746" s="11"/>
      <c r="P746" s="11"/>
      <c r="Q746" s="11"/>
      <c r="R746" s="11"/>
      <c r="AG746" s="9"/>
      <c r="AL746" s="9"/>
      <c r="AW746" s="12"/>
    </row>
    <row r="747" customFormat="false" ht="13.8" hidden="false" customHeight="false" outlineLevel="0" collapsed="false">
      <c r="A747" s="9"/>
      <c r="C747" s="9"/>
      <c r="L747" s="10"/>
      <c r="M747" s="11"/>
      <c r="N747" s="11"/>
      <c r="O747" s="11"/>
      <c r="P747" s="11"/>
      <c r="Q747" s="11"/>
      <c r="R747" s="11"/>
      <c r="AG747" s="9"/>
      <c r="AL747" s="9"/>
      <c r="AW747" s="12"/>
    </row>
    <row r="748" customFormat="false" ht="13.8" hidden="false" customHeight="false" outlineLevel="0" collapsed="false">
      <c r="A748" s="9"/>
      <c r="C748" s="9"/>
      <c r="L748" s="10"/>
      <c r="M748" s="11"/>
      <c r="N748" s="11"/>
      <c r="O748" s="11"/>
      <c r="P748" s="11"/>
      <c r="Q748" s="11"/>
      <c r="R748" s="11"/>
      <c r="AG748" s="9"/>
      <c r="AL748" s="9"/>
      <c r="AW748" s="12"/>
    </row>
    <row r="749" customFormat="false" ht="13.8" hidden="false" customHeight="false" outlineLevel="0" collapsed="false">
      <c r="A749" s="9"/>
      <c r="C749" s="9"/>
      <c r="L749" s="10"/>
      <c r="M749" s="11"/>
      <c r="N749" s="11"/>
      <c r="O749" s="11"/>
      <c r="P749" s="11"/>
      <c r="Q749" s="11"/>
      <c r="R749" s="11"/>
      <c r="AG749" s="9"/>
      <c r="AL749" s="9"/>
      <c r="AW749" s="12"/>
    </row>
    <row r="750" customFormat="false" ht="13.8" hidden="false" customHeight="false" outlineLevel="0" collapsed="false">
      <c r="A750" s="9"/>
      <c r="C750" s="9"/>
      <c r="L750" s="10"/>
      <c r="M750" s="11"/>
      <c r="N750" s="11"/>
      <c r="O750" s="11"/>
      <c r="P750" s="11"/>
      <c r="Q750" s="11"/>
      <c r="R750" s="11"/>
      <c r="AG750" s="9"/>
      <c r="AL750" s="9"/>
      <c r="AW750" s="12"/>
    </row>
    <row r="751" customFormat="false" ht="13.8" hidden="false" customHeight="false" outlineLevel="0" collapsed="false">
      <c r="A751" s="9"/>
      <c r="C751" s="9"/>
      <c r="L751" s="10"/>
      <c r="M751" s="11"/>
      <c r="N751" s="11"/>
      <c r="O751" s="11"/>
      <c r="P751" s="11"/>
      <c r="Q751" s="11"/>
      <c r="R751" s="11"/>
      <c r="AG751" s="9"/>
      <c r="AL751" s="9"/>
      <c r="AW751" s="12"/>
    </row>
    <row r="752" customFormat="false" ht="13.8" hidden="false" customHeight="false" outlineLevel="0" collapsed="false">
      <c r="A752" s="9"/>
      <c r="C752" s="9"/>
      <c r="L752" s="10"/>
      <c r="M752" s="11"/>
      <c r="N752" s="11"/>
      <c r="O752" s="11"/>
      <c r="P752" s="11"/>
      <c r="Q752" s="11"/>
      <c r="R752" s="11"/>
      <c r="AG752" s="9"/>
      <c r="AL752" s="9"/>
      <c r="AW752" s="12"/>
    </row>
    <row r="753" customFormat="false" ht="13.8" hidden="false" customHeight="false" outlineLevel="0" collapsed="false">
      <c r="A753" s="9"/>
      <c r="C753" s="9"/>
      <c r="L753" s="10"/>
      <c r="M753" s="11"/>
      <c r="N753" s="11"/>
      <c r="O753" s="11"/>
      <c r="P753" s="11"/>
      <c r="Q753" s="11"/>
      <c r="R753" s="11"/>
      <c r="AG753" s="9"/>
      <c r="AL753" s="9"/>
      <c r="AW753" s="12"/>
    </row>
    <row r="754" customFormat="false" ht="13.8" hidden="false" customHeight="false" outlineLevel="0" collapsed="false">
      <c r="A754" s="9"/>
      <c r="C754" s="9"/>
      <c r="L754" s="10"/>
      <c r="M754" s="11"/>
      <c r="N754" s="11"/>
      <c r="O754" s="11"/>
      <c r="P754" s="11"/>
      <c r="Q754" s="11"/>
      <c r="R754" s="11"/>
      <c r="AG754" s="9"/>
      <c r="AL754" s="9"/>
      <c r="AW754" s="12"/>
    </row>
    <row r="755" customFormat="false" ht="13.8" hidden="false" customHeight="false" outlineLevel="0" collapsed="false">
      <c r="A755" s="9"/>
      <c r="C755" s="9"/>
      <c r="L755" s="10"/>
      <c r="M755" s="11"/>
      <c r="N755" s="11"/>
      <c r="O755" s="11"/>
      <c r="P755" s="11"/>
      <c r="Q755" s="11"/>
      <c r="R755" s="11"/>
      <c r="AG755" s="9"/>
      <c r="AL755" s="9"/>
      <c r="AW755" s="12"/>
    </row>
    <row r="756" customFormat="false" ht="13.8" hidden="false" customHeight="false" outlineLevel="0" collapsed="false">
      <c r="A756" s="9"/>
      <c r="C756" s="9"/>
      <c r="L756" s="10"/>
      <c r="M756" s="11"/>
      <c r="N756" s="11"/>
      <c r="O756" s="11"/>
      <c r="P756" s="11"/>
      <c r="Q756" s="11"/>
      <c r="R756" s="11"/>
      <c r="AG756" s="9"/>
      <c r="AL756" s="9"/>
      <c r="AW756" s="12"/>
    </row>
    <row r="757" customFormat="false" ht="13.8" hidden="false" customHeight="false" outlineLevel="0" collapsed="false">
      <c r="A757" s="9"/>
      <c r="C757" s="9"/>
      <c r="L757" s="10"/>
      <c r="M757" s="11"/>
      <c r="N757" s="11"/>
      <c r="O757" s="11"/>
      <c r="P757" s="11"/>
      <c r="Q757" s="11"/>
      <c r="R757" s="11"/>
      <c r="AG757" s="9"/>
      <c r="AL757" s="9"/>
      <c r="AW757" s="12"/>
    </row>
    <row r="758" customFormat="false" ht="13.8" hidden="false" customHeight="false" outlineLevel="0" collapsed="false">
      <c r="A758" s="9"/>
      <c r="C758" s="9"/>
      <c r="L758" s="10"/>
      <c r="M758" s="11"/>
      <c r="N758" s="11"/>
      <c r="O758" s="11"/>
      <c r="P758" s="11"/>
      <c r="Q758" s="11"/>
      <c r="R758" s="11"/>
      <c r="AG758" s="9"/>
      <c r="AL758" s="9"/>
      <c r="AW758" s="12"/>
    </row>
    <row r="759" customFormat="false" ht="13.8" hidden="false" customHeight="false" outlineLevel="0" collapsed="false">
      <c r="A759" s="9"/>
      <c r="C759" s="9"/>
      <c r="L759" s="10"/>
      <c r="M759" s="11"/>
      <c r="N759" s="11"/>
      <c r="O759" s="11"/>
      <c r="P759" s="11"/>
      <c r="Q759" s="11"/>
      <c r="R759" s="11"/>
      <c r="AG759" s="9"/>
      <c r="AL759" s="9"/>
      <c r="AW759" s="12"/>
    </row>
    <row r="760" customFormat="false" ht="13.8" hidden="false" customHeight="false" outlineLevel="0" collapsed="false">
      <c r="A760" s="9"/>
      <c r="C760" s="9"/>
      <c r="L760" s="10"/>
      <c r="M760" s="11"/>
      <c r="N760" s="11"/>
      <c r="O760" s="11"/>
      <c r="P760" s="11"/>
      <c r="Q760" s="11"/>
      <c r="R760" s="11"/>
      <c r="AG760" s="9"/>
      <c r="AL760" s="9"/>
      <c r="AW760" s="12"/>
    </row>
    <row r="761" customFormat="false" ht="13.8" hidden="false" customHeight="false" outlineLevel="0" collapsed="false">
      <c r="A761" s="9"/>
      <c r="C761" s="9"/>
      <c r="L761" s="10"/>
      <c r="M761" s="11"/>
      <c r="N761" s="11"/>
      <c r="O761" s="11"/>
      <c r="P761" s="11"/>
      <c r="Q761" s="11"/>
      <c r="R761" s="11"/>
      <c r="AG761" s="9"/>
      <c r="AL761" s="9"/>
      <c r="AW761" s="12"/>
    </row>
    <row r="762" customFormat="false" ht="13.8" hidden="false" customHeight="false" outlineLevel="0" collapsed="false">
      <c r="A762" s="9"/>
      <c r="C762" s="9"/>
      <c r="L762" s="10"/>
      <c r="M762" s="11"/>
      <c r="N762" s="11"/>
      <c r="O762" s="11"/>
      <c r="P762" s="11"/>
      <c r="Q762" s="11"/>
      <c r="R762" s="11"/>
      <c r="AG762" s="9"/>
      <c r="AL762" s="9"/>
      <c r="AW762" s="12"/>
    </row>
    <row r="763" customFormat="false" ht="13.8" hidden="false" customHeight="false" outlineLevel="0" collapsed="false">
      <c r="A763" s="9"/>
      <c r="C763" s="9"/>
      <c r="L763" s="10"/>
      <c r="M763" s="11"/>
      <c r="N763" s="11"/>
      <c r="O763" s="11"/>
      <c r="P763" s="11"/>
      <c r="Q763" s="11"/>
      <c r="R763" s="11"/>
      <c r="AG763" s="9"/>
      <c r="AL763" s="9"/>
      <c r="AW763" s="12"/>
    </row>
    <row r="764" customFormat="false" ht="13.8" hidden="false" customHeight="false" outlineLevel="0" collapsed="false">
      <c r="A764" s="9"/>
      <c r="C764" s="9"/>
      <c r="L764" s="10"/>
      <c r="M764" s="11"/>
      <c r="N764" s="11"/>
      <c r="O764" s="11"/>
      <c r="P764" s="11"/>
      <c r="Q764" s="11"/>
      <c r="R764" s="11"/>
      <c r="AG764" s="9"/>
      <c r="AL764" s="9"/>
      <c r="AW764" s="12"/>
    </row>
    <row r="765" customFormat="false" ht="13.8" hidden="false" customHeight="false" outlineLevel="0" collapsed="false">
      <c r="A765" s="9"/>
      <c r="C765" s="9"/>
      <c r="L765" s="10"/>
      <c r="M765" s="11"/>
      <c r="N765" s="11"/>
      <c r="O765" s="11"/>
      <c r="P765" s="11"/>
      <c r="Q765" s="11"/>
      <c r="R765" s="11"/>
      <c r="AG765" s="9"/>
      <c r="AL765" s="9"/>
      <c r="AW765" s="12"/>
    </row>
    <row r="766" customFormat="false" ht="13.8" hidden="false" customHeight="false" outlineLevel="0" collapsed="false">
      <c r="A766" s="9"/>
      <c r="C766" s="9"/>
      <c r="L766" s="10"/>
      <c r="M766" s="11"/>
      <c r="N766" s="11"/>
      <c r="O766" s="11"/>
      <c r="P766" s="11"/>
      <c r="Q766" s="11"/>
      <c r="R766" s="11"/>
      <c r="AG766" s="9"/>
      <c r="AL766" s="9"/>
      <c r="AW766" s="12"/>
    </row>
    <row r="767" customFormat="false" ht="13.8" hidden="false" customHeight="false" outlineLevel="0" collapsed="false">
      <c r="A767" s="9"/>
      <c r="C767" s="9"/>
      <c r="L767" s="10"/>
      <c r="M767" s="11"/>
      <c r="N767" s="11"/>
      <c r="O767" s="11"/>
      <c r="P767" s="11"/>
      <c r="Q767" s="11"/>
      <c r="R767" s="11"/>
      <c r="AG767" s="9"/>
      <c r="AL767" s="9"/>
      <c r="AW767" s="12"/>
    </row>
    <row r="768" customFormat="false" ht="13.8" hidden="false" customHeight="false" outlineLevel="0" collapsed="false">
      <c r="A768" s="9"/>
      <c r="C768" s="9"/>
      <c r="L768" s="10"/>
      <c r="M768" s="11"/>
      <c r="N768" s="11"/>
      <c r="O768" s="11"/>
      <c r="P768" s="11"/>
      <c r="Q768" s="11"/>
      <c r="R768" s="11"/>
      <c r="AG768" s="9"/>
      <c r="AL768" s="9"/>
      <c r="AW768" s="12"/>
    </row>
    <row r="769" customFormat="false" ht="13.8" hidden="false" customHeight="false" outlineLevel="0" collapsed="false">
      <c r="A769" s="9"/>
      <c r="C769" s="9"/>
      <c r="L769" s="10"/>
      <c r="M769" s="11"/>
      <c r="N769" s="11"/>
      <c r="O769" s="11"/>
      <c r="P769" s="11"/>
      <c r="Q769" s="11"/>
      <c r="R769" s="11"/>
      <c r="AG769" s="9"/>
      <c r="AL769" s="9"/>
      <c r="AW769" s="12"/>
    </row>
    <row r="770" customFormat="false" ht="13.8" hidden="false" customHeight="false" outlineLevel="0" collapsed="false">
      <c r="A770" s="9"/>
      <c r="C770" s="9"/>
      <c r="L770" s="10"/>
      <c r="M770" s="11"/>
      <c r="N770" s="11"/>
      <c r="O770" s="11"/>
      <c r="P770" s="11"/>
      <c r="Q770" s="11"/>
      <c r="R770" s="11"/>
      <c r="AG770" s="9"/>
      <c r="AL770" s="9"/>
      <c r="AW770" s="12"/>
    </row>
    <row r="771" customFormat="false" ht="13.8" hidden="false" customHeight="false" outlineLevel="0" collapsed="false">
      <c r="A771" s="9"/>
      <c r="C771" s="9"/>
      <c r="L771" s="10"/>
      <c r="M771" s="11"/>
      <c r="N771" s="11"/>
      <c r="O771" s="11"/>
      <c r="P771" s="11"/>
      <c r="Q771" s="11"/>
      <c r="R771" s="11"/>
      <c r="AG771" s="9"/>
      <c r="AL771" s="9"/>
      <c r="AW771" s="12"/>
    </row>
    <row r="772" customFormat="false" ht="13.8" hidden="false" customHeight="false" outlineLevel="0" collapsed="false">
      <c r="A772" s="9"/>
      <c r="C772" s="9"/>
      <c r="L772" s="10"/>
      <c r="M772" s="11"/>
      <c r="N772" s="11"/>
      <c r="O772" s="11"/>
      <c r="P772" s="11"/>
      <c r="Q772" s="11"/>
      <c r="R772" s="11"/>
      <c r="AG772" s="9"/>
      <c r="AL772" s="9"/>
      <c r="AW772" s="12"/>
    </row>
    <row r="773" customFormat="false" ht="13.8" hidden="false" customHeight="false" outlineLevel="0" collapsed="false">
      <c r="A773" s="9"/>
      <c r="C773" s="9"/>
      <c r="L773" s="10"/>
      <c r="M773" s="11"/>
      <c r="N773" s="11"/>
      <c r="O773" s="11"/>
      <c r="P773" s="11"/>
      <c r="Q773" s="11"/>
      <c r="R773" s="11"/>
      <c r="AG773" s="9"/>
      <c r="AL773" s="9"/>
      <c r="AW773" s="12"/>
    </row>
    <row r="774" customFormat="false" ht="13.8" hidden="false" customHeight="false" outlineLevel="0" collapsed="false">
      <c r="A774" s="9"/>
      <c r="C774" s="9"/>
      <c r="L774" s="10"/>
      <c r="M774" s="11"/>
      <c r="N774" s="11"/>
      <c r="O774" s="11"/>
      <c r="P774" s="11"/>
      <c r="Q774" s="11"/>
      <c r="R774" s="11"/>
      <c r="AG774" s="9"/>
      <c r="AL774" s="9"/>
      <c r="AW774" s="12"/>
    </row>
    <row r="775" customFormat="false" ht="13.8" hidden="false" customHeight="false" outlineLevel="0" collapsed="false">
      <c r="A775" s="9"/>
      <c r="C775" s="9"/>
      <c r="L775" s="10"/>
      <c r="M775" s="11"/>
      <c r="N775" s="11"/>
      <c r="O775" s="11"/>
      <c r="P775" s="11"/>
      <c r="Q775" s="11"/>
      <c r="R775" s="11"/>
      <c r="AG775" s="9"/>
      <c r="AL775" s="9"/>
      <c r="AW775" s="12"/>
    </row>
    <row r="776" customFormat="false" ht="13.8" hidden="false" customHeight="false" outlineLevel="0" collapsed="false">
      <c r="A776" s="9"/>
      <c r="C776" s="9"/>
      <c r="L776" s="10"/>
      <c r="M776" s="11"/>
      <c r="N776" s="11"/>
      <c r="O776" s="11"/>
      <c r="P776" s="11"/>
      <c r="Q776" s="11"/>
      <c r="R776" s="11"/>
      <c r="AG776" s="9"/>
      <c r="AL776" s="9"/>
      <c r="AW776" s="12"/>
    </row>
    <row r="777" customFormat="false" ht="13.8" hidden="false" customHeight="false" outlineLevel="0" collapsed="false">
      <c r="A777" s="9"/>
      <c r="C777" s="9"/>
      <c r="L777" s="10"/>
      <c r="M777" s="11"/>
      <c r="N777" s="11"/>
      <c r="O777" s="11"/>
      <c r="P777" s="11"/>
      <c r="Q777" s="11"/>
      <c r="R777" s="11"/>
      <c r="AG777" s="9"/>
      <c r="AL777" s="9"/>
      <c r="AW777" s="12"/>
    </row>
    <row r="778" customFormat="false" ht="13.8" hidden="false" customHeight="false" outlineLevel="0" collapsed="false">
      <c r="A778" s="9"/>
      <c r="C778" s="9"/>
      <c r="L778" s="10"/>
      <c r="M778" s="11"/>
      <c r="N778" s="11"/>
      <c r="O778" s="11"/>
      <c r="P778" s="11"/>
      <c r="Q778" s="11"/>
      <c r="R778" s="11"/>
      <c r="AG778" s="9"/>
      <c r="AL778" s="9"/>
      <c r="AW778" s="12"/>
    </row>
    <row r="779" customFormat="false" ht="13.8" hidden="false" customHeight="false" outlineLevel="0" collapsed="false">
      <c r="A779" s="9"/>
      <c r="C779" s="9"/>
      <c r="L779" s="10"/>
      <c r="M779" s="11"/>
      <c r="N779" s="11"/>
      <c r="O779" s="11"/>
      <c r="P779" s="11"/>
      <c r="Q779" s="11"/>
      <c r="R779" s="11"/>
      <c r="AG779" s="9"/>
      <c r="AL779" s="9"/>
      <c r="AW779" s="12"/>
    </row>
    <row r="780" customFormat="false" ht="13.8" hidden="false" customHeight="false" outlineLevel="0" collapsed="false">
      <c r="A780" s="9"/>
      <c r="C780" s="9"/>
      <c r="L780" s="10"/>
      <c r="M780" s="11"/>
      <c r="N780" s="11"/>
      <c r="O780" s="11"/>
      <c r="P780" s="11"/>
      <c r="Q780" s="11"/>
      <c r="R780" s="11"/>
      <c r="AG780" s="9"/>
      <c r="AL780" s="9"/>
      <c r="AW780" s="12"/>
    </row>
    <row r="781" customFormat="false" ht="13.8" hidden="false" customHeight="false" outlineLevel="0" collapsed="false">
      <c r="A781" s="9"/>
      <c r="C781" s="9"/>
      <c r="L781" s="10"/>
      <c r="M781" s="11"/>
      <c r="N781" s="11"/>
      <c r="O781" s="11"/>
      <c r="P781" s="11"/>
      <c r="Q781" s="11"/>
      <c r="R781" s="11"/>
      <c r="AG781" s="9"/>
      <c r="AL781" s="9"/>
      <c r="AW781" s="12"/>
    </row>
    <row r="782" customFormat="false" ht="13.8" hidden="false" customHeight="false" outlineLevel="0" collapsed="false">
      <c r="A782" s="9"/>
      <c r="C782" s="9"/>
      <c r="L782" s="10"/>
      <c r="M782" s="11"/>
      <c r="N782" s="11"/>
      <c r="O782" s="11"/>
      <c r="P782" s="11"/>
      <c r="Q782" s="11"/>
      <c r="R782" s="11"/>
      <c r="AG782" s="9"/>
      <c r="AL782" s="9"/>
      <c r="AW782" s="12"/>
    </row>
    <row r="783" customFormat="false" ht="13.8" hidden="false" customHeight="false" outlineLevel="0" collapsed="false">
      <c r="A783" s="9"/>
      <c r="C783" s="9"/>
      <c r="L783" s="10"/>
      <c r="M783" s="11"/>
      <c r="N783" s="11"/>
      <c r="O783" s="11"/>
      <c r="P783" s="11"/>
      <c r="Q783" s="11"/>
      <c r="R783" s="11"/>
      <c r="AG783" s="9"/>
      <c r="AL783" s="9"/>
      <c r="AW783" s="12"/>
    </row>
    <row r="784" customFormat="false" ht="13.8" hidden="false" customHeight="false" outlineLevel="0" collapsed="false">
      <c r="A784" s="9"/>
      <c r="C784" s="9"/>
      <c r="L784" s="10"/>
      <c r="M784" s="11"/>
      <c r="N784" s="11"/>
      <c r="O784" s="11"/>
      <c r="P784" s="11"/>
      <c r="Q784" s="11"/>
      <c r="R784" s="11"/>
      <c r="AG784" s="9"/>
      <c r="AL784" s="9"/>
      <c r="AW784" s="12"/>
    </row>
    <row r="785" customFormat="false" ht="13.8" hidden="false" customHeight="false" outlineLevel="0" collapsed="false">
      <c r="A785" s="9"/>
      <c r="C785" s="9"/>
      <c r="L785" s="10"/>
      <c r="M785" s="11"/>
      <c r="N785" s="11"/>
      <c r="O785" s="11"/>
      <c r="P785" s="11"/>
      <c r="Q785" s="11"/>
      <c r="R785" s="11"/>
      <c r="AG785" s="9"/>
      <c r="AL785" s="9"/>
      <c r="AW785" s="12"/>
    </row>
    <row r="786" customFormat="false" ht="13.8" hidden="false" customHeight="false" outlineLevel="0" collapsed="false">
      <c r="A786" s="9"/>
      <c r="C786" s="9"/>
      <c r="L786" s="10"/>
      <c r="M786" s="11"/>
      <c r="N786" s="11"/>
      <c r="O786" s="11"/>
      <c r="P786" s="11"/>
      <c r="Q786" s="11"/>
      <c r="R786" s="11"/>
      <c r="AG786" s="9"/>
      <c r="AL786" s="9"/>
      <c r="AW786" s="12"/>
    </row>
    <row r="787" customFormat="false" ht="13.8" hidden="false" customHeight="false" outlineLevel="0" collapsed="false">
      <c r="A787" s="9"/>
      <c r="C787" s="9"/>
      <c r="L787" s="10"/>
      <c r="M787" s="11"/>
      <c r="N787" s="11"/>
      <c r="O787" s="11"/>
      <c r="P787" s="11"/>
      <c r="Q787" s="11"/>
      <c r="R787" s="11"/>
      <c r="AG787" s="9"/>
      <c r="AL787" s="9"/>
      <c r="AW787" s="12"/>
    </row>
    <row r="788" customFormat="false" ht="13.8" hidden="false" customHeight="false" outlineLevel="0" collapsed="false">
      <c r="A788" s="9"/>
      <c r="C788" s="9"/>
      <c r="L788" s="10"/>
      <c r="M788" s="11"/>
      <c r="N788" s="11"/>
      <c r="O788" s="11"/>
      <c r="P788" s="11"/>
      <c r="Q788" s="11"/>
      <c r="R788" s="11"/>
      <c r="AG788" s="9"/>
      <c r="AL788" s="9"/>
      <c r="AW788" s="12"/>
    </row>
    <row r="789" customFormat="false" ht="13.8" hidden="false" customHeight="false" outlineLevel="0" collapsed="false">
      <c r="A789" s="9"/>
      <c r="C789" s="9"/>
      <c r="L789" s="10"/>
      <c r="M789" s="11"/>
      <c r="N789" s="11"/>
      <c r="O789" s="11"/>
      <c r="P789" s="11"/>
      <c r="Q789" s="11"/>
      <c r="R789" s="11"/>
      <c r="AG789" s="9"/>
      <c r="AL789" s="9"/>
      <c r="AW789" s="12"/>
    </row>
    <row r="790" customFormat="false" ht="13.8" hidden="false" customHeight="false" outlineLevel="0" collapsed="false">
      <c r="A790" s="9"/>
      <c r="C790" s="9"/>
      <c r="L790" s="10"/>
      <c r="M790" s="11"/>
      <c r="N790" s="11"/>
      <c r="O790" s="11"/>
      <c r="P790" s="11"/>
      <c r="Q790" s="11"/>
      <c r="R790" s="11"/>
      <c r="AG790" s="9"/>
      <c r="AL790" s="9"/>
      <c r="AW790" s="12"/>
    </row>
    <row r="791" customFormat="false" ht="13.8" hidden="false" customHeight="false" outlineLevel="0" collapsed="false">
      <c r="A791" s="9"/>
      <c r="C791" s="9"/>
      <c r="L791" s="10"/>
      <c r="M791" s="11"/>
      <c r="N791" s="11"/>
      <c r="O791" s="11"/>
      <c r="P791" s="11"/>
      <c r="Q791" s="11"/>
      <c r="R791" s="11"/>
      <c r="AG791" s="9"/>
      <c r="AL791" s="9"/>
      <c r="AW791" s="12"/>
    </row>
    <row r="792" customFormat="false" ht="13.8" hidden="false" customHeight="false" outlineLevel="0" collapsed="false">
      <c r="A792" s="9"/>
      <c r="C792" s="9"/>
      <c r="L792" s="10"/>
      <c r="M792" s="11"/>
      <c r="N792" s="11"/>
      <c r="O792" s="11"/>
      <c r="P792" s="11"/>
      <c r="Q792" s="11"/>
      <c r="R792" s="11"/>
      <c r="AG792" s="9"/>
      <c r="AL792" s="9"/>
      <c r="AW792" s="12"/>
    </row>
    <row r="793" customFormat="false" ht="13.8" hidden="false" customHeight="false" outlineLevel="0" collapsed="false">
      <c r="A793" s="9"/>
      <c r="C793" s="9"/>
      <c r="L793" s="10"/>
      <c r="M793" s="11"/>
      <c r="N793" s="11"/>
      <c r="O793" s="11"/>
      <c r="P793" s="11"/>
      <c r="Q793" s="11"/>
      <c r="R793" s="11"/>
      <c r="AG793" s="9"/>
      <c r="AL793" s="9"/>
      <c r="AW793" s="12"/>
    </row>
    <row r="794" customFormat="false" ht="13.8" hidden="false" customHeight="false" outlineLevel="0" collapsed="false">
      <c r="A794" s="9"/>
      <c r="C794" s="9"/>
      <c r="L794" s="10"/>
      <c r="M794" s="11"/>
      <c r="N794" s="11"/>
      <c r="O794" s="11"/>
      <c r="P794" s="11"/>
      <c r="Q794" s="11"/>
      <c r="R794" s="11"/>
      <c r="AG794" s="9"/>
      <c r="AL794" s="9"/>
      <c r="AW794" s="12"/>
    </row>
    <row r="795" customFormat="false" ht="13.8" hidden="false" customHeight="false" outlineLevel="0" collapsed="false">
      <c r="A795" s="9"/>
      <c r="C795" s="9"/>
      <c r="L795" s="10"/>
      <c r="M795" s="11"/>
      <c r="N795" s="11"/>
      <c r="O795" s="11"/>
      <c r="P795" s="11"/>
      <c r="Q795" s="11"/>
      <c r="R795" s="11"/>
      <c r="AG795" s="9"/>
      <c r="AL795" s="9"/>
      <c r="AW795" s="12"/>
    </row>
    <row r="796" customFormat="false" ht="13.8" hidden="false" customHeight="false" outlineLevel="0" collapsed="false">
      <c r="A796" s="9"/>
      <c r="C796" s="9"/>
      <c r="L796" s="10"/>
      <c r="M796" s="11"/>
      <c r="N796" s="11"/>
      <c r="O796" s="11"/>
      <c r="P796" s="11"/>
      <c r="Q796" s="11"/>
      <c r="R796" s="11"/>
      <c r="AG796" s="9"/>
      <c r="AL796" s="9"/>
      <c r="AW796" s="12"/>
    </row>
    <row r="797" customFormat="false" ht="13.8" hidden="false" customHeight="false" outlineLevel="0" collapsed="false">
      <c r="A797" s="9"/>
      <c r="C797" s="9"/>
      <c r="L797" s="10"/>
      <c r="M797" s="11"/>
      <c r="N797" s="11"/>
      <c r="O797" s="11"/>
      <c r="P797" s="11"/>
      <c r="Q797" s="11"/>
      <c r="R797" s="11"/>
      <c r="AG797" s="9"/>
      <c r="AL797" s="9"/>
      <c r="AW797" s="12"/>
    </row>
    <row r="798" customFormat="false" ht="13.8" hidden="false" customHeight="false" outlineLevel="0" collapsed="false">
      <c r="A798" s="9"/>
      <c r="C798" s="9"/>
      <c r="L798" s="10"/>
      <c r="M798" s="11"/>
      <c r="N798" s="11"/>
      <c r="O798" s="11"/>
      <c r="P798" s="11"/>
      <c r="Q798" s="11"/>
      <c r="R798" s="11"/>
      <c r="AG798" s="9"/>
      <c r="AL798" s="9"/>
      <c r="AW798" s="12"/>
    </row>
    <row r="799" customFormat="false" ht="13.8" hidden="false" customHeight="false" outlineLevel="0" collapsed="false">
      <c r="A799" s="9"/>
      <c r="C799" s="9"/>
      <c r="L799" s="10"/>
      <c r="M799" s="11"/>
      <c r="N799" s="11"/>
      <c r="O799" s="11"/>
      <c r="P799" s="11"/>
      <c r="Q799" s="11"/>
      <c r="R799" s="11"/>
      <c r="AG799" s="9"/>
      <c r="AL799" s="9"/>
      <c r="AW799" s="12"/>
    </row>
    <row r="800" customFormat="false" ht="13.8" hidden="false" customHeight="false" outlineLevel="0" collapsed="false">
      <c r="A800" s="9"/>
      <c r="C800" s="9"/>
      <c r="L800" s="10"/>
      <c r="M800" s="11"/>
      <c r="N800" s="11"/>
      <c r="O800" s="11"/>
      <c r="P800" s="11"/>
      <c r="Q800" s="11"/>
      <c r="R800" s="11"/>
      <c r="AG800" s="9"/>
      <c r="AL800" s="9"/>
      <c r="AW800" s="12"/>
    </row>
    <row r="801" customFormat="false" ht="13.8" hidden="false" customHeight="false" outlineLevel="0" collapsed="false">
      <c r="A801" s="9"/>
      <c r="C801" s="9"/>
      <c r="L801" s="10"/>
      <c r="M801" s="11"/>
      <c r="N801" s="11"/>
      <c r="O801" s="11"/>
      <c r="P801" s="11"/>
      <c r="Q801" s="11"/>
      <c r="R801" s="11"/>
      <c r="AG801" s="9"/>
      <c r="AL801" s="9"/>
      <c r="AW801" s="12"/>
    </row>
    <row r="802" customFormat="false" ht="13.8" hidden="false" customHeight="false" outlineLevel="0" collapsed="false">
      <c r="A802" s="9"/>
      <c r="C802" s="9"/>
      <c r="L802" s="10"/>
      <c r="M802" s="11"/>
      <c r="N802" s="11"/>
      <c r="O802" s="11"/>
      <c r="P802" s="11"/>
      <c r="Q802" s="11"/>
      <c r="R802" s="11"/>
      <c r="AG802" s="9"/>
      <c r="AL802" s="9"/>
      <c r="AW802" s="12"/>
    </row>
    <row r="803" customFormat="false" ht="13.8" hidden="false" customHeight="false" outlineLevel="0" collapsed="false">
      <c r="A803" s="9"/>
      <c r="C803" s="9"/>
      <c r="L803" s="10"/>
      <c r="M803" s="11"/>
      <c r="N803" s="11"/>
      <c r="O803" s="11"/>
      <c r="P803" s="11"/>
      <c r="Q803" s="11"/>
      <c r="R803" s="11"/>
      <c r="AG803" s="9"/>
      <c r="AL803" s="9"/>
      <c r="AW803" s="12"/>
    </row>
    <row r="804" customFormat="false" ht="13.8" hidden="false" customHeight="false" outlineLevel="0" collapsed="false">
      <c r="A804" s="9"/>
      <c r="C804" s="9"/>
      <c r="L804" s="10"/>
      <c r="M804" s="11"/>
      <c r="N804" s="11"/>
      <c r="O804" s="11"/>
      <c r="P804" s="11"/>
      <c r="Q804" s="11"/>
      <c r="R804" s="11"/>
      <c r="AG804" s="9"/>
      <c r="AL804" s="9"/>
      <c r="AW804" s="12"/>
    </row>
    <row r="805" customFormat="false" ht="13.8" hidden="false" customHeight="false" outlineLevel="0" collapsed="false">
      <c r="A805" s="9"/>
      <c r="C805" s="9"/>
      <c r="L805" s="10"/>
      <c r="M805" s="11"/>
      <c r="N805" s="11"/>
      <c r="O805" s="11"/>
      <c r="P805" s="11"/>
      <c r="Q805" s="11"/>
      <c r="R805" s="11"/>
      <c r="AG805" s="9"/>
      <c r="AL805" s="9"/>
      <c r="AW805" s="12"/>
    </row>
    <row r="806" customFormat="false" ht="13.8" hidden="false" customHeight="false" outlineLevel="0" collapsed="false">
      <c r="A806" s="9"/>
      <c r="C806" s="9"/>
      <c r="L806" s="10"/>
      <c r="M806" s="11"/>
      <c r="N806" s="11"/>
      <c r="O806" s="11"/>
      <c r="P806" s="11"/>
      <c r="Q806" s="11"/>
      <c r="R806" s="11"/>
      <c r="AG806" s="9"/>
      <c r="AL806" s="9"/>
      <c r="AW806" s="12"/>
    </row>
    <row r="807" customFormat="false" ht="13.8" hidden="false" customHeight="false" outlineLevel="0" collapsed="false">
      <c r="A807" s="9"/>
      <c r="C807" s="9"/>
      <c r="L807" s="10"/>
      <c r="M807" s="11"/>
      <c r="N807" s="11"/>
      <c r="O807" s="11"/>
      <c r="P807" s="11"/>
      <c r="Q807" s="11"/>
      <c r="R807" s="11"/>
      <c r="AG807" s="9"/>
      <c r="AL807" s="9"/>
      <c r="AW807" s="12"/>
    </row>
    <row r="808" customFormat="false" ht="13.8" hidden="false" customHeight="false" outlineLevel="0" collapsed="false">
      <c r="A808" s="9"/>
      <c r="C808" s="9"/>
      <c r="L808" s="10"/>
      <c r="M808" s="11"/>
      <c r="N808" s="11"/>
      <c r="O808" s="11"/>
      <c r="P808" s="11"/>
      <c r="Q808" s="11"/>
      <c r="R808" s="11"/>
      <c r="AG808" s="9"/>
      <c r="AL808" s="9"/>
      <c r="AW808" s="12"/>
    </row>
    <row r="809" customFormat="false" ht="13.8" hidden="false" customHeight="false" outlineLevel="0" collapsed="false">
      <c r="A809" s="9"/>
      <c r="C809" s="9"/>
      <c r="L809" s="10"/>
      <c r="M809" s="11"/>
      <c r="N809" s="11"/>
      <c r="O809" s="11"/>
      <c r="P809" s="11"/>
      <c r="Q809" s="11"/>
      <c r="R809" s="11"/>
      <c r="AG809" s="9"/>
      <c r="AL809" s="9"/>
      <c r="AW809" s="12"/>
    </row>
    <row r="810" customFormat="false" ht="13.8" hidden="false" customHeight="false" outlineLevel="0" collapsed="false">
      <c r="A810" s="9"/>
      <c r="C810" s="9"/>
      <c r="L810" s="10"/>
      <c r="M810" s="11"/>
      <c r="N810" s="11"/>
      <c r="O810" s="11"/>
      <c r="P810" s="11"/>
      <c r="Q810" s="11"/>
      <c r="R810" s="11"/>
      <c r="AG810" s="9"/>
      <c r="AL810" s="9"/>
      <c r="AW810" s="12"/>
    </row>
    <row r="811" customFormat="false" ht="13.8" hidden="false" customHeight="false" outlineLevel="0" collapsed="false">
      <c r="A811" s="9"/>
      <c r="C811" s="9"/>
      <c r="L811" s="10"/>
      <c r="M811" s="11"/>
      <c r="N811" s="11"/>
      <c r="O811" s="11"/>
      <c r="P811" s="11"/>
      <c r="Q811" s="11"/>
      <c r="R811" s="11"/>
      <c r="AG811" s="9"/>
      <c r="AL811" s="9"/>
      <c r="AW811" s="12"/>
    </row>
    <row r="812" customFormat="false" ht="13.8" hidden="false" customHeight="false" outlineLevel="0" collapsed="false">
      <c r="A812" s="9"/>
      <c r="C812" s="9"/>
      <c r="L812" s="10"/>
      <c r="M812" s="11"/>
      <c r="N812" s="11"/>
      <c r="O812" s="11"/>
      <c r="P812" s="11"/>
      <c r="Q812" s="11"/>
      <c r="R812" s="11"/>
      <c r="AG812" s="9"/>
      <c r="AL812" s="9"/>
      <c r="AW812" s="12"/>
    </row>
    <row r="813" customFormat="false" ht="13.8" hidden="false" customHeight="false" outlineLevel="0" collapsed="false">
      <c r="A813" s="9"/>
      <c r="C813" s="9"/>
      <c r="L813" s="10"/>
      <c r="M813" s="11"/>
      <c r="N813" s="11"/>
      <c r="O813" s="11"/>
      <c r="P813" s="11"/>
      <c r="Q813" s="11"/>
      <c r="R813" s="11"/>
      <c r="AG813" s="9"/>
      <c r="AL813" s="9"/>
      <c r="AW813" s="12"/>
    </row>
    <row r="814" customFormat="false" ht="13.8" hidden="false" customHeight="false" outlineLevel="0" collapsed="false">
      <c r="A814" s="9"/>
      <c r="C814" s="9"/>
      <c r="L814" s="10"/>
      <c r="M814" s="11"/>
      <c r="N814" s="11"/>
      <c r="O814" s="11"/>
      <c r="P814" s="11"/>
      <c r="Q814" s="11"/>
      <c r="R814" s="11"/>
      <c r="AG814" s="9"/>
      <c r="AL814" s="9"/>
      <c r="AW814" s="12"/>
    </row>
    <row r="815" customFormat="false" ht="13.8" hidden="false" customHeight="false" outlineLevel="0" collapsed="false">
      <c r="A815" s="9"/>
      <c r="C815" s="9"/>
      <c r="L815" s="10"/>
      <c r="M815" s="11"/>
      <c r="N815" s="11"/>
      <c r="O815" s="11"/>
      <c r="P815" s="11"/>
      <c r="Q815" s="11"/>
      <c r="R815" s="11"/>
      <c r="AG815" s="9"/>
      <c r="AL815" s="9"/>
      <c r="AW815" s="12"/>
    </row>
    <row r="816" customFormat="false" ht="13.8" hidden="false" customHeight="false" outlineLevel="0" collapsed="false">
      <c r="A816" s="9"/>
      <c r="C816" s="9"/>
      <c r="L816" s="10"/>
      <c r="M816" s="11"/>
      <c r="N816" s="11"/>
      <c r="O816" s="11"/>
      <c r="P816" s="11"/>
      <c r="Q816" s="11"/>
      <c r="R816" s="11"/>
      <c r="AG816" s="9"/>
      <c r="AL816" s="9"/>
      <c r="AW816" s="12"/>
    </row>
    <row r="817" customFormat="false" ht="13.8" hidden="false" customHeight="false" outlineLevel="0" collapsed="false">
      <c r="A817" s="9"/>
      <c r="C817" s="9"/>
      <c r="L817" s="10"/>
      <c r="M817" s="11"/>
      <c r="N817" s="11"/>
      <c r="O817" s="11"/>
      <c r="P817" s="11"/>
      <c r="Q817" s="11"/>
      <c r="R817" s="11"/>
      <c r="AG817" s="9"/>
      <c r="AL817" s="9"/>
      <c r="AW817" s="12"/>
    </row>
    <row r="818" customFormat="false" ht="13.8" hidden="false" customHeight="false" outlineLevel="0" collapsed="false">
      <c r="A818" s="9"/>
      <c r="C818" s="9"/>
      <c r="L818" s="10"/>
      <c r="M818" s="11"/>
      <c r="N818" s="11"/>
      <c r="O818" s="11"/>
      <c r="P818" s="11"/>
      <c r="Q818" s="11"/>
      <c r="R818" s="11"/>
      <c r="AG818" s="9"/>
      <c r="AL818" s="9"/>
      <c r="AW818" s="12"/>
    </row>
    <row r="819" customFormat="false" ht="13.8" hidden="false" customHeight="false" outlineLevel="0" collapsed="false">
      <c r="A819" s="9"/>
      <c r="C819" s="9"/>
      <c r="L819" s="10"/>
      <c r="M819" s="11"/>
      <c r="N819" s="11"/>
      <c r="O819" s="11"/>
      <c r="P819" s="11"/>
      <c r="Q819" s="11"/>
      <c r="R819" s="11"/>
      <c r="AG819" s="9"/>
      <c r="AL819" s="9"/>
      <c r="AW819" s="12"/>
    </row>
    <row r="820" customFormat="false" ht="13.8" hidden="false" customHeight="false" outlineLevel="0" collapsed="false">
      <c r="A820" s="9"/>
      <c r="C820" s="9"/>
      <c r="L820" s="10"/>
      <c r="M820" s="11"/>
      <c r="N820" s="11"/>
      <c r="O820" s="11"/>
      <c r="P820" s="11"/>
      <c r="Q820" s="11"/>
      <c r="R820" s="11"/>
      <c r="AG820" s="9"/>
      <c r="AL820" s="9"/>
      <c r="AW820" s="12"/>
    </row>
    <row r="821" customFormat="false" ht="13.8" hidden="false" customHeight="false" outlineLevel="0" collapsed="false">
      <c r="A821" s="9"/>
      <c r="C821" s="9"/>
      <c r="L821" s="10"/>
      <c r="M821" s="11"/>
      <c r="N821" s="11"/>
      <c r="O821" s="11"/>
      <c r="P821" s="11"/>
      <c r="Q821" s="11"/>
      <c r="R821" s="11"/>
      <c r="AG821" s="9"/>
      <c r="AL821" s="9"/>
      <c r="AW821" s="12"/>
    </row>
    <row r="822" customFormat="false" ht="13.8" hidden="false" customHeight="false" outlineLevel="0" collapsed="false">
      <c r="A822" s="9"/>
      <c r="C822" s="9"/>
      <c r="L822" s="10"/>
      <c r="M822" s="11"/>
      <c r="N822" s="11"/>
      <c r="O822" s="11"/>
      <c r="P822" s="11"/>
      <c r="Q822" s="11"/>
      <c r="R822" s="11"/>
      <c r="AG822" s="9"/>
      <c r="AL822" s="9"/>
      <c r="AW822" s="12"/>
    </row>
    <row r="823" customFormat="false" ht="13.8" hidden="false" customHeight="false" outlineLevel="0" collapsed="false">
      <c r="A823" s="9"/>
      <c r="C823" s="9"/>
      <c r="L823" s="10"/>
      <c r="M823" s="11"/>
      <c r="N823" s="11"/>
      <c r="O823" s="11"/>
      <c r="P823" s="11"/>
      <c r="Q823" s="11"/>
      <c r="R823" s="11"/>
      <c r="AG823" s="9"/>
      <c r="AL823" s="9"/>
      <c r="AW823" s="12"/>
    </row>
    <row r="824" customFormat="false" ht="13.8" hidden="false" customHeight="false" outlineLevel="0" collapsed="false">
      <c r="A824" s="9"/>
      <c r="C824" s="9"/>
      <c r="L824" s="10"/>
      <c r="M824" s="11"/>
      <c r="N824" s="11"/>
      <c r="O824" s="11"/>
      <c r="P824" s="11"/>
      <c r="Q824" s="11"/>
      <c r="R824" s="11"/>
      <c r="AG824" s="9"/>
      <c r="AL824" s="9"/>
      <c r="AW824" s="12"/>
    </row>
    <row r="825" customFormat="false" ht="13.8" hidden="false" customHeight="false" outlineLevel="0" collapsed="false">
      <c r="A825" s="9"/>
      <c r="C825" s="9"/>
      <c r="L825" s="10"/>
      <c r="M825" s="11"/>
      <c r="N825" s="11"/>
      <c r="O825" s="11"/>
      <c r="P825" s="11"/>
      <c r="Q825" s="11"/>
      <c r="R825" s="11"/>
      <c r="AG825" s="9"/>
      <c r="AL825" s="9"/>
      <c r="AW825" s="12"/>
    </row>
    <row r="826" customFormat="false" ht="13.8" hidden="false" customHeight="false" outlineLevel="0" collapsed="false">
      <c r="A826" s="9"/>
      <c r="C826" s="9"/>
      <c r="L826" s="10"/>
      <c r="M826" s="11"/>
      <c r="N826" s="11"/>
      <c r="O826" s="11"/>
      <c r="P826" s="11"/>
      <c r="Q826" s="11"/>
      <c r="R826" s="11"/>
      <c r="AG826" s="9"/>
      <c r="AL826" s="9"/>
      <c r="AW826" s="12"/>
    </row>
    <row r="827" customFormat="false" ht="13.8" hidden="false" customHeight="false" outlineLevel="0" collapsed="false">
      <c r="A827" s="9"/>
      <c r="C827" s="9"/>
      <c r="L827" s="10"/>
      <c r="M827" s="11"/>
      <c r="N827" s="11"/>
      <c r="O827" s="11"/>
      <c r="P827" s="11"/>
      <c r="Q827" s="11"/>
      <c r="R827" s="11"/>
      <c r="AG827" s="9"/>
      <c r="AL827" s="9"/>
      <c r="AW827" s="12"/>
    </row>
    <row r="828" customFormat="false" ht="13.8" hidden="false" customHeight="false" outlineLevel="0" collapsed="false">
      <c r="A828" s="9"/>
      <c r="C828" s="9"/>
      <c r="L828" s="10"/>
      <c r="M828" s="11"/>
      <c r="N828" s="11"/>
      <c r="O828" s="11"/>
      <c r="P828" s="11"/>
      <c r="Q828" s="11"/>
      <c r="R828" s="11"/>
      <c r="AG828" s="9"/>
      <c r="AL828" s="9"/>
      <c r="AW828" s="12"/>
    </row>
    <row r="829" customFormat="false" ht="13.8" hidden="false" customHeight="false" outlineLevel="0" collapsed="false">
      <c r="A829" s="9"/>
      <c r="C829" s="9"/>
      <c r="L829" s="10"/>
      <c r="M829" s="11"/>
      <c r="N829" s="11"/>
      <c r="O829" s="11"/>
      <c r="P829" s="11"/>
      <c r="Q829" s="11"/>
      <c r="R829" s="11"/>
      <c r="AG829" s="9"/>
      <c r="AL829" s="9"/>
      <c r="AW829" s="12"/>
    </row>
    <row r="830" customFormat="false" ht="13.8" hidden="false" customHeight="false" outlineLevel="0" collapsed="false">
      <c r="A830" s="9"/>
      <c r="C830" s="9"/>
      <c r="L830" s="10"/>
      <c r="M830" s="11"/>
      <c r="N830" s="11"/>
      <c r="O830" s="11"/>
      <c r="P830" s="11"/>
      <c r="Q830" s="11"/>
      <c r="R830" s="11"/>
      <c r="AG830" s="9"/>
      <c r="AL830" s="9"/>
      <c r="AW830" s="12"/>
    </row>
    <row r="831" customFormat="false" ht="13.8" hidden="false" customHeight="false" outlineLevel="0" collapsed="false">
      <c r="A831" s="9"/>
      <c r="C831" s="9"/>
      <c r="L831" s="10"/>
      <c r="M831" s="11"/>
      <c r="N831" s="11"/>
      <c r="O831" s="11"/>
      <c r="P831" s="11"/>
      <c r="Q831" s="11"/>
      <c r="R831" s="11"/>
      <c r="AG831" s="9"/>
      <c r="AL831" s="9"/>
      <c r="AW831" s="12"/>
    </row>
    <row r="832" customFormat="false" ht="13.8" hidden="false" customHeight="false" outlineLevel="0" collapsed="false">
      <c r="A832" s="9"/>
      <c r="C832" s="9"/>
      <c r="L832" s="10"/>
      <c r="M832" s="11"/>
      <c r="N832" s="11"/>
      <c r="O832" s="11"/>
      <c r="P832" s="11"/>
      <c r="Q832" s="11"/>
      <c r="R832" s="11"/>
      <c r="AG832" s="9"/>
      <c r="AL832" s="9"/>
      <c r="AW832" s="12"/>
    </row>
    <row r="833" customFormat="false" ht="13.8" hidden="false" customHeight="false" outlineLevel="0" collapsed="false">
      <c r="A833" s="9"/>
      <c r="C833" s="9"/>
      <c r="L833" s="10"/>
      <c r="M833" s="11"/>
      <c r="N833" s="11"/>
      <c r="O833" s="11"/>
      <c r="P833" s="11"/>
      <c r="Q833" s="11"/>
      <c r="R833" s="11"/>
      <c r="AG833" s="9"/>
      <c r="AL833" s="9"/>
      <c r="AW833" s="12"/>
    </row>
    <row r="834" customFormat="false" ht="13.8" hidden="false" customHeight="false" outlineLevel="0" collapsed="false">
      <c r="A834" s="9"/>
      <c r="C834" s="9"/>
      <c r="L834" s="10"/>
      <c r="M834" s="11"/>
      <c r="N834" s="11"/>
      <c r="O834" s="11"/>
      <c r="P834" s="11"/>
      <c r="Q834" s="11"/>
      <c r="R834" s="11"/>
      <c r="AG834" s="9"/>
      <c r="AL834" s="9"/>
      <c r="AW834" s="12"/>
    </row>
    <row r="835" customFormat="false" ht="13.8" hidden="false" customHeight="false" outlineLevel="0" collapsed="false">
      <c r="A835" s="9"/>
      <c r="C835" s="9"/>
      <c r="L835" s="10"/>
      <c r="M835" s="11"/>
      <c r="N835" s="11"/>
      <c r="O835" s="11"/>
      <c r="P835" s="11"/>
      <c r="Q835" s="11"/>
      <c r="R835" s="11"/>
      <c r="AG835" s="9"/>
      <c r="AL835" s="9"/>
      <c r="AW835" s="12"/>
    </row>
    <row r="836" customFormat="false" ht="13.8" hidden="false" customHeight="false" outlineLevel="0" collapsed="false">
      <c r="A836" s="9"/>
      <c r="C836" s="9"/>
      <c r="L836" s="10"/>
      <c r="M836" s="11"/>
      <c r="N836" s="11"/>
      <c r="O836" s="11"/>
      <c r="P836" s="11"/>
      <c r="Q836" s="11"/>
      <c r="R836" s="11"/>
      <c r="AG836" s="9"/>
      <c r="AL836" s="9"/>
      <c r="AW836" s="12"/>
    </row>
    <row r="837" customFormat="false" ht="13.8" hidden="false" customHeight="false" outlineLevel="0" collapsed="false">
      <c r="A837" s="9"/>
      <c r="C837" s="9"/>
      <c r="L837" s="10"/>
      <c r="M837" s="11"/>
      <c r="N837" s="11"/>
      <c r="O837" s="11"/>
      <c r="P837" s="11"/>
      <c r="Q837" s="11"/>
      <c r="R837" s="11"/>
      <c r="AG837" s="9"/>
      <c r="AL837" s="9"/>
      <c r="AW837" s="12"/>
    </row>
    <row r="838" customFormat="false" ht="13.8" hidden="false" customHeight="false" outlineLevel="0" collapsed="false">
      <c r="A838" s="9"/>
      <c r="C838" s="9"/>
      <c r="L838" s="10"/>
      <c r="M838" s="11"/>
      <c r="N838" s="11"/>
      <c r="O838" s="11"/>
      <c r="P838" s="11"/>
      <c r="Q838" s="11"/>
      <c r="R838" s="11"/>
      <c r="AG838" s="9"/>
      <c r="AL838" s="9"/>
      <c r="AW838" s="12"/>
    </row>
    <row r="839" customFormat="false" ht="13.8" hidden="false" customHeight="false" outlineLevel="0" collapsed="false">
      <c r="A839" s="9"/>
      <c r="C839" s="9"/>
      <c r="L839" s="10"/>
      <c r="M839" s="11"/>
      <c r="N839" s="11"/>
      <c r="O839" s="11"/>
      <c r="P839" s="11"/>
      <c r="Q839" s="11"/>
      <c r="R839" s="11"/>
      <c r="AG839" s="9"/>
      <c r="AL839" s="9"/>
      <c r="AW839" s="12"/>
    </row>
    <row r="840" customFormat="false" ht="13.8" hidden="false" customHeight="false" outlineLevel="0" collapsed="false">
      <c r="A840" s="9"/>
      <c r="C840" s="9"/>
      <c r="L840" s="10"/>
      <c r="M840" s="11"/>
      <c r="N840" s="11"/>
      <c r="O840" s="11"/>
      <c r="P840" s="11"/>
      <c r="Q840" s="11"/>
      <c r="R840" s="11"/>
      <c r="AG840" s="9"/>
      <c r="AL840" s="9"/>
      <c r="AW840" s="12"/>
    </row>
    <row r="841" customFormat="false" ht="13.8" hidden="false" customHeight="false" outlineLevel="0" collapsed="false">
      <c r="A841" s="9"/>
      <c r="C841" s="9"/>
      <c r="L841" s="10"/>
      <c r="M841" s="11"/>
      <c r="N841" s="11"/>
      <c r="O841" s="11"/>
      <c r="P841" s="11"/>
      <c r="Q841" s="11"/>
      <c r="R841" s="11"/>
      <c r="AG841" s="9"/>
      <c r="AL841" s="9"/>
      <c r="AW841" s="12"/>
    </row>
    <row r="842" customFormat="false" ht="13.8" hidden="false" customHeight="false" outlineLevel="0" collapsed="false">
      <c r="A842" s="9"/>
      <c r="C842" s="9"/>
      <c r="L842" s="10"/>
      <c r="M842" s="11"/>
      <c r="N842" s="11"/>
      <c r="O842" s="11"/>
      <c r="P842" s="11"/>
      <c r="Q842" s="11"/>
      <c r="R842" s="11"/>
      <c r="AG842" s="9"/>
      <c r="AL842" s="9"/>
      <c r="AW842" s="12"/>
    </row>
    <row r="843" customFormat="false" ht="13.8" hidden="false" customHeight="false" outlineLevel="0" collapsed="false">
      <c r="A843" s="9"/>
      <c r="C843" s="9"/>
      <c r="L843" s="10"/>
      <c r="M843" s="11"/>
      <c r="N843" s="11"/>
      <c r="O843" s="11"/>
      <c r="P843" s="11"/>
      <c r="Q843" s="11"/>
      <c r="R843" s="11"/>
      <c r="AG843" s="9"/>
      <c r="AL843" s="9"/>
      <c r="AW843" s="12"/>
    </row>
    <row r="844" customFormat="false" ht="13.8" hidden="false" customHeight="false" outlineLevel="0" collapsed="false">
      <c r="A844" s="9"/>
      <c r="C844" s="9"/>
      <c r="L844" s="10"/>
      <c r="M844" s="11"/>
      <c r="N844" s="11"/>
      <c r="O844" s="11"/>
      <c r="P844" s="11"/>
      <c r="Q844" s="11"/>
      <c r="R844" s="11"/>
      <c r="AG844" s="9"/>
      <c r="AL844" s="9"/>
      <c r="AW844" s="12"/>
    </row>
    <row r="845" customFormat="false" ht="13.8" hidden="false" customHeight="false" outlineLevel="0" collapsed="false">
      <c r="A845" s="9"/>
      <c r="C845" s="9"/>
      <c r="L845" s="10"/>
      <c r="M845" s="11"/>
      <c r="N845" s="11"/>
      <c r="O845" s="11"/>
      <c r="P845" s="11"/>
      <c r="Q845" s="11"/>
      <c r="R845" s="11"/>
      <c r="AG845" s="9"/>
      <c r="AL845" s="9"/>
      <c r="AW845" s="12"/>
    </row>
    <row r="846" customFormat="false" ht="13.8" hidden="false" customHeight="false" outlineLevel="0" collapsed="false">
      <c r="A846" s="9"/>
      <c r="C846" s="9"/>
      <c r="L846" s="10"/>
      <c r="M846" s="11"/>
      <c r="N846" s="11"/>
      <c r="O846" s="11"/>
      <c r="P846" s="11"/>
      <c r="Q846" s="11"/>
      <c r="R846" s="11"/>
      <c r="AG846" s="9"/>
      <c r="AL846" s="9"/>
      <c r="AW846" s="12"/>
    </row>
    <row r="847" customFormat="false" ht="13.8" hidden="false" customHeight="false" outlineLevel="0" collapsed="false">
      <c r="A847" s="9"/>
      <c r="C847" s="9"/>
      <c r="L847" s="10"/>
      <c r="M847" s="11"/>
      <c r="N847" s="11"/>
      <c r="O847" s="11"/>
      <c r="P847" s="11"/>
      <c r="Q847" s="11"/>
      <c r="R847" s="11"/>
      <c r="AG847" s="9"/>
      <c r="AL847" s="9"/>
      <c r="AW847" s="12"/>
    </row>
    <row r="848" customFormat="false" ht="13.8" hidden="false" customHeight="false" outlineLevel="0" collapsed="false">
      <c r="A848" s="9"/>
      <c r="C848" s="9"/>
      <c r="L848" s="10"/>
      <c r="M848" s="11"/>
      <c r="N848" s="11"/>
      <c r="O848" s="11"/>
      <c r="P848" s="11"/>
      <c r="Q848" s="11"/>
      <c r="R848" s="11"/>
      <c r="AG848" s="9"/>
      <c r="AL848" s="9"/>
      <c r="AW848" s="12"/>
    </row>
    <row r="849" customFormat="false" ht="13.8" hidden="false" customHeight="false" outlineLevel="0" collapsed="false">
      <c r="A849" s="9"/>
      <c r="C849" s="9"/>
      <c r="L849" s="10"/>
      <c r="M849" s="11"/>
      <c r="N849" s="11"/>
      <c r="O849" s="11"/>
      <c r="P849" s="11"/>
      <c r="Q849" s="11"/>
      <c r="R849" s="11"/>
      <c r="AG849" s="9"/>
      <c r="AL849" s="9"/>
      <c r="AW849" s="12"/>
    </row>
    <row r="850" customFormat="false" ht="13.8" hidden="false" customHeight="false" outlineLevel="0" collapsed="false">
      <c r="A850" s="9"/>
      <c r="C850" s="9"/>
      <c r="L850" s="10"/>
      <c r="M850" s="11"/>
      <c r="N850" s="11"/>
      <c r="O850" s="11"/>
      <c r="P850" s="11"/>
      <c r="Q850" s="11"/>
      <c r="R850" s="11"/>
      <c r="AG850" s="9"/>
      <c r="AL850" s="9"/>
      <c r="AW850" s="12"/>
    </row>
    <row r="851" customFormat="false" ht="13.8" hidden="false" customHeight="false" outlineLevel="0" collapsed="false">
      <c r="A851" s="9"/>
      <c r="C851" s="9"/>
      <c r="L851" s="10"/>
      <c r="M851" s="11"/>
      <c r="N851" s="11"/>
      <c r="O851" s="11"/>
      <c r="P851" s="11"/>
      <c r="Q851" s="11"/>
      <c r="R851" s="11"/>
      <c r="AG851" s="9"/>
      <c r="AL851" s="9"/>
      <c r="AW851" s="12"/>
    </row>
    <row r="852" customFormat="false" ht="13.8" hidden="false" customHeight="false" outlineLevel="0" collapsed="false">
      <c r="A852" s="9"/>
      <c r="C852" s="9"/>
      <c r="L852" s="10"/>
      <c r="M852" s="11"/>
      <c r="N852" s="11"/>
      <c r="O852" s="11"/>
      <c r="P852" s="11"/>
      <c r="Q852" s="11"/>
      <c r="R852" s="11"/>
      <c r="AG852" s="9"/>
      <c r="AL852" s="9"/>
      <c r="AW852" s="12"/>
    </row>
    <row r="853" customFormat="false" ht="13.8" hidden="false" customHeight="false" outlineLevel="0" collapsed="false">
      <c r="A853" s="9"/>
      <c r="C853" s="9"/>
      <c r="L853" s="10"/>
      <c r="M853" s="11"/>
      <c r="N853" s="11"/>
      <c r="O853" s="11"/>
      <c r="P853" s="11"/>
      <c r="Q853" s="11"/>
      <c r="R853" s="11"/>
      <c r="AG853" s="9"/>
      <c r="AL853" s="9"/>
      <c r="AW853" s="12"/>
    </row>
    <row r="854" customFormat="false" ht="13.8" hidden="false" customHeight="false" outlineLevel="0" collapsed="false">
      <c r="A854" s="9"/>
      <c r="C854" s="9"/>
      <c r="L854" s="10"/>
      <c r="M854" s="11"/>
      <c r="N854" s="11"/>
      <c r="O854" s="11"/>
      <c r="P854" s="11"/>
      <c r="Q854" s="11"/>
      <c r="R854" s="11"/>
      <c r="AG854" s="9"/>
      <c r="AL854" s="9"/>
      <c r="AW854" s="12"/>
    </row>
    <row r="855" customFormat="false" ht="13.8" hidden="false" customHeight="false" outlineLevel="0" collapsed="false">
      <c r="A855" s="9"/>
      <c r="C855" s="9"/>
      <c r="L855" s="10"/>
      <c r="M855" s="11"/>
      <c r="N855" s="11"/>
      <c r="O855" s="11"/>
      <c r="P855" s="11"/>
      <c r="Q855" s="11"/>
      <c r="R855" s="11"/>
      <c r="AG855" s="9"/>
      <c r="AL855" s="9"/>
      <c r="AW855" s="12"/>
    </row>
    <row r="856" customFormat="false" ht="13.8" hidden="false" customHeight="false" outlineLevel="0" collapsed="false">
      <c r="A856" s="9"/>
      <c r="C856" s="9"/>
      <c r="L856" s="10"/>
      <c r="M856" s="11"/>
      <c r="N856" s="11"/>
      <c r="O856" s="11"/>
      <c r="P856" s="11"/>
      <c r="Q856" s="11"/>
      <c r="R856" s="11"/>
      <c r="AG856" s="9"/>
      <c r="AL856" s="9"/>
      <c r="AW856" s="12"/>
    </row>
    <row r="857" customFormat="false" ht="13.8" hidden="false" customHeight="false" outlineLevel="0" collapsed="false">
      <c r="A857" s="9"/>
      <c r="C857" s="9"/>
      <c r="L857" s="10"/>
      <c r="M857" s="11"/>
      <c r="N857" s="11"/>
      <c r="O857" s="11"/>
      <c r="P857" s="11"/>
      <c r="Q857" s="11"/>
      <c r="R857" s="11"/>
      <c r="AG857" s="9"/>
      <c r="AL857" s="9"/>
      <c r="AW857" s="12"/>
    </row>
    <row r="858" customFormat="false" ht="13.8" hidden="false" customHeight="false" outlineLevel="0" collapsed="false">
      <c r="A858" s="9"/>
      <c r="C858" s="9"/>
      <c r="L858" s="10"/>
      <c r="M858" s="11"/>
      <c r="N858" s="11"/>
      <c r="O858" s="11"/>
      <c r="P858" s="11"/>
      <c r="Q858" s="11"/>
      <c r="R858" s="11"/>
      <c r="AG858" s="9"/>
      <c r="AL858" s="9"/>
      <c r="AW858" s="12"/>
    </row>
    <row r="859" customFormat="false" ht="13.8" hidden="false" customHeight="false" outlineLevel="0" collapsed="false">
      <c r="A859" s="9"/>
      <c r="C859" s="9"/>
      <c r="L859" s="10"/>
      <c r="M859" s="11"/>
      <c r="N859" s="11"/>
      <c r="O859" s="11"/>
      <c r="P859" s="11"/>
      <c r="Q859" s="11"/>
      <c r="R859" s="11"/>
      <c r="AG859" s="9"/>
      <c r="AL859" s="9"/>
      <c r="AW859" s="12"/>
    </row>
    <row r="860" customFormat="false" ht="13.8" hidden="false" customHeight="false" outlineLevel="0" collapsed="false">
      <c r="A860" s="9"/>
      <c r="C860" s="9"/>
      <c r="L860" s="10"/>
      <c r="M860" s="11"/>
      <c r="N860" s="11"/>
      <c r="O860" s="11"/>
      <c r="P860" s="11"/>
      <c r="Q860" s="11"/>
      <c r="R860" s="11"/>
      <c r="AG860" s="9"/>
      <c r="AL860" s="9"/>
      <c r="AW860" s="12"/>
    </row>
    <row r="861" customFormat="false" ht="13.8" hidden="false" customHeight="false" outlineLevel="0" collapsed="false">
      <c r="A861" s="9"/>
      <c r="C861" s="9"/>
      <c r="L861" s="10"/>
      <c r="M861" s="11"/>
      <c r="N861" s="11"/>
      <c r="O861" s="11"/>
      <c r="P861" s="11"/>
      <c r="Q861" s="11"/>
      <c r="R861" s="11"/>
      <c r="AG861" s="9"/>
      <c r="AL861" s="9"/>
      <c r="AW861" s="12"/>
    </row>
    <row r="862" customFormat="false" ht="13.8" hidden="false" customHeight="false" outlineLevel="0" collapsed="false">
      <c r="A862" s="9"/>
      <c r="C862" s="9"/>
      <c r="L862" s="10"/>
      <c r="M862" s="11"/>
      <c r="N862" s="11"/>
      <c r="O862" s="11"/>
      <c r="P862" s="11"/>
      <c r="Q862" s="11"/>
      <c r="R862" s="11"/>
      <c r="AG862" s="9"/>
      <c r="AL862" s="9"/>
      <c r="AW862" s="12"/>
    </row>
    <row r="863" customFormat="false" ht="13.8" hidden="false" customHeight="false" outlineLevel="0" collapsed="false">
      <c r="A863" s="9"/>
      <c r="C863" s="9"/>
      <c r="L863" s="10"/>
      <c r="M863" s="11"/>
      <c r="N863" s="11"/>
      <c r="O863" s="11"/>
      <c r="P863" s="11"/>
      <c r="Q863" s="11"/>
      <c r="R863" s="11"/>
      <c r="AG863" s="9"/>
      <c r="AL863" s="9"/>
      <c r="AW863" s="12"/>
    </row>
    <row r="864" customFormat="false" ht="13.8" hidden="false" customHeight="false" outlineLevel="0" collapsed="false">
      <c r="A864" s="9"/>
      <c r="C864" s="9"/>
      <c r="L864" s="10"/>
      <c r="M864" s="11"/>
      <c r="N864" s="11"/>
      <c r="O864" s="11"/>
      <c r="P864" s="11"/>
      <c r="Q864" s="11"/>
      <c r="R864" s="11"/>
      <c r="AG864" s="9"/>
      <c r="AL864" s="9"/>
      <c r="AW864" s="12"/>
    </row>
    <row r="865" customFormat="false" ht="13.8" hidden="false" customHeight="false" outlineLevel="0" collapsed="false">
      <c r="A865" s="9"/>
      <c r="C865" s="9"/>
      <c r="L865" s="10"/>
      <c r="M865" s="11"/>
      <c r="N865" s="11"/>
      <c r="O865" s="11"/>
      <c r="P865" s="11"/>
      <c r="Q865" s="11"/>
      <c r="R865" s="11"/>
      <c r="AG865" s="9"/>
      <c r="AL865" s="9"/>
      <c r="AW865" s="12"/>
    </row>
    <row r="866" customFormat="false" ht="13.8" hidden="false" customHeight="false" outlineLevel="0" collapsed="false">
      <c r="A866" s="9"/>
      <c r="C866" s="9"/>
      <c r="L866" s="10"/>
      <c r="M866" s="11"/>
      <c r="N866" s="11"/>
      <c r="O866" s="11"/>
      <c r="P866" s="11"/>
      <c r="Q866" s="11"/>
      <c r="R866" s="11"/>
      <c r="AG866" s="9"/>
      <c r="AL866" s="9"/>
      <c r="AW866" s="12"/>
    </row>
    <row r="867" customFormat="false" ht="13.8" hidden="false" customHeight="false" outlineLevel="0" collapsed="false">
      <c r="A867" s="9"/>
      <c r="C867" s="9"/>
      <c r="L867" s="10"/>
      <c r="M867" s="11"/>
      <c r="N867" s="11"/>
      <c r="O867" s="11"/>
      <c r="P867" s="11"/>
      <c r="Q867" s="11"/>
      <c r="R867" s="11"/>
      <c r="AG867" s="9"/>
      <c r="AL867" s="9"/>
      <c r="AW867" s="12"/>
    </row>
    <row r="868" customFormat="false" ht="13.8" hidden="false" customHeight="false" outlineLevel="0" collapsed="false">
      <c r="A868" s="9"/>
      <c r="C868" s="9"/>
      <c r="L868" s="10"/>
      <c r="M868" s="11"/>
      <c r="N868" s="11"/>
      <c r="O868" s="11"/>
      <c r="P868" s="11"/>
      <c r="Q868" s="11"/>
      <c r="R868" s="11"/>
      <c r="AG868" s="9"/>
      <c r="AL868" s="9"/>
      <c r="AW868" s="12"/>
    </row>
    <row r="869" customFormat="false" ht="13.8" hidden="false" customHeight="false" outlineLevel="0" collapsed="false">
      <c r="A869" s="9"/>
      <c r="C869" s="9"/>
      <c r="L869" s="10"/>
      <c r="M869" s="11"/>
      <c r="N869" s="11"/>
      <c r="O869" s="11"/>
      <c r="P869" s="11"/>
      <c r="Q869" s="11"/>
      <c r="R869" s="11"/>
      <c r="AG869" s="9"/>
      <c r="AL869" s="9"/>
      <c r="AW869" s="12"/>
    </row>
    <row r="870" customFormat="false" ht="13.8" hidden="false" customHeight="false" outlineLevel="0" collapsed="false">
      <c r="A870" s="9"/>
      <c r="C870" s="9"/>
      <c r="L870" s="10"/>
      <c r="M870" s="11"/>
      <c r="N870" s="11"/>
      <c r="O870" s="11"/>
      <c r="P870" s="11"/>
      <c r="Q870" s="11"/>
      <c r="R870" s="11"/>
      <c r="AG870" s="9"/>
      <c r="AL870" s="9"/>
      <c r="AW870" s="12"/>
    </row>
    <row r="871" customFormat="false" ht="13.8" hidden="false" customHeight="false" outlineLevel="0" collapsed="false">
      <c r="A871" s="9"/>
      <c r="C871" s="9"/>
      <c r="L871" s="10"/>
      <c r="M871" s="11"/>
      <c r="N871" s="11"/>
      <c r="O871" s="11"/>
      <c r="P871" s="11"/>
      <c r="Q871" s="11"/>
      <c r="R871" s="11"/>
      <c r="AG871" s="9"/>
      <c r="AL871" s="9"/>
      <c r="AW871" s="12"/>
    </row>
    <row r="872" customFormat="false" ht="13.8" hidden="false" customHeight="false" outlineLevel="0" collapsed="false">
      <c r="A872" s="9"/>
      <c r="C872" s="9"/>
      <c r="L872" s="10"/>
      <c r="M872" s="11"/>
      <c r="N872" s="11"/>
      <c r="O872" s="11"/>
      <c r="P872" s="11"/>
      <c r="Q872" s="11"/>
      <c r="R872" s="11"/>
      <c r="AG872" s="9"/>
      <c r="AL872" s="9"/>
      <c r="AW872" s="12"/>
    </row>
    <row r="873" customFormat="false" ht="13.8" hidden="false" customHeight="false" outlineLevel="0" collapsed="false">
      <c r="A873" s="9"/>
      <c r="C873" s="9"/>
      <c r="L873" s="10"/>
      <c r="M873" s="11"/>
      <c r="N873" s="11"/>
      <c r="O873" s="11"/>
      <c r="P873" s="11"/>
      <c r="Q873" s="11"/>
      <c r="R873" s="11"/>
      <c r="AG873" s="9"/>
      <c r="AL873" s="9"/>
      <c r="AW873" s="12"/>
    </row>
    <row r="874" customFormat="false" ht="13.8" hidden="false" customHeight="false" outlineLevel="0" collapsed="false">
      <c r="A874" s="9"/>
      <c r="C874" s="9"/>
      <c r="L874" s="10"/>
      <c r="M874" s="11"/>
      <c r="N874" s="11"/>
      <c r="O874" s="11"/>
      <c r="P874" s="11"/>
      <c r="Q874" s="11"/>
      <c r="R874" s="11"/>
      <c r="AG874" s="9"/>
      <c r="AL874" s="9"/>
      <c r="AW874" s="12"/>
    </row>
    <row r="875" customFormat="false" ht="13.8" hidden="false" customHeight="false" outlineLevel="0" collapsed="false">
      <c r="A875" s="9"/>
      <c r="C875" s="9"/>
      <c r="L875" s="10"/>
      <c r="M875" s="11"/>
      <c r="N875" s="11"/>
      <c r="O875" s="11"/>
      <c r="P875" s="11"/>
      <c r="Q875" s="11"/>
      <c r="R875" s="11"/>
      <c r="AG875" s="9"/>
      <c r="AL875" s="9"/>
      <c r="AW875" s="12"/>
    </row>
    <row r="876" customFormat="false" ht="13.8" hidden="false" customHeight="false" outlineLevel="0" collapsed="false">
      <c r="A876" s="9"/>
      <c r="C876" s="9"/>
      <c r="L876" s="10"/>
      <c r="M876" s="11"/>
      <c r="N876" s="11"/>
      <c r="O876" s="11"/>
      <c r="P876" s="11"/>
      <c r="Q876" s="11"/>
      <c r="R876" s="11"/>
      <c r="AG876" s="9"/>
      <c r="AL876" s="9"/>
      <c r="AW876" s="12"/>
    </row>
    <row r="877" customFormat="false" ht="13.8" hidden="false" customHeight="false" outlineLevel="0" collapsed="false">
      <c r="A877" s="9"/>
      <c r="C877" s="9"/>
      <c r="L877" s="10"/>
      <c r="M877" s="11"/>
      <c r="N877" s="11"/>
      <c r="O877" s="11"/>
      <c r="P877" s="11"/>
      <c r="Q877" s="11"/>
      <c r="R877" s="11"/>
      <c r="AG877" s="9"/>
      <c r="AL877" s="9"/>
      <c r="AW877" s="12"/>
    </row>
    <row r="878" customFormat="false" ht="13.8" hidden="false" customHeight="false" outlineLevel="0" collapsed="false">
      <c r="A878" s="9"/>
      <c r="C878" s="9"/>
      <c r="L878" s="10"/>
      <c r="M878" s="11"/>
      <c r="N878" s="11"/>
      <c r="O878" s="11"/>
      <c r="P878" s="11"/>
      <c r="Q878" s="11"/>
      <c r="R878" s="11"/>
      <c r="AG878" s="9"/>
      <c r="AL878" s="9"/>
      <c r="AW878" s="12"/>
    </row>
    <row r="879" customFormat="false" ht="13.8" hidden="false" customHeight="false" outlineLevel="0" collapsed="false">
      <c r="A879" s="9"/>
      <c r="C879" s="9"/>
      <c r="L879" s="10"/>
      <c r="M879" s="11"/>
      <c r="N879" s="11"/>
      <c r="O879" s="11"/>
      <c r="P879" s="11"/>
      <c r="Q879" s="11"/>
      <c r="R879" s="11"/>
      <c r="AG879" s="9"/>
      <c r="AL879" s="9"/>
      <c r="AW879" s="12"/>
    </row>
    <row r="880" customFormat="false" ht="13.8" hidden="false" customHeight="false" outlineLevel="0" collapsed="false">
      <c r="A880" s="9"/>
      <c r="C880" s="9"/>
      <c r="L880" s="10"/>
      <c r="M880" s="11"/>
      <c r="N880" s="11"/>
      <c r="O880" s="11"/>
      <c r="P880" s="11"/>
      <c r="Q880" s="11"/>
      <c r="R880" s="11"/>
      <c r="AG880" s="9"/>
      <c r="AL880" s="9"/>
      <c r="AW880" s="12"/>
    </row>
    <row r="881" customFormat="false" ht="13.8" hidden="false" customHeight="false" outlineLevel="0" collapsed="false">
      <c r="A881" s="9"/>
      <c r="C881" s="9"/>
      <c r="L881" s="10"/>
      <c r="M881" s="11"/>
      <c r="N881" s="11"/>
      <c r="O881" s="11"/>
      <c r="P881" s="11"/>
      <c r="Q881" s="11"/>
      <c r="R881" s="11"/>
      <c r="AG881" s="9"/>
      <c r="AL881" s="9"/>
      <c r="AW881" s="12"/>
    </row>
    <row r="882" customFormat="false" ht="13.8" hidden="false" customHeight="false" outlineLevel="0" collapsed="false">
      <c r="A882" s="9"/>
      <c r="C882" s="9"/>
      <c r="L882" s="10"/>
      <c r="M882" s="11"/>
      <c r="N882" s="11"/>
      <c r="O882" s="11"/>
      <c r="P882" s="11"/>
      <c r="Q882" s="11"/>
      <c r="R882" s="11"/>
      <c r="AG882" s="9"/>
      <c r="AL882" s="9"/>
      <c r="AW882" s="12"/>
    </row>
    <row r="883" customFormat="false" ht="13.8" hidden="false" customHeight="false" outlineLevel="0" collapsed="false">
      <c r="A883" s="9"/>
      <c r="C883" s="9"/>
      <c r="L883" s="10"/>
      <c r="M883" s="11"/>
      <c r="N883" s="11"/>
      <c r="O883" s="11"/>
      <c r="P883" s="11"/>
      <c r="Q883" s="11"/>
      <c r="R883" s="11"/>
      <c r="AG883" s="9"/>
      <c r="AL883" s="9"/>
      <c r="AW883" s="12"/>
    </row>
    <row r="884" customFormat="false" ht="13.8" hidden="false" customHeight="false" outlineLevel="0" collapsed="false">
      <c r="A884" s="9"/>
      <c r="C884" s="9"/>
      <c r="L884" s="10"/>
      <c r="M884" s="11"/>
      <c r="N884" s="11"/>
      <c r="O884" s="11"/>
      <c r="P884" s="11"/>
      <c r="Q884" s="11"/>
      <c r="R884" s="11"/>
      <c r="AG884" s="9"/>
      <c r="AL884" s="9"/>
      <c r="AW884" s="12"/>
    </row>
    <row r="885" customFormat="false" ht="13.8" hidden="false" customHeight="false" outlineLevel="0" collapsed="false">
      <c r="A885" s="9"/>
      <c r="C885" s="9"/>
      <c r="L885" s="10"/>
      <c r="M885" s="11"/>
      <c r="N885" s="11"/>
      <c r="O885" s="11"/>
      <c r="P885" s="11"/>
      <c r="Q885" s="11"/>
      <c r="R885" s="11"/>
      <c r="AG885" s="9"/>
      <c r="AL885" s="9"/>
      <c r="AW885" s="12"/>
    </row>
    <row r="886" customFormat="false" ht="13.8" hidden="false" customHeight="false" outlineLevel="0" collapsed="false">
      <c r="A886" s="9"/>
      <c r="C886" s="9"/>
      <c r="L886" s="10"/>
      <c r="M886" s="11"/>
      <c r="N886" s="11"/>
      <c r="O886" s="11"/>
      <c r="P886" s="11"/>
      <c r="Q886" s="11"/>
      <c r="R886" s="11"/>
      <c r="AG886" s="9"/>
      <c r="AL886" s="9"/>
      <c r="AW886" s="12"/>
    </row>
    <row r="887" customFormat="false" ht="13.8" hidden="false" customHeight="false" outlineLevel="0" collapsed="false">
      <c r="A887" s="9"/>
      <c r="C887" s="9"/>
      <c r="L887" s="10"/>
      <c r="M887" s="11"/>
      <c r="N887" s="11"/>
      <c r="O887" s="11"/>
      <c r="P887" s="11"/>
      <c r="Q887" s="11"/>
      <c r="R887" s="11"/>
      <c r="AG887" s="9"/>
      <c r="AL887" s="9"/>
      <c r="AW887" s="12"/>
    </row>
    <row r="888" customFormat="false" ht="13.8" hidden="false" customHeight="false" outlineLevel="0" collapsed="false">
      <c r="A888" s="9"/>
      <c r="C888" s="9"/>
      <c r="L888" s="10"/>
      <c r="M888" s="11"/>
      <c r="N888" s="11"/>
      <c r="O888" s="11"/>
      <c r="P888" s="11"/>
      <c r="Q888" s="11"/>
      <c r="R888" s="11"/>
      <c r="AG888" s="9"/>
      <c r="AL888" s="9"/>
      <c r="AW888" s="12"/>
    </row>
    <row r="889" customFormat="false" ht="13.8" hidden="false" customHeight="false" outlineLevel="0" collapsed="false">
      <c r="A889" s="9"/>
      <c r="C889" s="9"/>
      <c r="L889" s="10"/>
      <c r="M889" s="11"/>
      <c r="N889" s="11"/>
      <c r="O889" s="11"/>
      <c r="P889" s="11"/>
      <c r="Q889" s="11"/>
      <c r="R889" s="11"/>
      <c r="AG889" s="9"/>
      <c r="AL889" s="9"/>
      <c r="AW889" s="12"/>
    </row>
    <row r="890" customFormat="false" ht="13.8" hidden="false" customHeight="false" outlineLevel="0" collapsed="false">
      <c r="A890" s="9"/>
      <c r="C890" s="9"/>
      <c r="L890" s="10"/>
      <c r="M890" s="11"/>
      <c r="N890" s="11"/>
      <c r="O890" s="11"/>
      <c r="P890" s="11"/>
      <c r="Q890" s="11"/>
      <c r="R890" s="11"/>
      <c r="AG890" s="9"/>
      <c r="AL890" s="9"/>
      <c r="AW890" s="12"/>
    </row>
    <row r="891" customFormat="false" ht="13.8" hidden="false" customHeight="false" outlineLevel="0" collapsed="false">
      <c r="A891" s="9"/>
      <c r="C891" s="9"/>
      <c r="L891" s="10"/>
      <c r="M891" s="11"/>
      <c r="N891" s="11"/>
      <c r="O891" s="11"/>
      <c r="P891" s="11"/>
      <c r="Q891" s="11"/>
      <c r="R891" s="11"/>
      <c r="AG891" s="9"/>
      <c r="AL891" s="9"/>
      <c r="AW891" s="12"/>
    </row>
    <row r="892" customFormat="false" ht="13.8" hidden="false" customHeight="false" outlineLevel="0" collapsed="false">
      <c r="A892" s="9"/>
      <c r="C892" s="9"/>
      <c r="L892" s="10"/>
      <c r="M892" s="11"/>
      <c r="N892" s="11"/>
      <c r="O892" s="11"/>
      <c r="P892" s="11"/>
      <c r="Q892" s="11"/>
      <c r="R892" s="11"/>
      <c r="AG892" s="9"/>
      <c r="AL892" s="9"/>
      <c r="AW892" s="12"/>
    </row>
    <row r="893" customFormat="false" ht="13.8" hidden="false" customHeight="false" outlineLevel="0" collapsed="false">
      <c r="A893" s="9"/>
      <c r="C893" s="9"/>
      <c r="L893" s="10"/>
      <c r="M893" s="11"/>
      <c r="N893" s="11"/>
      <c r="O893" s="11"/>
      <c r="P893" s="11"/>
      <c r="Q893" s="11"/>
      <c r="R893" s="11"/>
      <c r="AG893" s="9"/>
      <c r="AL893" s="9"/>
      <c r="AW893" s="12"/>
    </row>
    <row r="894" customFormat="false" ht="13.8" hidden="false" customHeight="false" outlineLevel="0" collapsed="false">
      <c r="A894" s="9"/>
      <c r="C894" s="9"/>
      <c r="L894" s="10"/>
      <c r="M894" s="11"/>
      <c r="N894" s="11"/>
      <c r="O894" s="11"/>
      <c r="P894" s="11"/>
      <c r="Q894" s="11"/>
      <c r="R894" s="11"/>
      <c r="AG894" s="9"/>
      <c r="AL894" s="9"/>
      <c r="AW894" s="12"/>
    </row>
    <row r="895" customFormat="false" ht="13.8" hidden="false" customHeight="false" outlineLevel="0" collapsed="false">
      <c r="A895" s="9"/>
      <c r="C895" s="9"/>
      <c r="L895" s="10"/>
      <c r="M895" s="11"/>
      <c r="N895" s="11"/>
      <c r="O895" s="11"/>
      <c r="P895" s="11"/>
      <c r="Q895" s="11"/>
      <c r="R895" s="11"/>
      <c r="AG895" s="9"/>
      <c r="AL895" s="9"/>
      <c r="AW895" s="12"/>
    </row>
    <row r="896" customFormat="false" ht="13.8" hidden="false" customHeight="false" outlineLevel="0" collapsed="false">
      <c r="A896" s="9"/>
      <c r="C896" s="9"/>
      <c r="L896" s="10"/>
      <c r="M896" s="11"/>
      <c r="N896" s="11"/>
      <c r="O896" s="11"/>
      <c r="P896" s="11"/>
      <c r="Q896" s="11"/>
      <c r="R896" s="11"/>
      <c r="AG896" s="9"/>
      <c r="AL896" s="9"/>
      <c r="AW896" s="12"/>
    </row>
    <row r="897" customFormat="false" ht="13.8" hidden="false" customHeight="false" outlineLevel="0" collapsed="false">
      <c r="A897" s="9"/>
      <c r="C897" s="9"/>
      <c r="L897" s="10"/>
      <c r="M897" s="11"/>
      <c r="N897" s="11"/>
      <c r="O897" s="11"/>
      <c r="P897" s="11"/>
      <c r="Q897" s="11"/>
      <c r="R897" s="11"/>
      <c r="AG897" s="9"/>
      <c r="AL897" s="9"/>
      <c r="AW897" s="12"/>
    </row>
    <row r="898" customFormat="false" ht="13.8" hidden="false" customHeight="false" outlineLevel="0" collapsed="false">
      <c r="A898" s="9"/>
      <c r="C898" s="9"/>
      <c r="L898" s="10"/>
      <c r="M898" s="11"/>
      <c r="N898" s="11"/>
      <c r="O898" s="11"/>
      <c r="P898" s="11"/>
      <c r="Q898" s="11"/>
      <c r="R898" s="11"/>
      <c r="AG898" s="9"/>
      <c r="AL898" s="9"/>
      <c r="AW898" s="12"/>
    </row>
    <row r="899" customFormat="false" ht="13.8" hidden="false" customHeight="false" outlineLevel="0" collapsed="false">
      <c r="A899" s="9"/>
      <c r="C899" s="9"/>
      <c r="L899" s="10"/>
      <c r="M899" s="11"/>
      <c r="N899" s="11"/>
      <c r="O899" s="11"/>
      <c r="P899" s="11"/>
      <c r="Q899" s="11"/>
      <c r="R899" s="11"/>
      <c r="AG899" s="9"/>
      <c r="AL899" s="9"/>
      <c r="AW899" s="12"/>
    </row>
    <row r="900" customFormat="false" ht="13.8" hidden="false" customHeight="false" outlineLevel="0" collapsed="false">
      <c r="A900" s="9"/>
      <c r="C900" s="9"/>
      <c r="L900" s="10"/>
      <c r="M900" s="11"/>
      <c r="N900" s="11"/>
      <c r="O900" s="11"/>
      <c r="P900" s="11"/>
      <c r="Q900" s="11"/>
      <c r="R900" s="11"/>
      <c r="AG900" s="9"/>
      <c r="AL900" s="9"/>
      <c r="AW900" s="12"/>
    </row>
    <row r="901" customFormat="false" ht="13.8" hidden="false" customHeight="false" outlineLevel="0" collapsed="false">
      <c r="A901" s="9"/>
      <c r="C901" s="9"/>
      <c r="L901" s="10"/>
      <c r="M901" s="11"/>
      <c r="N901" s="11"/>
      <c r="O901" s="11"/>
      <c r="P901" s="11"/>
      <c r="Q901" s="11"/>
      <c r="R901" s="11"/>
      <c r="AG901" s="9"/>
      <c r="AL901" s="9"/>
      <c r="AW901" s="12"/>
    </row>
    <row r="902" customFormat="false" ht="13.8" hidden="false" customHeight="false" outlineLevel="0" collapsed="false">
      <c r="A902" s="9"/>
      <c r="C902" s="9"/>
      <c r="L902" s="10"/>
      <c r="M902" s="11"/>
      <c r="N902" s="11"/>
      <c r="O902" s="11"/>
      <c r="P902" s="11"/>
      <c r="Q902" s="11"/>
      <c r="R902" s="11"/>
      <c r="AG902" s="9"/>
      <c r="AL902" s="9"/>
      <c r="AW902" s="12"/>
    </row>
    <row r="903" customFormat="false" ht="13.8" hidden="false" customHeight="false" outlineLevel="0" collapsed="false">
      <c r="A903" s="9"/>
      <c r="C903" s="9"/>
      <c r="L903" s="10"/>
      <c r="M903" s="11"/>
      <c r="N903" s="11"/>
      <c r="O903" s="11"/>
      <c r="P903" s="11"/>
      <c r="Q903" s="11"/>
      <c r="R903" s="11"/>
      <c r="AG903" s="9"/>
      <c r="AL903" s="9"/>
      <c r="AW903" s="12"/>
    </row>
    <row r="904" customFormat="false" ht="13.8" hidden="false" customHeight="false" outlineLevel="0" collapsed="false">
      <c r="A904" s="9"/>
      <c r="C904" s="9"/>
      <c r="L904" s="10"/>
      <c r="M904" s="11"/>
      <c r="N904" s="11"/>
      <c r="O904" s="11"/>
      <c r="P904" s="11"/>
      <c r="Q904" s="11"/>
      <c r="R904" s="11"/>
      <c r="AG904" s="9"/>
      <c r="AL904" s="9"/>
      <c r="AW904" s="12"/>
    </row>
    <row r="905" customFormat="false" ht="13.8" hidden="false" customHeight="false" outlineLevel="0" collapsed="false">
      <c r="A905" s="9"/>
      <c r="C905" s="9"/>
      <c r="L905" s="10"/>
      <c r="M905" s="11"/>
      <c r="N905" s="11"/>
      <c r="O905" s="11"/>
      <c r="P905" s="11"/>
      <c r="Q905" s="11"/>
      <c r="R905" s="11"/>
      <c r="AG905" s="9"/>
      <c r="AL905" s="9"/>
      <c r="AW905" s="12"/>
    </row>
    <row r="906" customFormat="false" ht="13.8" hidden="false" customHeight="false" outlineLevel="0" collapsed="false">
      <c r="A906" s="9"/>
      <c r="C906" s="9"/>
      <c r="L906" s="10"/>
      <c r="M906" s="11"/>
      <c r="N906" s="11"/>
      <c r="O906" s="11"/>
      <c r="P906" s="11"/>
      <c r="Q906" s="11"/>
      <c r="R906" s="11"/>
      <c r="AG906" s="9"/>
      <c r="AL906" s="9"/>
      <c r="AW906" s="12"/>
    </row>
    <row r="907" customFormat="false" ht="13.8" hidden="false" customHeight="false" outlineLevel="0" collapsed="false">
      <c r="A907" s="9"/>
      <c r="C907" s="9"/>
      <c r="L907" s="10"/>
      <c r="M907" s="11"/>
      <c r="N907" s="11"/>
      <c r="O907" s="11"/>
      <c r="P907" s="11"/>
      <c r="Q907" s="11"/>
      <c r="R907" s="11"/>
      <c r="AG907" s="9"/>
      <c r="AL907" s="9"/>
      <c r="AW907" s="12"/>
    </row>
    <row r="908" customFormat="false" ht="13.8" hidden="false" customHeight="false" outlineLevel="0" collapsed="false">
      <c r="A908" s="9"/>
      <c r="C908" s="9"/>
      <c r="L908" s="10"/>
      <c r="M908" s="11"/>
      <c r="N908" s="11"/>
      <c r="O908" s="11"/>
      <c r="P908" s="11"/>
      <c r="Q908" s="11"/>
      <c r="R908" s="11"/>
      <c r="AG908" s="9"/>
      <c r="AL908" s="9"/>
      <c r="AW908" s="12"/>
    </row>
    <row r="909" customFormat="false" ht="13.8" hidden="false" customHeight="false" outlineLevel="0" collapsed="false">
      <c r="A909" s="9"/>
      <c r="C909" s="9"/>
      <c r="L909" s="10"/>
      <c r="M909" s="11"/>
      <c r="N909" s="11"/>
      <c r="O909" s="11"/>
      <c r="P909" s="11"/>
      <c r="Q909" s="11"/>
      <c r="R909" s="11"/>
      <c r="AG909" s="9"/>
      <c r="AL909" s="9"/>
      <c r="AW909" s="12"/>
    </row>
    <row r="910" customFormat="false" ht="13.8" hidden="false" customHeight="false" outlineLevel="0" collapsed="false">
      <c r="A910" s="9"/>
      <c r="C910" s="9"/>
      <c r="L910" s="10"/>
      <c r="M910" s="11"/>
      <c r="N910" s="11"/>
      <c r="O910" s="11"/>
      <c r="P910" s="11"/>
      <c r="Q910" s="11"/>
      <c r="R910" s="11"/>
      <c r="AG910" s="9"/>
      <c r="AL910" s="9"/>
      <c r="AW910" s="12"/>
    </row>
    <row r="911" customFormat="false" ht="13.8" hidden="false" customHeight="false" outlineLevel="0" collapsed="false">
      <c r="A911" s="9"/>
      <c r="C911" s="9"/>
      <c r="L911" s="10"/>
      <c r="M911" s="11"/>
      <c r="N911" s="11"/>
      <c r="O911" s="11"/>
      <c r="P911" s="11"/>
      <c r="Q911" s="11"/>
      <c r="R911" s="11"/>
      <c r="AG911" s="9"/>
      <c r="AL911" s="9"/>
      <c r="AW911" s="12"/>
    </row>
    <row r="912" customFormat="false" ht="13.8" hidden="false" customHeight="false" outlineLevel="0" collapsed="false">
      <c r="A912" s="9"/>
      <c r="C912" s="9"/>
      <c r="L912" s="10"/>
      <c r="M912" s="11"/>
      <c r="N912" s="11"/>
      <c r="O912" s="11"/>
      <c r="P912" s="11"/>
      <c r="Q912" s="11"/>
      <c r="R912" s="11"/>
      <c r="AG912" s="9"/>
      <c r="AL912" s="9"/>
      <c r="AW912" s="12"/>
    </row>
    <row r="913" customFormat="false" ht="13.8" hidden="false" customHeight="false" outlineLevel="0" collapsed="false">
      <c r="A913" s="9"/>
      <c r="C913" s="9"/>
      <c r="L913" s="10"/>
      <c r="M913" s="11"/>
      <c r="N913" s="11"/>
      <c r="O913" s="11"/>
      <c r="P913" s="11"/>
      <c r="Q913" s="11"/>
      <c r="R913" s="11"/>
      <c r="AG913" s="9"/>
      <c r="AL913" s="9"/>
      <c r="AW913" s="12"/>
    </row>
    <row r="914" customFormat="false" ht="13.8" hidden="false" customHeight="false" outlineLevel="0" collapsed="false">
      <c r="A914" s="9"/>
      <c r="C914" s="9"/>
      <c r="L914" s="10"/>
      <c r="M914" s="11"/>
      <c r="N914" s="11"/>
      <c r="O914" s="11"/>
      <c r="P914" s="11"/>
      <c r="Q914" s="11"/>
      <c r="R914" s="11"/>
      <c r="AG914" s="9"/>
      <c r="AL914" s="9"/>
      <c r="AW914" s="12"/>
    </row>
    <row r="915" customFormat="false" ht="13.8" hidden="false" customHeight="false" outlineLevel="0" collapsed="false">
      <c r="A915" s="9"/>
      <c r="C915" s="9"/>
      <c r="L915" s="10"/>
      <c r="M915" s="11"/>
      <c r="N915" s="11"/>
      <c r="O915" s="11"/>
      <c r="P915" s="11"/>
      <c r="Q915" s="11"/>
      <c r="R915" s="11"/>
      <c r="AG915" s="9"/>
      <c r="AL915" s="9"/>
      <c r="AW915" s="12"/>
    </row>
    <row r="916" customFormat="false" ht="13.8" hidden="false" customHeight="false" outlineLevel="0" collapsed="false">
      <c r="A916" s="9"/>
      <c r="C916" s="9"/>
      <c r="L916" s="10"/>
      <c r="M916" s="11"/>
      <c r="N916" s="11"/>
      <c r="O916" s="11"/>
      <c r="P916" s="11"/>
      <c r="Q916" s="11"/>
      <c r="R916" s="11"/>
      <c r="AG916" s="9"/>
      <c r="AL916" s="9"/>
      <c r="AW916" s="12"/>
    </row>
    <row r="917" customFormat="false" ht="13.8" hidden="false" customHeight="false" outlineLevel="0" collapsed="false">
      <c r="A917" s="9"/>
      <c r="C917" s="9"/>
      <c r="L917" s="10"/>
      <c r="M917" s="11"/>
      <c r="N917" s="11"/>
      <c r="O917" s="11"/>
      <c r="P917" s="11"/>
      <c r="Q917" s="11"/>
      <c r="R917" s="11"/>
      <c r="AG917" s="9"/>
      <c r="AL917" s="9"/>
      <c r="AW917" s="12"/>
    </row>
    <row r="918" customFormat="false" ht="13.8" hidden="false" customHeight="false" outlineLevel="0" collapsed="false">
      <c r="A918" s="9"/>
      <c r="C918" s="9"/>
      <c r="L918" s="10"/>
      <c r="M918" s="11"/>
      <c r="N918" s="11"/>
      <c r="O918" s="11"/>
      <c r="P918" s="11"/>
      <c r="Q918" s="11"/>
      <c r="R918" s="11"/>
      <c r="AG918" s="9"/>
      <c r="AL918" s="9"/>
      <c r="AW918" s="12"/>
    </row>
    <row r="919" customFormat="false" ht="13.8" hidden="false" customHeight="false" outlineLevel="0" collapsed="false">
      <c r="A919" s="9"/>
      <c r="C919" s="9"/>
      <c r="L919" s="10"/>
      <c r="M919" s="11"/>
      <c r="N919" s="11"/>
      <c r="O919" s="11"/>
      <c r="P919" s="11"/>
      <c r="Q919" s="11"/>
      <c r="R919" s="11"/>
      <c r="AG919" s="9"/>
      <c r="AL919" s="9"/>
      <c r="AW919" s="12"/>
    </row>
    <row r="920" customFormat="false" ht="13.8" hidden="false" customHeight="false" outlineLevel="0" collapsed="false">
      <c r="A920" s="9"/>
      <c r="C920" s="9"/>
      <c r="L920" s="10"/>
      <c r="M920" s="11"/>
      <c r="N920" s="11"/>
      <c r="O920" s="11"/>
      <c r="P920" s="11"/>
      <c r="Q920" s="11"/>
      <c r="R920" s="11"/>
      <c r="AG920" s="9"/>
      <c r="AL920" s="9"/>
      <c r="AW920" s="12"/>
    </row>
    <row r="921" customFormat="false" ht="13.8" hidden="false" customHeight="false" outlineLevel="0" collapsed="false">
      <c r="A921" s="9"/>
      <c r="C921" s="9"/>
      <c r="L921" s="10"/>
      <c r="M921" s="11"/>
      <c r="N921" s="11"/>
      <c r="O921" s="11"/>
      <c r="P921" s="11"/>
      <c r="Q921" s="11"/>
      <c r="R921" s="11"/>
      <c r="AG921" s="9"/>
      <c r="AL921" s="9"/>
      <c r="AW921" s="12"/>
    </row>
    <row r="922" customFormat="false" ht="13.8" hidden="false" customHeight="false" outlineLevel="0" collapsed="false">
      <c r="A922" s="9"/>
      <c r="C922" s="9"/>
      <c r="L922" s="10"/>
      <c r="M922" s="11"/>
      <c r="N922" s="11"/>
      <c r="O922" s="11"/>
      <c r="P922" s="11"/>
      <c r="Q922" s="11"/>
      <c r="R922" s="11"/>
      <c r="AG922" s="9"/>
      <c r="AL922" s="9"/>
      <c r="AW922" s="12"/>
    </row>
    <row r="923" customFormat="false" ht="13.8" hidden="false" customHeight="false" outlineLevel="0" collapsed="false">
      <c r="A923" s="9"/>
      <c r="C923" s="9"/>
      <c r="L923" s="10"/>
      <c r="M923" s="11"/>
      <c r="N923" s="11"/>
      <c r="O923" s="11"/>
      <c r="P923" s="11"/>
      <c r="Q923" s="11"/>
      <c r="R923" s="11"/>
      <c r="AG923" s="9"/>
      <c r="AL923" s="9"/>
      <c r="AW923" s="12"/>
    </row>
    <row r="924" customFormat="false" ht="13.8" hidden="false" customHeight="false" outlineLevel="0" collapsed="false">
      <c r="A924" s="9"/>
      <c r="C924" s="9"/>
      <c r="L924" s="10"/>
      <c r="M924" s="11"/>
      <c r="N924" s="11"/>
      <c r="O924" s="11"/>
      <c r="P924" s="11"/>
      <c r="Q924" s="11"/>
      <c r="R924" s="11"/>
      <c r="AG924" s="9"/>
      <c r="AL924" s="9"/>
      <c r="AW924" s="12"/>
    </row>
    <row r="925" customFormat="false" ht="13.8" hidden="false" customHeight="false" outlineLevel="0" collapsed="false">
      <c r="A925" s="9"/>
      <c r="C925" s="9"/>
      <c r="L925" s="10"/>
      <c r="M925" s="11"/>
      <c r="N925" s="11"/>
      <c r="O925" s="11"/>
      <c r="P925" s="11"/>
      <c r="Q925" s="11"/>
      <c r="R925" s="11"/>
      <c r="AG925" s="9"/>
      <c r="AL925" s="9"/>
      <c r="AW925" s="12"/>
    </row>
    <row r="926" customFormat="false" ht="13.8" hidden="false" customHeight="false" outlineLevel="0" collapsed="false">
      <c r="A926" s="9"/>
      <c r="C926" s="9"/>
      <c r="L926" s="10"/>
      <c r="M926" s="11"/>
      <c r="N926" s="11"/>
      <c r="O926" s="11"/>
      <c r="P926" s="11"/>
      <c r="Q926" s="11"/>
      <c r="R926" s="11"/>
      <c r="AG926" s="9"/>
      <c r="AL926" s="9"/>
      <c r="AW926" s="12"/>
    </row>
    <row r="927" customFormat="false" ht="13.8" hidden="false" customHeight="false" outlineLevel="0" collapsed="false">
      <c r="A927" s="9"/>
      <c r="C927" s="9"/>
      <c r="L927" s="10"/>
      <c r="M927" s="11"/>
      <c r="N927" s="11"/>
      <c r="O927" s="11"/>
      <c r="P927" s="11"/>
      <c r="Q927" s="11"/>
      <c r="R927" s="11"/>
      <c r="AG927" s="9"/>
      <c r="AL927" s="9"/>
      <c r="AW927" s="12"/>
    </row>
    <row r="928" customFormat="false" ht="13.8" hidden="false" customHeight="false" outlineLevel="0" collapsed="false">
      <c r="A928" s="9"/>
      <c r="C928" s="9"/>
      <c r="L928" s="10"/>
      <c r="M928" s="11"/>
      <c r="N928" s="11"/>
      <c r="O928" s="11"/>
      <c r="P928" s="11"/>
      <c r="Q928" s="11"/>
      <c r="R928" s="11"/>
      <c r="AG928" s="9"/>
      <c r="AL928" s="9"/>
      <c r="AW928" s="12"/>
    </row>
    <row r="929" customFormat="false" ht="13.8" hidden="false" customHeight="false" outlineLevel="0" collapsed="false">
      <c r="A929" s="9"/>
      <c r="C929" s="9"/>
      <c r="L929" s="10"/>
      <c r="M929" s="11"/>
      <c r="N929" s="11"/>
      <c r="O929" s="11"/>
      <c r="P929" s="11"/>
      <c r="Q929" s="11"/>
      <c r="R929" s="11"/>
      <c r="AG929" s="9"/>
      <c r="AL929" s="9"/>
      <c r="AW929" s="12"/>
    </row>
    <row r="930" customFormat="false" ht="13.8" hidden="false" customHeight="false" outlineLevel="0" collapsed="false">
      <c r="A930" s="9"/>
      <c r="C930" s="9"/>
      <c r="L930" s="10"/>
      <c r="M930" s="11"/>
      <c r="N930" s="11"/>
      <c r="O930" s="11"/>
      <c r="P930" s="11"/>
      <c r="Q930" s="11"/>
      <c r="R930" s="11"/>
      <c r="AG930" s="9"/>
      <c r="AL930" s="9"/>
      <c r="AW930" s="12"/>
    </row>
    <row r="931" customFormat="false" ht="13.8" hidden="false" customHeight="false" outlineLevel="0" collapsed="false">
      <c r="A931" s="9"/>
      <c r="C931" s="9"/>
      <c r="L931" s="10"/>
      <c r="M931" s="11"/>
      <c r="N931" s="11"/>
      <c r="O931" s="11"/>
      <c r="P931" s="11"/>
      <c r="Q931" s="11"/>
      <c r="R931" s="11"/>
      <c r="AG931" s="9"/>
      <c r="AL931" s="9"/>
      <c r="AW931" s="12"/>
    </row>
    <row r="932" customFormat="false" ht="13.8" hidden="false" customHeight="false" outlineLevel="0" collapsed="false">
      <c r="A932" s="9"/>
      <c r="C932" s="9"/>
      <c r="L932" s="10"/>
      <c r="M932" s="11"/>
      <c r="N932" s="11"/>
      <c r="O932" s="11"/>
      <c r="P932" s="11"/>
      <c r="Q932" s="11"/>
      <c r="R932" s="11"/>
      <c r="AG932" s="9"/>
      <c r="AL932" s="9"/>
      <c r="AW932" s="12"/>
    </row>
    <row r="933" customFormat="false" ht="13.8" hidden="false" customHeight="false" outlineLevel="0" collapsed="false">
      <c r="A933" s="9"/>
      <c r="C933" s="9"/>
      <c r="L933" s="10"/>
      <c r="M933" s="11"/>
      <c r="N933" s="11"/>
      <c r="O933" s="11"/>
      <c r="P933" s="11"/>
      <c r="Q933" s="11"/>
      <c r="R933" s="11"/>
      <c r="AG933" s="9"/>
      <c r="AL933" s="9"/>
      <c r="AW933" s="12"/>
    </row>
    <row r="934" customFormat="false" ht="13.8" hidden="false" customHeight="false" outlineLevel="0" collapsed="false">
      <c r="A934" s="9"/>
      <c r="C934" s="9"/>
      <c r="L934" s="10"/>
      <c r="M934" s="11"/>
      <c r="N934" s="11"/>
      <c r="O934" s="11"/>
      <c r="P934" s="11"/>
      <c r="Q934" s="11"/>
      <c r="R934" s="11"/>
      <c r="AG934" s="9"/>
      <c r="AL934" s="9"/>
      <c r="AW934" s="12"/>
    </row>
    <row r="935" customFormat="false" ht="13.8" hidden="false" customHeight="false" outlineLevel="0" collapsed="false">
      <c r="A935" s="9"/>
      <c r="C935" s="9"/>
      <c r="L935" s="10"/>
      <c r="M935" s="11"/>
      <c r="N935" s="11"/>
      <c r="O935" s="11"/>
      <c r="P935" s="11"/>
      <c r="Q935" s="11"/>
      <c r="R935" s="11"/>
      <c r="AG935" s="9"/>
      <c r="AL935" s="9"/>
      <c r="AW935" s="12"/>
    </row>
    <row r="936" customFormat="false" ht="13.8" hidden="false" customHeight="false" outlineLevel="0" collapsed="false">
      <c r="A936" s="9"/>
      <c r="C936" s="9"/>
      <c r="L936" s="10"/>
      <c r="M936" s="11"/>
      <c r="N936" s="11"/>
      <c r="O936" s="11"/>
      <c r="P936" s="11"/>
      <c r="Q936" s="11"/>
      <c r="R936" s="11"/>
      <c r="AG936" s="9"/>
      <c r="AL936" s="9"/>
      <c r="AW936" s="12"/>
    </row>
    <row r="937" customFormat="false" ht="13.8" hidden="false" customHeight="false" outlineLevel="0" collapsed="false">
      <c r="A937" s="9"/>
      <c r="C937" s="9"/>
      <c r="L937" s="10"/>
      <c r="M937" s="11"/>
      <c r="N937" s="11"/>
      <c r="O937" s="11"/>
      <c r="P937" s="11"/>
      <c r="Q937" s="11"/>
      <c r="R937" s="11"/>
      <c r="AG937" s="9"/>
      <c r="AL937" s="9"/>
      <c r="AW937" s="12"/>
    </row>
    <row r="938" customFormat="false" ht="13.8" hidden="false" customHeight="false" outlineLevel="0" collapsed="false">
      <c r="A938" s="9"/>
      <c r="C938" s="9"/>
      <c r="L938" s="10"/>
      <c r="M938" s="11"/>
      <c r="N938" s="11"/>
      <c r="O938" s="11"/>
      <c r="P938" s="11"/>
      <c r="Q938" s="11"/>
      <c r="R938" s="11"/>
      <c r="AG938" s="9"/>
      <c r="AL938" s="9"/>
      <c r="AW938" s="12"/>
    </row>
    <row r="939" customFormat="false" ht="13.8" hidden="false" customHeight="false" outlineLevel="0" collapsed="false">
      <c r="A939" s="9"/>
      <c r="C939" s="9"/>
      <c r="L939" s="10"/>
      <c r="M939" s="11"/>
      <c r="N939" s="11"/>
      <c r="O939" s="11"/>
      <c r="P939" s="11"/>
      <c r="Q939" s="11"/>
      <c r="R939" s="11"/>
      <c r="AG939" s="9"/>
      <c r="AL939" s="9"/>
      <c r="AW939" s="12"/>
    </row>
    <row r="940" customFormat="false" ht="13.8" hidden="false" customHeight="false" outlineLevel="0" collapsed="false">
      <c r="A940" s="9"/>
      <c r="C940" s="9"/>
      <c r="L940" s="10"/>
      <c r="M940" s="11"/>
      <c r="N940" s="11"/>
      <c r="O940" s="11"/>
      <c r="P940" s="11"/>
      <c r="Q940" s="11"/>
      <c r="R940" s="11"/>
      <c r="AG940" s="9"/>
      <c r="AL940" s="9"/>
      <c r="AW940" s="12"/>
    </row>
    <row r="941" customFormat="false" ht="13.8" hidden="false" customHeight="false" outlineLevel="0" collapsed="false">
      <c r="A941" s="9"/>
      <c r="C941" s="9"/>
      <c r="L941" s="10"/>
      <c r="M941" s="11"/>
      <c r="N941" s="11"/>
      <c r="O941" s="11"/>
      <c r="P941" s="11"/>
      <c r="Q941" s="11"/>
      <c r="R941" s="11"/>
      <c r="AG941" s="9"/>
      <c r="AL941" s="9"/>
      <c r="AW941" s="12"/>
    </row>
    <row r="942" customFormat="false" ht="13.8" hidden="false" customHeight="false" outlineLevel="0" collapsed="false">
      <c r="A942" s="9"/>
      <c r="C942" s="9"/>
      <c r="L942" s="10"/>
      <c r="M942" s="11"/>
      <c r="N942" s="11"/>
      <c r="O942" s="11"/>
      <c r="P942" s="11"/>
      <c r="Q942" s="11"/>
      <c r="R942" s="11"/>
      <c r="AG942" s="9"/>
      <c r="AL942" s="9"/>
      <c r="AW942" s="12"/>
    </row>
    <row r="943" customFormat="false" ht="13.8" hidden="false" customHeight="false" outlineLevel="0" collapsed="false">
      <c r="A943" s="9"/>
      <c r="C943" s="9"/>
      <c r="L943" s="10"/>
      <c r="M943" s="11"/>
      <c r="N943" s="11"/>
      <c r="O943" s="11"/>
      <c r="P943" s="11"/>
      <c r="Q943" s="11"/>
      <c r="R943" s="11"/>
      <c r="AG943" s="9"/>
      <c r="AL943" s="9"/>
      <c r="AW943" s="12"/>
    </row>
    <row r="944" customFormat="false" ht="13.8" hidden="false" customHeight="false" outlineLevel="0" collapsed="false">
      <c r="A944" s="9"/>
      <c r="C944" s="9"/>
      <c r="L944" s="10"/>
      <c r="M944" s="11"/>
      <c r="N944" s="11"/>
      <c r="O944" s="11"/>
      <c r="P944" s="11"/>
      <c r="Q944" s="11"/>
      <c r="R944" s="11"/>
      <c r="AG944" s="9"/>
      <c r="AL944" s="9"/>
      <c r="AW944" s="12"/>
    </row>
    <row r="945" customFormat="false" ht="13.8" hidden="false" customHeight="false" outlineLevel="0" collapsed="false">
      <c r="A945" s="9"/>
      <c r="C945" s="9"/>
      <c r="L945" s="10"/>
      <c r="M945" s="11"/>
      <c r="N945" s="11"/>
      <c r="O945" s="11"/>
      <c r="P945" s="11"/>
      <c r="Q945" s="11"/>
      <c r="R945" s="11"/>
      <c r="AG945" s="9"/>
      <c r="AL945" s="9"/>
      <c r="AW945" s="12"/>
    </row>
    <row r="946" customFormat="false" ht="13.8" hidden="false" customHeight="false" outlineLevel="0" collapsed="false">
      <c r="A946" s="9"/>
      <c r="C946" s="9"/>
      <c r="L946" s="10"/>
      <c r="M946" s="11"/>
      <c r="N946" s="11"/>
      <c r="O946" s="11"/>
      <c r="P946" s="11"/>
      <c r="Q946" s="11"/>
      <c r="R946" s="11"/>
      <c r="AG946" s="9"/>
      <c r="AL946" s="9"/>
      <c r="AW946" s="12"/>
    </row>
    <row r="947" customFormat="false" ht="13.8" hidden="false" customHeight="false" outlineLevel="0" collapsed="false">
      <c r="A947" s="9"/>
      <c r="C947" s="9"/>
      <c r="L947" s="10"/>
      <c r="M947" s="11"/>
      <c r="N947" s="11"/>
      <c r="O947" s="11"/>
      <c r="P947" s="11"/>
      <c r="Q947" s="11"/>
      <c r="R947" s="11"/>
      <c r="AG947" s="9"/>
      <c r="AL947" s="9"/>
      <c r="AW947" s="12"/>
    </row>
    <row r="948" customFormat="false" ht="13.8" hidden="false" customHeight="false" outlineLevel="0" collapsed="false">
      <c r="A948" s="9"/>
      <c r="C948" s="9"/>
      <c r="L948" s="10"/>
      <c r="M948" s="11"/>
      <c r="N948" s="11"/>
      <c r="O948" s="11"/>
      <c r="P948" s="11"/>
      <c r="Q948" s="11"/>
      <c r="R948" s="11"/>
      <c r="AG948" s="9"/>
      <c r="AL948" s="9"/>
      <c r="AW948" s="12"/>
    </row>
    <row r="949" customFormat="false" ht="13.8" hidden="false" customHeight="false" outlineLevel="0" collapsed="false">
      <c r="A949" s="9"/>
      <c r="C949" s="9"/>
      <c r="L949" s="10"/>
      <c r="M949" s="11"/>
      <c r="N949" s="11"/>
      <c r="O949" s="11"/>
      <c r="P949" s="11"/>
      <c r="Q949" s="11"/>
      <c r="R949" s="11"/>
      <c r="AG949" s="9"/>
      <c r="AL949" s="9"/>
      <c r="AW949" s="12"/>
    </row>
    <row r="950" customFormat="false" ht="13.8" hidden="false" customHeight="false" outlineLevel="0" collapsed="false">
      <c r="A950" s="9"/>
      <c r="C950" s="9"/>
      <c r="L950" s="10"/>
      <c r="M950" s="11"/>
      <c r="N950" s="11"/>
      <c r="O950" s="11"/>
      <c r="P950" s="11"/>
      <c r="Q950" s="11"/>
      <c r="R950" s="11"/>
      <c r="AG950" s="9"/>
      <c r="AL950" s="9"/>
      <c r="AW950" s="12"/>
    </row>
    <row r="951" customFormat="false" ht="13.8" hidden="false" customHeight="false" outlineLevel="0" collapsed="false">
      <c r="A951" s="9"/>
      <c r="C951" s="9"/>
      <c r="L951" s="10"/>
      <c r="M951" s="11"/>
      <c r="N951" s="11"/>
      <c r="O951" s="11"/>
      <c r="P951" s="11"/>
      <c r="Q951" s="11"/>
      <c r="R951" s="11"/>
      <c r="AG951" s="9"/>
      <c r="AL951" s="9"/>
      <c r="AW951" s="12"/>
    </row>
    <row r="952" customFormat="false" ht="13.8" hidden="false" customHeight="false" outlineLevel="0" collapsed="false">
      <c r="A952" s="9"/>
      <c r="C952" s="9"/>
      <c r="L952" s="10"/>
      <c r="M952" s="11"/>
      <c r="N952" s="11"/>
      <c r="O952" s="11"/>
      <c r="P952" s="11"/>
      <c r="Q952" s="11"/>
      <c r="R952" s="11"/>
      <c r="AG952" s="9"/>
      <c r="AL952" s="9"/>
      <c r="AW952" s="12"/>
    </row>
    <row r="953" customFormat="false" ht="13.8" hidden="false" customHeight="false" outlineLevel="0" collapsed="false">
      <c r="A953" s="9"/>
      <c r="C953" s="9"/>
      <c r="L953" s="10"/>
      <c r="M953" s="11"/>
      <c r="N953" s="11"/>
      <c r="O953" s="11"/>
      <c r="P953" s="11"/>
      <c r="Q953" s="11"/>
      <c r="R953" s="11"/>
      <c r="AG953" s="9"/>
      <c r="AL953" s="9"/>
      <c r="AW953" s="12"/>
    </row>
    <row r="954" customFormat="false" ht="13.8" hidden="false" customHeight="false" outlineLevel="0" collapsed="false">
      <c r="A954" s="9"/>
      <c r="C954" s="9"/>
      <c r="L954" s="10"/>
      <c r="M954" s="11"/>
      <c r="N954" s="11"/>
      <c r="O954" s="11"/>
      <c r="P954" s="11"/>
      <c r="Q954" s="11"/>
      <c r="R954" s="11"/>
      <c r="AG954" s="9"/>
      <c r="AL954" s="9"/>
      <c r="AW954" s="12"/>
    </row>
    <row r="955" customFormat="false" ht="13.8" hidden="false" customHeight="false" outlineLevel="0" collapsed="false">
      <c r="A955" s="9"/>
      <c r="C955" s="9"/>
      <c r="L955" s="10"/>
      <c r="M955" s="11"/>
      <c r="N955" s="11"/>
      <c r="O955" s="11"/>
      <c r="P955" s="11"/>
      <c r="Q955" s="11"/>
      <c r="R955" s="11"/>
      <c r="AG955" s="9"/>
      <c r="AL955" s="9"/>
      <c r="AW955" s="12"/>
    </row>
    <row r="956" customFormat="false" ht="13.8" hidden="false" customHeight="false" outlineLevel="0" collapsed="false">
      <c r="A956" s="9"/>
      <c r="C956" s="9"/>
      <c r="L956" s="10"/>
      <c r="M956" s="11"/>
      <c r="N956" s="11"/>
      <c r="O956" s="11"/>
      <c r="P956" s="11"/>
      <c r="Q956" s="11"/>
      <c r="R956" s="11"/>
      <c r="AG956" s="9"/>
      <c r="AL956" s="9"/>
      <c r="AW956" s="12"/>
    </row>
    <row r="957" customFormat="false" ht="13.8" hidden="false" customHeight="false" outlineLevel="0" collapsed="false">
      <c r="A957" s="9"/>
      <c r="C957" s="9"/>
      <c r="L957" s="10"/>
      <c r="M957" s="11"/>
      <c r="N957" s="11"/>
      <c r="O957" s="11"/>
      <c r="P957" s="11"/>
      <c r="Q957" s="11"/>
      <c r="R957" s="11"/>
      <c r="AG957" s="9"/>
      <c r="AL957" s="9"/>
      <c r="AW957" s="12"/>
    </row>
    <row r="958" customFormat="false" ht="13.8" hidden="false" customHeight="false" outlineLevel="0" collapsed="false">
      <c r="A958" s="9"/>
      <c r="C958" s="9"/>
      <c r="L958" s="10"/>
      <c r="M958" s="11"/>
      <c r="N958" s="11"/>
      <c r="O958" s="11"/>
      <c r="P958" s="11"/>
      <c r="Q958" s="11"/>
      <c r="R958" s="11"/>
      <c r="AG958" s="9"/>
      <c r="AL958" s="9"/>
      <c r="AW958" s="12"/>
    </row>
    <row r="959" customFormat="false" ht="13.8" hidden="false" customHeight="false" outlineLevel="0" collapsed="false">
      <c r="A959" s="9"/>
      <c r="C959" s="9"/>
      <c r="L959" s="10"/>
      <c r="M959" s="11"/>
      <c r="N959" s="11"/>
      <c r="O959" s="11"/>
      <c r="P959" s="11"/>
      <c r="Q959" s="11"/>
      <c r="R959" s="11"/>
      <c r="AG959" s="9"/>
      <c r="AL959" s="9"/>
      <c r="AW959" s="12"/>
    </row>
    <row r="960" customFormat="false" ht="13.8" hidden="false" customHeight="false" outlineLevel="0" collapsed="false">
      <c r="A960" s="9"/>
      <c r="C960" s="9"/>
      <c r="L960" s="10"/>
      <c r="M960" s="11"/>
      <c r="N960" s="11"/>
      <c r="O960" s="11"/>
      <c r="P960" s="11"/>
      <c r="Q960" s="11"/>
      <c r="R960" s="11"/>
      <c r="AG960" s="9"/>
      <c r="AL960" s="9"/>
      <c r="AW960" s="12"/>
    </row>
    <row r="961" customFormat="false" ht="13.8" hidden="false" customHeight="false" outlineLevel="0" collapsed="false">
      <c r="A961" s="9"/>
      <c r="C961" s="9"/>
      <c r="L961" s="10"/>
      <c r="M961" s="11"/>
      <c r="N961" s="11"/>
      <c r="O961" s="11"/>
      <c r="P961" s="11"/>
      <c r="Q961" s="11"/>
      <c r="R961" s="11"/>
      <c r="AG961" s="9"/>
      <c r="AL961" s="9"/>
      <c r="AW961" s="12"/>
    </row>
    <row r="962" customFormat="false" ht="13.8" hidden="false" customHeight="false" outlineLevel="0" collapsed="false">
      <c r="A962" s="9"/>
      <c r="C962" s="9"/>
      <c r="L962" s="10"/>
      <c r="M962" s="11"/>
      <c r="N962" s="11"/>
      <c r="O962" s="11"/>
      <c r="P962" s="11"/>
      <c r="Q962" s="11"/>
      <c r="R962" s="11"/>
      <c r="AG962" s="9"/>
      <c r="AL962" s="9"/>
      <c r="AW962" s="12"/>
    </row>
    <row r="963" customFormat="false" ht="13.8" hidden="false" customHeight="false" outlineLevel="0" collapsed="false">
      <c r="A963" s="9"/>
      <c r="C963" s="9"/>
      <c r="L963" s="10"/>
      <c r="M963" s="11"/>
      <c r="N963" s="11"/>
      <c r="O963" s="11"/>
      <c r="P963" s="11"/>
      <c r="Q963" s="11"/>
      <c r="R963" s="11"/>
      <c r="AG963" s="9"/>
      <c r="AL963" s="9"/>
      <c r="AW963" s="12"/>
    </row>
    <row r="964" customFormat="false" ht="13.8" hidden="false" customHeight="false" outlineLevel="0" collapsed="false">
      <c r="A964" s="9"/>
      <c r="C964" s="9"/>
      <c r="L964" s="10"/>
      <c r="M964" s="11"/>
      <c r="N964" s="11"/>
      <c r="O964" s="11"/>
      <c r="P964" s="11"/>
      <c r="Q964" s="11"/>
      <c r="R964" s="11"/>
      <c r="AG964" s="9"/>
      <c r="AL964" s="9"/>
      <c r="AW964" s="12"/>
    </row>
    <row r="965" customFormat="false" ht="13.8" hidden="false" customHeight="false" outlineLevel="0" collapsed="false">
      <c r="A965" s="9"/>
      <c r="C965" s="9"/>
      <c r="L965" s="10"/>
      <c r="M965" s="11"/>
      <c r="N965" s="11"/>
      <c r="O965" s="11"/>
      <c r="P965" s="11"/>
      <c r="Q965" s="11"/>
      <c r="R965" s="11"/>
      <c r="AG965" s="9"/>
      <c r="AL965" s="9"/>
      <c r="AW965" s="12"/>
    </row>
    <row r="966" customFormat="false" ht="13.8" hidden="false" customHeight="false" outlineLevel="0" collapsed="false">
      <c r="A966" s="9"/>
      <c r="C966" s="9"/>
      <c r="L966" s="10"/>
      <c r="M966" s="11"/>
      <c r="N966" s="11"/>
      <c r="O966" s="11"/>
      <c r="P966" s="11"/>
      <c r="Q966" s="11"/>
      <c r="R966" s="11"/>
      <c r="AG966" s="9"/>
      <c r="AL966" s="9"/>
      <c r="AW966" s="12"/>
    </row>
    <row r="967" customFormat="false" ht="13.8" hidden="false" customHeight="false" outlineLevel="0" collapsed="false">
      <c r="A967" s="9"/>
      <c r="C967" s="9"/>
      <c r="L967" s="10"/>
      <c r="M967" s="11"/>
      <c r="N967" s="11"/>
      <c r="O967" s="11"/>
      <c r="P967" s="11"/>
      <c r="Q967" s="11"/>
      <c r="R967" s="11"/>
      <c r="AG967" s="9"/>
      <c r="AL967" s="9"/>
      <c r="AW967" s="12"/>
    </row>
    <row r="968" customFormat="false" ht="13.8" hidden="false" customHeight="false" outlineLevel="0" collapsed="false">
      <c r="A968" s="9"/>
      <c r="C968" s="9"/>
      <c r="L968" s="10"/>
      <c r="M968" s="11"/>
      <c r="N968" s="11"/>
      <c r="O968" s="11"/>
      <c r="P968" s="11"/>
      <c r="Q968" s="11"/>
      <c r="R968" s="11"/>
      <c r="AG968" s="9"/>
      <c r="AL968" s="9"/>
      <c r="AW968" s="12"/>
    </row>
    <row r="969" customFormat="false" ht="13.8" hidden="false" customHeight="false" outlineLevel="0" collapsed="false">
      <c r="A969" s="9"/>
      <c r="C969" s="9"/>
      <c r="L969" s="10"/>
      <c r="M969" s="11"/>
      <c r="N969" s="11"/>
      <c r="O969" s="11"/>
      <c r="P969" s="11"/>
      <c r="Q969" s="11"/>
      <c r="R969" s="11"/>
      <c r="AG969" s="9"/>
      <c r="AL969" s="9"/>
      <c r="AW969" s="12"/>
    </row>
    <row r="970" customFormat="false" ht="13.8" hidden="false" customHeight="false" outlineLevel="0" collapsed="false">
      <c r="A970" s="9"/>
      <c r="C970" s="9"/>
      <c r="L970" s="10"/>
      <c r="M970" s="11"/>
      <c r="N970" s="11"/>
      <c r="O970" s="11"/>
      <c r="P970" s="11"/>
      <c r="Q970" s="11"/>
      <c r="R970" s="11"/>
      <c r="AG970" s="9"/>
      <c r="AL970" s="9"/>
      <c r="AW970" s="12"/>
    </row>
    <row r="971" customFormat="false" ht="13.8" hidden="false" customHeight="false" outlineLevel="0" collapsed="false">
      <c r="A971" s="9"/>
      <c r="C971" s="9"/>
      <c r="L971" s="10"/>
      <c r="M971" s="11"/>
      <c r="N971" s="11"/>
      <c r="O971" s="11"/>
      <c r="P971" s="11"/>
      <c r="Q971" s="11"/>
      <c r="R971" s="11"/>
      <c r="AG971" s="9"/>
      <c r="AL971" s="9"/>
      <c r="AW971" s="12"/>
    </row>
    <row r="972" customFormat="false" ht="13.8" hidden="false" customHeight="false" outlineLevel="0" collapsed="false">
      <c r="A972" s="9"/>
      <c r="C972" s="9"/>
      <c r="L972" s="10"/>
      <c r="M972" s="11"/>
      <c r="N972" s="11"/>
      <c r="O972" s="11"/>
      <c r="P972" s="11"/>
      <c r="Q972" s="11"/>
      <c r="R972" s="11"/>
      <c r="AG972" s="9"/>
      <c r="AL972" s="9"/>
      <c r="AW972" s="12"/>
    </row>
    <row r="973" customFormat="false" ht="13.8" hidden="false" customHeight="false" outlineLevel="0" collapsed="false">
      <c r="A973" s="9"/>
      <c r="C973" s="9"/>
      <c r="L973" s="10"/>
      <c r="M973" s="11"/>
      <c r="N973" s="11"/>
      <c r="O973" s="11"/>
      <c r="P973" s="11"/>
      <c r="Q973" s="11"/>
      <c r="R973" s="11"/>
      <c r="AG973" s="9"/>
      <c r="AL973" s="9"/>
      <c r="AW973" s="12"/>
    </row>
    <row r="974" customFormat="false" ht="13.8" hidden="false" customHeight="false" outlineLevel="0" collapsed="false">
      <c r="A974" s="9"/>
      <c r="C974" s="9"/>
      <c r="L974" s="10"/>
      <c r="M974" s="11"/>
      <c r="N974" s="11"/>
      <c r="O974" s="11"/>
      <c r="P974" s="11"/>
      <c r="Q974" s="11"/>
      <c r="R974" s="11"/>
      <c r="AG974" s="9"/>
      <c r="AL974" s="9"/>
      <c r="AW974" s="12"/>
    </row>
    <row r="975" customFormat="false" ht="13.8" hidden="false" customHeight="false" outlineLevel="0" collapsed="false">
      <c r="A975" s="9"/>
      <c r="C975" s="9"/>
      <c r="L975" s="10"/>
      <c r="M975" s="11"/>
      <c r="N975" s="11"/>
      <c r="O975" s="11"/>
      <c r="P975" s="11"/>
      <c r="Q975" s="11"/>
      <c r="R975" s="11"/>
      <c r="AG975" s="9"/>
      <c r="AL975" s="9"/>
      <c r="AW975" s="12"/>
    </row>
    <row r="976" customFormat="false" ht="13.8" hidden="false" customHeight="false" outlineLevel="0" collapsed="false">
      <c r="A976" s="9"/>
      <c r="C976" s="9"/>
      <c r="L976" s="10"/>
      <c r="M976" s="11"/>
      <c r="N976" s="11"/>
      <c r="O976" s="11"/>
      <c r="P976" s="11"/>
      <c r="Q976" s="11"/>
      <c r="R976" s="11"/>
      <c r="AG976" s="9"/>
      <c r="AL976" s="9"/>
      <c r="AW976" s="12"/>
    </row>
    <row r="977" customFormat="false" ht="13.8" hidden="false" customHeight="false" outlineLevel="0" collapsed="false">
      <c r="A977" s="9"/>
      <c r="C977" s="9"/>
      <c r="L977" s="10"/>
      <c r="M977" s="11"/>
      <c r="N977" s="11"/>
      <c r="O977" s="11"/>
      <c r="P977" s="11"/>
      <c r="Q977" s="11"/>
      <c r="R977" s="11"/>
      <c r="AG977" s="9"/>
      <c r="AL977" s="9"/>
      <c r="AW977" s="12"/>
    </row>
    <row r="978" customFormat="false" ht="13.8" hidden="false" customHeight="false" outlineLevel="0" collapsed="false">
      <c r="A978" s="9"/>
      <c r="C978" s="9"/>
      <c r="L978" s="10"/>
      <c r="M978" s="11"/>
      <c r="N978" s="11"/>
      <c r="O978" s="11"/>
      <c r="P978" s="11"/>
      <c r="Q978" s="11"/>
      <c r="R978" s="11"/>
      <c r="AG978" s="9"/>
      <c r="AL978" s="9"/>
      <c r="AW978" s="12"/>
    </row>
    <row r="979" customFormat="false" ht="13.8" hidden="false" customHeight="false" outlineLevel="0" collapsed="false">
      <c r="A979" s="9"/>
      <c r="C979" s="9"/>
      <c r="L979" s="10"/>
      <c r="M979" s="11"/>
      <c r="N979" s="11"/>
      <c r="O979" s="11"/>
      <c r="P979" s="11"/>
      <c r="Q979" s="11"/>
      <c r="R979" s="11"/>
      <c r="AG979" s="9"/>
      <c r="AL979" s="9"/>
      <c r="AW979" s="12"/>
    </row>
    <row r="980" customFormat="false" ht="13.8" hidden="false" customHeight="false" outlineLevel="0" collapsed="false">
      <c r="A980" s="9"/>
      <c r="C980" s="9"/>
      <c r="L980" s="10"/>
      <c r="M980" s="11"/>
      <c r="N980" s="11"/>
      <c r="O980" s="11"/>
      <c r="P980" s="11"/>
      <c r="Q980" s="11"/>
      <c r="R980" s="11"/>
      <c r="AG980" s="9"/>
      <c r="AL980" s="9"/>
      <c r="AW980" s="12"/>
    </row>
    <row r="981" customFormat="false" ht="13.8" hidden="false" customHeight="false" outlineLevel="0" collapsed="false">
      <c r="A981" s="9"/>
      <c r="C981" s="9"/>
      <c r="L981" s="10"/>
      <c r="M981" s="11"/>
      <c r="N981" s="11"/>
      <c r="O981" s="11"/>
      <c r="P981" s="11"/>
      <c r="Q981" s="11"/>
      <c r="R981" s="11"/>
      <c r="AG981" s="9"/>
      <c r="AL981" s="9"/>
      <c r="AW981" s="12"/>
    </row>
    <row r="982" customFormat="false" ht="13.8" hidden="false" customHeight="false" outlineLevel="0" collapsed="false">
      <c r="A982" s="9"/>
      <c r="C982" s="9"/>
      <c r="L982" s="10"/>
      <c r="M982" s="11"/>
      <c r="N982" s="11"/>
      <c r="O982" s="11"/>
      <c r="P982" s="11"/>
      <c r="Q982" s="11"/>
      <c r="R982" s="11"/>
      <c r="AG982" s="9"/>
      <c r="AL982" s="9"/>
      <c r="AW982" s="12"/>
    </row>
    <row r="983" customFormat="false" ht="13.8" hidden="false" customHeight="false" outlineLevel="0" collapsed="false">
      <c r="A983" s="9"/>
      <c r="C983" s="9"/>
      <c r="L983" s="10"/>
      <c r="M983" s="11"/>
      <c r="N983" s="11"/>
      <c r="O983" s="11"/>
      <c r="P983" s="11"/>
      <c r="Q983" s="11"/>
      <c r="R983" s="11"/>
      <c r="AG983" s="9"/>
      <c r="AL983" s="9"/>
      <c r="AW983" s="12"/>
    </row>
    <row r="984" customFormat="false" ht="13.8" hidden="false" customHeight="false" outlineLevel="0" collapsed="false">
      <c r="A984" s="9"/>
      <c r="C984" s="9"/>
      <c r="L984" s="10"/>
      <c r="M984" s="11"/>
      <c r="N984" s="11"/>
      <c r="O984" s="11"/>
      <c r="P984" s="11"/>
      <c r="Q984" s="11"/>
      <c r="R984" s="11"/>
      <c r="AG984" s="9"/>
      <c r="AL984" s="9"/>
      <c r="AW984" s="12"/>
    </row>
    <row r="985" customFormat="false" ht="13.8" hidden="false" customHeight="false" outlineLevel="0" collapsed="false">
      <c r="A985" s="9"/>
      <c r="C985" s="9"/>
      <c r="L985" s="10"/>
      <c r="M985" s="11"/>
      <c r="N985" s="11"/>
      <c r="O985" s="11"/>
      <c r="P985" s="11"/>
      <c r="Q985" s="11"/>
      <c r="R985" s="11"/>
      <c r="AG985" s="9"/>
      <c r="AL985" s="9"/>
      <c r="AW985" s="12"/>
    </row>
    <row r="986" customFormat="false" ht="13.8" hidden="false" customHeight="false" outlineLevel="0" collapsed="false">
      <c r="A986" s="9"/>
      <c r="C986" s="9"/>
      <c r="L986" s="10"/>
      <c r="M986" s="11"/>
      <c r="N986" s="11"/>
      <c r="O986" s="11"/>
      <c r="P986" s="11"/>
      <c r="Q986" s="11"/>
      <c r="R986" s="11"/>
      <c r="AG986" s="9"/>
      <c r="AL986" s="9"/>
      <c r="AW986" s="12"/>
    </row>
    <row r="987" customFormat="false" ht="13.8" hidden="false" customHeight="false" outlineLevel="0" collapsed="false">
      <c r="A987" s="9"/>
      <c r="C987" s="9"/>
      <c r="L987" s="10"/>
      <c r="M987" s="11"/>
      <c r="N987" s="11"/>
      <c r="O987" s="11"/>
      <c r="P987" s="11"/>
      <c r="Q987" s="11"/>
      <c r="R987" s="11"/>
      <c r="AG987" s="9"/>
      <c r="AL987" s="9"/>
      <c r="AW987" s="12"/>
    </row>
    <row r="988" customFormat="false" ht="13.8" hidden="false" customHeight="false" outlineLevel="0" collapsed="false">
      <c r="A988" s="9"/>
      <c r="C988" s="9"/>
      <c r="L988" s="10"/>
      <c r="M988" s="11"/>
      <c r="N988" s="11"/>
      <c r="O988" s="11"/>
      <c r="P988" s="11"/>
      <c r="Q988" s="11"/>
      <c r="R988" s="11"/>
      <c r="AG988" s="9"/>
      <c r="AL988" s="9"/>
      <c r="AW988" s="12"/>
    </row>
    <row r="989" customFormat="false" ht="13.8" hidden="false" customHeight="false" outlineLevel="0" collapsed="false">
      <c r="A989" s="9"/>
      <c r="C989" s="9"/>
      <c r="L989" s="10"/>
      <c r="M989" s="11"/>
      <c r="N989" s="11"/>
      <c r="O989" s="11"/>
      <c r="P989" s="11"/>
      <c r="Q989" s="11"/>
      <c r="R989" s="11"/>
      <c r="AG989" s="9"/>
      <c r="AL989" s="9"/>
      <c r="AW989" s="12"/>
    </row>
    <row r="990" customFormat="false" ht="13.8" hidden="false" customHeight="false" outlineLevel="0" collapsed="false">
      <c r="A990" s="9"/>
      <c r="C990" s="9"/>
      <c r="L990" s="10"/>
      <c r="M990" s="11"/>
      <c r="N990" s="11"/>
      <c r="O990" s="11"/>
      <c r="P990" s="11"/>
      <c r="Q990" s="11"/>
      <c r="R990" s="11"/>
      <c r="AG990" s="9"/>
      <c r="AL990" s="9"/>
      <c r="AW990" s="12"/>
    </row>
    <row r="991" customFormat="false" ht="13.8" hidden="false" customHeight="false" outlineLevel="0" collapsed="false">
      <c r="A991" s="9"/>
      <c r="C991" s="9"/>
      <c r="L991" s="10"/>
      <c r="M991" s="11"/>
      <c r="N991" s="11"/>
      <c r="O991" s="11"/>
      <c r="P991" s="11"/>
      <c r="Q991" s="11"/>
      <c r="R991" s="11"/>
      <c r="AG991" s="9"/>
      <c r="AL991" s="9"/>
      <c r="AW991" s="12"/>
    </row>
    <row r="992" customFormat="false" ht="13.8" hidden="false" customHeight="false" outlineLevel="0" collapsed="false">
      <c r="A992" s="9"/>
      <c r="C992" s="9"/>
      <c r="L992" s="10"/>
      <c r="M992" s="11"/>
      <c r="N992" s="11"/>
      <c r="O992" s="11"/>
      <c r="P992" s="11"/>
      <c r="Q992" s="11"/>
      <c r="R992" s="11"/>
      <c r="AG992" s="9"/>
      <c r="AL992" s="9"/>
      <c r="AW992" s="12"/>
    </row>
    <row r="993" customFormat="false" ht="13.8" hidden="false" customHeight="false" outlineLevel="0" collapsed="false">
      <c r="A993" s="9"/>
      <c r="C993" s="9"/>
      <c r="L993" s="10"/>
      <c r="M993" s="11"/>
      <c r="N993" s="11"/>
      <c r="O993" s="11"/>
      <c r="P993" s="11"/>
      <c r="Q993" s="11"/>
      <c r="R993" s="11"/>
      <c r="AG993" s="9"/>
      <c r="AL993" s="9"/>
      <c r="AW993" s="12"/>
    </row>
    <row r="994" customFormat="false" ht="13.8" hidden="false" customHeight="false" outlineLevel="0" collapsed="false">
      <c r="A994" s="9"/>
      <c r="C994" s="9"/>
      <c r="L994" s="10"/>
      <c r="M994" s="11"/>
      <c r="N994" s="11"/>
      <c r="O994" s="11"/>
      <c r="P994" s="11"/>
      <c r="Q994" s="11"/>
      <c r="R994" s="11"/>
      <c r="AG994" s="9"/>
      <c r="AL994" s="9"/>
      <c r="AW994" s="12"/>
    </row>
    <row r="995" customFormat="false" ht="13.8" hidden="false" customHeight="false" outlineLevel="0" collapsed="false">
      <c r="A995" s="9"/>
      <c r="C995" s="9"/>
      <c r="L995" s="10"/>
      <c r="M995" s="11"/>
      <c r="N995" s="11"/>
      <c r="O995" s="11"/>
      <c r="P995" s="11"/>
      <c r="Q995" s="11"/>
      <c r="R995" s="11"/>
      <c r="AG995" s="9"/>
      <c r="AL995" s="9"/>
      <c r="AW995" s="12"/>
    </row>
    <row r="996" customFormat="false" ht="13.8" hidden="false" customHeight="false" outlineLevel="0" collapsed="false">
      <c r="A996" s="9"/>
      <c r="C996" s="9"/>
      <c r="L996" s="10"/>
      <c r="M996" s="11"/>
      <c r="N996" s="11"/>
      <c r="O996" s="11"/>
      <c r="P996" s="11"/>
      <c r="Q996" s="11"/>
      <c r="R996" s="11"/>
      <c r="AG996" s="9"/>
      <c r="AL996" s="9"/>
      <c r="AW996" s="12"/>
    </row>
    <row r="997" customFormat="false" ht="13.8" hidden="false" customHeight="false" outlineLevel="0" collapsed="false">
      <c r="A997" s="9"/>
      <c r="C997" s="9"/>
      <c r="L997" s="10"/>
      <c r="M997" s="11"/>
      <c r="N997" s="11"/>
      <c r="O997" s="11"/>
      <c r="P997" s="11"/>
      <c r="Q997" s="11"/>
      <c r="R997" s="11"/>
      <c r="AG997" s="9"/>
      <c r="AL997" s="9"/>
      <c r="AW997" s="12"/>
    </row>
    <row r="998" customFormat="false" ht="13.8" hidden="false" customHeight="false" outlineLevel="0" collapsed="false">
      <c r="A998" s="9"/>
      <c r="C998" s="9"/>
      <c r="L998" s="10"/>
      <c r="M998" s="11"/>
      <c r="N998" s="11"/>
      <c r="O998" s="11"/>
      <c r="P998" s="11"/>
      <c r="Q998" s="11"/>
      <c r="R998" s="11"/>
      <c r="AG998" s="9"/>
      <c r="AL998" s="9"/>
      <c r="AW998" s="12"/>
    </row>
    <row r="999" customFormat="false" ht="13.8" hidden="false" customHeight="false" outlineLevel="0" collapsed="false">
      <c r="A999" s="9"/>
      <c r="C999" s="9"/>
      <c r="L999" s="10"/>
      <c r="M999" s="11"/>
      <c r="N999" s="11"/>
      <c r="O999" s="11"/>
      <c r="P999" s="11"/>
      <c r="Q999" s="11"/>
      <c r="R999" s="11"/>
      <c r="AG999" s="9"/>
      <c r="AL999" s="9"/>
      <c r="AW999" s="12"/>
    </row>
    <row r="1000" customFormat="false" ht="13.8" hidden="false" customHeight="false" outlineLevel="0" collapsed="false">
      <c r="A1000" s="9"/>
      <c r="C1000" s="9"/>
      <c r="L1000" s="10"/>
      <c r="M1000" s="11"/>
      <c r="N1000" s="11"/>
      <c r="O1000" s="11"/>
      <c r="P1000" s="11"/>
      <c r="Q1000" s="11"/>
      <c r="R1000" s="11"/>
      <c r="AG1000" s="9"/>
      <c r="AL1000" s="9"/>
      <c r="AW1000" s="12"/>
    </row>
    <row r="1001" customFormat="false" ht="13.8" hidden="false" customHeight="false" outlineLevel="0" collapsed="false">
      <c r="A1001" s="9"/>
      <c r="C1001" s="9"/>
      <c r="L1001" s="10"/>
      <c r="M1001" s="11"/>
      <c r="N1001" s="11"/>
      <c r="O1001" s="11"/>
      <c r="P1001" s="11"/>
      <c r="Q1001" s="11"/>
      <c r="R1001" s="11"/>
      <c r="AG1001" s="9"/>
      <c r="AL1001" s="9"/>
      <c r="AW1001" s="12"/>
    </row>
    <row r="1002" customFormat="false" ht="13.8" hidden="false" customHeight="false" outlineLevel="0" collapsed="false">
      <c r="A1002" s="9"/>
      <c r="C1002" s="9"/>
      <c r="L1002" s="10"/>
      <c r="M1002" s="11"/>
      <c r="N1002" s="11"/>
      <c r="O1002" s="11"/>
      <c r="P1002" s="11"/>
      <c r="Q1002" s="11"/>
      <c r="R1002" s="11"/>
      <c r="AG1002" s="9"/>
      <c r="AL1002" s="9"/>
      <c r="AW1002" s="12"/>
    </row>
    <row r="1003" customFormat="false" ht="13.8" hidden="false" customHeight="false" outlineLevel="0" collapsed="false">
      <c r="A1003" s="9"/>
      <c r="C1003" s="9"/>
      <c r="L1003" s="10"/>
      <c r="M1003" s="11"/>
      <c r="N1003" s="11"/>
      <c r="O1003" s="11"/>
      <c r="P1003" s="11"/>
      <c r="Q1003" s="11"/>
      <c r="R1003" s="11"/>
      <c r="AG1003" s="9"/>
      <c r="AL1003" s="9"/>
      <c r="AW1003" s="12"/>
    </row>
    <row r="1004" customFormat="false" ht="13.8" hidden="false" customHeight="false" outlineLevel="0" collapsed="false">
      <c r="A1004" s="9"/>
      <c r="C1004" s="9"/>
      <c r="L1004" s="10"/>
      <c r="M1004" s="11"/>
      <c r="N1004" s="11"/>
      <c r="O1004" s="11"/>
      <c r="P1004" s="11"/>
      <c r="Q1004" s="11"/>
      <c r="R1004" s="11"/>
      <c r="AG1004" s="9"/>
      <c r="AL1004" s="9"/>
      <c r="AW1004" s="12"/>
    </row>
    <row r="1005" customFormat="false" ht="13.8" hidden="false" customHeight="false" outlineLevel="0" collapsed="false">
      <c r="A1005" s="9"/>
      <c r="C1005" s="9"/>
      <c r="L1005" s="10"/>
      <c r="M1005" s="11"/>
      <c r="N1005" s="11"/>
      <c r="O1005" s="11"/>
      <c r="P1005" s="11"/>
      <c r="Q1005" s="11"/>
      <c r="R1005" s="11"/>
      <c r="AG1005" s="9"/>
      <c r="AL1005" s="9"/>
      <c r="AW1005" s="12"/>
    </row>
    <row r="1006" customFormat="false" ht="13.8" hidden="false" customHeight="false" outlineLevel="0" collapsed="false">
      <c r="A1006" s="9"/>
      <c r="C1006" s="9"/>
      <c r="L1006" s="10"/>
      <c r="M1006" s="11"/>
      <c r="N1006" s="11"/>
      <c r="O1006" s="11"/>
      <c r="P1006" s="11"/>
      <c r="Q1006" s="11"/>
      <c r="R1006" s="11"/>
      <c r="AG1006" s="9"/>
      <c r="AL1006" s="9"/>
      <c r="AW1006" s="12"/>
    </row>
    <row r="1007" customFormat="false" ht="13.8" hidden="false" customHeight="false" outlineLevel="0" collapsed="false">
      <c r="A1007" s="9"/>
      <c r="C1007" s="9"/>
      <c r="L1007" s="10"/>
      <c r="M1007" s="11"/>
      <c r="N1007" s="11"/>
      <c r="O1007" s="11"/>
      <c r="P1007" s="11"/>
      <c r="Q1007" s="11"/>
      <c r="R1007" s="11"/>
      <c r="AG1007" s="9"/>
      <c r="AL1007" s="9"/>
      <c r="AW1007" s="12"/>
    </row>
    <row r="1008" customFormat="false" ht="13.8" hidden="false" customHeight="false" outlineLevel="0" collapsed="false">
      <c r="A1008" s="9"/>
      <c r="C1008" s="9"/>
      <c r="L1008" s="10"/>
      <c r="M1008" s="11"/>
      <c r="N1008" s="11"/>
      <c r="O1008" s="11"/>
      <c r="P1008" s="11"/>
      <c r="Q1008" s="11"/>
      <c r="R1008" s="11"/>
      <c r="AG1008" s="9"/>
      <c r="AL1008" s="9"/>
      <c r="AW1008" s="12"/>
    </row>
    <row r="1009" customFormat="false" ht="13.8" hidden="false" customHeight="false" outlineLevel="0" collapsed="false">
      <c r="A1009" s="9"/>
      <c r="C1009" s="9"/>
      <c r="L1009" s="10"/>
      <c r="M1009" s="11"/>
      <c r="N1009" s="11"/>
      <c r="O1009" s="11"/>
      <c r="P1009" s="11"/>
      <c r="Q1009" s="11"/>
      <c r="R1009" s="11"/>
      <c r="AG1009" s="9"/>
      <c r="AL1009" s="9"/>
      <c r="AW1009" s="12"/>
    </row>
    <row r="1010" customFormat="false" ht="13.8" hidden="false" customHeight="false" outlineLevel="0" collapsed="false">
      <c r="A1010" s="9"/>
      <c r="C1010" s="9"/>
      <c r="L1010" s="10"/>
      <c r="M1010" s="11"/>
      <c r="N1010" s="11"/>
      <c r="O1010" s="11"/>
      <c r="P1010" s="11"/>
      <c r="Q1010" s="11"/>
      <c r="R1010" s="11"/>
      <c r="AG1010" s="9"/>
      <c r="AL1010" s="9"/>
      <c r="AW1010" s="12"/>
    </row>
    <row r="1011" customFormat="false" ht="13.8" hidden="false" customHeight="false" outlineLevel="0" collapsed="false">
      <c r="A1011" s="9"/>
      <c r="C1011" s="9"/>
      <c r="L1011" s="10"/>
      <c r="M1011" s="11"/>
      <c r="N1011" s="11"/>
      <c r="O1011" s="11"/>
      <c r="P1011" s="11"/>
      <c r="Q1011" s="11"/>
      <c r="R1011" s="11"/>
      <c r="AG1011" s="9"/>
      <c r="AL1011" s="9"/>
      <c r="AW1011" s="12"/>
    </row>
    <row r="1012" customFormat="false" ht="13.8" hidden="false" customHeight="false" outlineLevel="0" collapsed="false">
      <c r="A1012" s="9"/>
      <c r="C1012" s="9"/>
      <c r="L1012" s="10"/>
      <c r="M1012" s="11"/>
      <c r="N1012" s="11"/>
      <c r="O1012" s="11"/>
      <c r="P1012" s="11"/>
      <c r="Q1012" s="11"/>
      <c r="R1012" s="11"/>
      <c r="AG1012" s="9"/>
      <c r="AL1012" s="9"/>
      <c r="AW1012" s="12"/>
    </row>
    <row r="1013" customFormat="false" ht="13.8" hidden="false" customHeight="false" outlineLevel="0" collapsed="false">
      <c r="A1013" s="9"/>
      <c r="C1013" s="9"/>
      <c r="L1013" s="10"/>
      <c r="M1013" s="11"/>
      <c r="N1013" s="11"/>
      <c r="O1013" s="11"/>
      <c r="P1013" s="11"/>
      <c r="Q1013" s="11"/>
      <c r="R1013" s="11"/>
      <c r="AG1013" s="9"/>
      <c r="AL1013" s="9"/>
      <c r="AW1013" s="12"/>
    </row>
    <row r="1014" customFormat="false" ht="13.8" hidden="false" customHeight="false" outlineLevel="0" collapsed="false">
      <c r="A1014" s="9"/>
      <c r="C1014" s="9"/>
      <c r="L1014" s="10"/>
      <c r="M1014" s="11"/>
      <c r="N1014" s="11"/>
      <c r="O1014" s="11"/>
      <c r="P1014" s="11"/>
      <c r="Q1014" s="11"/>
      <c r="R1014" s="11"/>
      <c r="AG1014" s="9"/>
      <c r="AL1014" s="9"/>
      <c r="AW1014" s="12"/>
    </row>
    <row r="1015" customFormat="false" ht="13.8" hidden="false" customHeight="false" outlineLevel="0" collapsed="false">
      <c r="A1015" s="9"/>
      <c r="C1015" s="9"/>
      <c r="L1015" s="10"/>
      <c r="M1015" s="11"/>
      <c r="N1015" s="11"/>
      <c r="O1015" s="11"/>
      <c r="P1015" s="11"/>
      <c r="Q1015" s="11"/>
      <c r="R1015" s="11"/>
      <c r="AG1015" s="9"/>
      <c r="AL1015" s="9"/>
      <c r="AW1015" s="12"/>
    </row>
    <row r="1016" customFormat="false" ht="13.8" hidden="false" customHeight="false" outlineLevel="0" collapsed="false">
      <c r="A1016" s="9"/>
      <c r="C1016" s="9"/>
      <c r="L1016" s="10"/>
      <c r="M1016" s="11"/>
      <c r="N1016" s="11"/>
      <c r="O1016" s="11"/>
      <c r="P1016" s="11"/>
      <c r="Q1016" s="11"/>
      <c r="R1016" s="11"/>
      <c r="AG1016" s="9"/>
      <c r="AL1016" s="9"/>
      <c r="AW1016" s="12"/>
    </row>
    <row r="1017" customFormat="false" ht="13.8" hidden="false" customHeight="false" outlineLevel="0" collapsed="false">
      <c r="A1017" s="9"/>
      <c r="C1017" s="9"/>
      <c r="L1017" s="10"/>
      <c r="M1017" s="11"/>
      <c r="N1017" s="11"/>
      <c r="O1017" s="11"/>
      <c r="P1017" s="11"/>
      <c r="Q1017" s="11"/>
      <c r="R1017" s="11"/>
      <c r="AG1017" s="9"/>
      <c r="AL1017" s="9"/>
      <c r="AW1017" s="12"/>
    </row>
    <row r="1018" customFormat="false" ht="13.8" hidden="false" customHeight="false" outlineLevel="0" collapsed="false">
      <c r="A1018" s="9"/>
      <c r="C1018" s="9"/>
      <c r="L1018" s="10"/>
      <c r="M1018" s="11"/>
      <c r="N1018" s="11"/>
      <c r="O1018" s="11"/>
      <c r="P1018" s="11"/>
      <c r="Q1018" s="11"/>
      <c r="R1018" s="11"/>
      <c r="AG1018" s="9"/>
      <c r="AL1018" s="9"/>
      <c r="AW1018" s="12"/>
    </row>
    <row r="1019" customFormat="false" ht="13.8" hidden="false" customHeight="false" outlineLevel="0" collapsed="false">
      <c r="A1019" s="9"/>
      <c r="C1019" s="9"/>
      <c r="L1019" s="10"/>
      <c r="M1019" s="11"/>
      <c r="N1019" s="11"/>
      <c r="O1019" s="11"/>
      <c r="P1019" s="11"/>
      <c r="Q1019" s="11"/>
      <c r="R1019" s="11"/>
      <c r="AG1019" s="9"/>
      <c r="AL1019" s="9"/>
      <c r="AW1019" s="12"/>
    </row>
    <row r="1020" customFormat="false" ht="13.8" hidden="false" customHeight="false" outlineLevel="0" collapsed="false">
      <c r="A1020" s="9"/>
      <c r="C1020" s="9"/>
      <c r="L1020" s="10"/>
      <c r="M1020" s="11"/>
      <c r="N1020" s="11"/>
      <c r="O1020" s="11"/>
      <c r="P1020" s="11"/>
      <c r="Q1020" s="11"/>
      <c r="R1020" s="11"/>
      <c r="AG1020" s="9"/>
      <c r="AL1020" s="9"/>
      <c r="AW1020" s="12"/>
    </row>
    <row r="1021" customFormat="false" ht="13.8" hidden="false" customHeight="false" outlineLevel="0" collapsed="false">
      <c r="A1021" s="9"/>
      <c r="C1021" s="9"/>
      <c r="L1021" s="10"/>
      <c r="M1021" s="11"/>
      <c r="N1021" s="11"/>
      <c r="O1021" s="11"/>
      <c r="P1021" s="11"/>
      <c r="Q1021" s="11"/>
      <c r="R1021" s="11"/>
      <c r="AG1021" s="9"/>
      <c r="AL1021" s="9"/>
      <c r="AW1021" s="12"/>
    </row>
    <row r="1022" customFormat="false" ht="13.8" hidden="false" customHeight="false" outlineLevel="0" collapsed="false">
      <c r="A1022" s="9"/>
      <c r="C1022" s="9"/>
      <c r="L1022" s="10"/>
      <c r="M1022" s="11"/>
      <c r="N1022" s="11"/>
      <c r="O1022" s="11"/>
      <c r="P1022" s="11"/>
      <c r="Q1022" s="11"/>
      <c r="R1022" s="11"/>
      <c r="AG1022" s="9"/>
      <c r="AL1022" s="9"/>
      <c r="AW1022" s="12"/>
    </row>
    <row r="1023" customFormat="false" ht="13.8" hidden="false" customHeight="false" outlineLevel="0" collapsed="false">
      <c r="A1023" s="9"/>
      <c r="C1023" s="9"/>
      <c r="L1023" s="10"/>
      <c r="M1023" s="11"/>
      <c r="N1023" s="11"/>
      <c r="O1023" s="11"/>
      <c r="P1023" s="11"/>
      <c r="Q1023" s="11"/>
      <c r="R1023" s="11"/>
      <c r="AG1023" s="9"/>
      <c r="AL1023" s="9"/>
      <c r="AW1023" s="12"/>
    </row>
    <row r="1024" customFormat="false" ht="13.8" hidden="false" customHeight="false" outlineLevel="0" collapsed="false">
      <c r="A1024" s="9"/>
      <c r="C1024" s="9"/>
      <c r="L1024" s="10"/>
      <c r="M1024" s="11"/>
      <c r="N1024" s="11"/>
      <c r="O1024" s="11"/>
      <c r="P1024" s="11"/>
      <c r="Q1024" s="11"/>
      <c r="R1024" s="11"/>
      <c r="AG1024" s="9"/>
      <c r="AL1024" s="9"/>
      <c r="AW1024" s="12"/>
    </row>
    <row r="1025" customFormat="false" ht="13.8" hidden="false" customHeight="false" outlineLevel="0" collapsed="false">
      <c r="A1025" s="9"/>
      <c r="C1025" s="9"/>
      <c r="L1025" s="10"/>
      <c r="M1025" s="11"/>
      <c r="N1025" s="11"/>
      <c r="O1025" s="11"/>
      <c r="P1025" s="11"/>
      <c r="Q1025" s="11"/>
      <c r="R1025" s="11"/>
      <c r="AG1025" s="9"/>
      <c r="AL1025" s="9"/>
      <c r="AW1025" s="12"/>
    </row>
    <row r="1026" customFormat="false" ht="13.8" hidden="false" customHeight="false" outlineLevel="0" collapsed="false">
      <c r="A1026" s="9"/>
      <c r="C1026" s="9"/>
      <c r="L1026" s="10"/>
      <c r="M1026" s="11"/>
      <c r="N1026" s="11"/>
      <c r="O1026" s="11"/>
      <c r="P1026" s="11"/>
      <c r="Q1026" s="11"/>
      <c r="R1026" s="11"/>
      <c r="AG1026" s="9"/>
      <c r="AL1026" s="9"/>
      <c r="AW1026" s="12"/>
    </row>
    <row r="1027" customFormat="false" ht="13.8" hidden="false" customHeight="false" outlineLevel="0" collapsed="false">
      <c r="A1027" s="9"/>
      <c r="C1027" s="9"/>
      <c r="L1027" s="10"/>
      <c r="M1027" s="11"/>
      <c r="N1027" s="11"/>
      <c r="O1027" s="11"/>
      <c r="P1027" s="11"/>
      <c r="Q1027" s="11"/>
      <c r="R1027" s="11"/>
      <c r="AG1027" s="9"/>
      <c r="AL1027" s="9"/>
      <c r="AW1027" s="12"/>
    </row>
    <row r="1028" customFormat="false" ht="13.8" hidden="false" customHeight="false" outlineLevel="0" collapsed="false">
      <c r="A1028" s="9"/>
      <c r="C1028" s="9"/>
      <c r="L1028" s="10"/>
      <c r="M1028" s="11"/>
      <c r="N1028" s="11"/>
      <c r="O1028" s="11"/>
      <c r="P1028" s="11"/>
      <c r="Q1028" s="11"/>
      <c r="R1028" s="11"/>
      <c r="AG1028" s="9"/>
      <c r="AL1028" s="9"/>
      <c r="AW1028" s="12"/>
    </row>
    <row r="1029" customFormat="false" ht="13.8" hidden="false" customHeight="false" outlineLevel="0" collapsed="false">
      <c r="A1029" s="9"/>
      <c r="C1029" s="9"/>
      <c r="L1029" s="10"/>
      <c r="M1029" s="11"/>
      <c r="N1029" s="11"/>
      <c r="O1029" s="11"/>
      <c r="P1029" s="11"/>
      <c r="Q1029" s="11"/>
      <c r="R1029" s="11"/>
      <c r="AG1029" s="9"/>
      <c r="AL1029" s="9"/>
      <c r="AW1029" s="12"/>
    </row>
    <row r="1030" customFormat="false" ht="13.8" hidden="false" customHeight="false" outlineLevel="0" collapsed="false">
      <c r="A1030" s="9"/>
      <c r="C1030" s="9"/>
      <c r="L1030" s="10"/>
      <c r="M1030" s="11"/>
      <c r="N1030" s="11"/>
      <c r="O1030" s="11"/>
      <c r="P1030" s="11"/>
      <c r="Q1030" s="11"/>
      <c r="R1030" s="11"/>
      <c r="AG1030" s="9"/>
      <c r="AL1030" s="9"/>
      <c r="AW1030" s="12"/>
    </row>
    <row r="1031" customFormat="false" ht="13.8" hidden="false" customHeight="false" outlineLevel="0" collapsed="false">
      <c r="A1031" s="9"/>
      <c r="C1031" s="9"/>
      <c r="L1031" s="10"/>
      <c r="M1031" s="11"/>
      <c r="N1031" s="11"/>
      <c r="O1031" s="11"/>
      <c r="P1031" s="11"/>
      <c r="Q1031" s="11"/>
      <c r="R1031" s="11"/>
      <c r="AG1031" s="9"/>
      <c r="AL1031" s="9"/>
      <c r="AW1031" s="12"/>
    </row>
    <row r="1032" customFormat="false" ht="13.8" hidden="false" customHeight="false" outlineLevel="0" collapsed="false">
      <c r="A1032" s="9"/>
      <c r="C1032" s="9"/>
      <c r="L1032" s="10"/>
      <c r="M1032" s="11"/>
      <c r="N1032" s="11"/>
      <c r="O1032" s="11"/>
      <c r="P1032" s="11"/>
      <c r="Q1032" s="11"/>
      <c r="R1032" s="11"/>
      <c r="AG1032" s="9"/>
      <c r="AL1032" s="9"/>
      <c r="AW1032" s="12"/>
    </row>
    <row r="1033" customFormat="false" ht="13.8" hidden="false" customHeight="false" outlineLevel="0" collapsed="false">
      <c r="A1033" s="9"/>
      <c r="C1033" s="9"/>
      <c r="L1033" s="10"/>
      <c r="M1033" s="11"/>
      <c r="N1033" s="11"/>
      <c r="O1033" s="11"/>
      <c r="P1033" s="11"/>
      <c r="Q1033" s="11"/>
      <c r="R1033" s="11"/>
      <c r="AG1033" s="9"/>
      <c r="AL1033" s="9"/>
      <c r="AW1033" s="12"/>
    </row>
    <row r="1034" customFormat="false" ht="13.8" hidden="false" customHeight="false" outlineLevel="0" collapsed="false">
      <c r="A1034" s="9"/>
      <c r="C1034" s="9"/>
      <c r="L1034" s="10"/>
      <c r="M1034" s="11"/>
      <c r="N1034" s="11"/>
      <c r="O1034" s="11"/>
      <c r="P1034" s="11"/>
      <c r="Q1034" s="11"/>
      <c r="R1034" s="11"/>
      <c r="AG1034" s="9"/>
      <c r="AL1034" s="9"/>
      <c r="AW1034" s="12"/>
    </row>
    <row r="1035" customFormat="false" ht="13.8" hidden="false" customHeight="false" outlineLevel="0" collapsed="false">
      <c r="A1035" s="9"/>
      <c r="C1035" s="9"/>
      <c r="L1035" s="10"/>
      <c r="M1035" s="11"/>
      <c r="N1035" s="11"/>
      <c r="O1035" s="11"/>
      <c r="P1035" s="11"/>
      <c r="Q1035" s="11"/>
      <c r="R1035" s="11"/>
      <c r="AG1035" s="9"/>
      <c r="AL1035" s="9"/>
      <c r="AW1035" s="12"/>
    </row>
    <row r="1036" customFormat="false" ht="13.8" hidden="false" customHeight="false" outlineLevel="0" collapsed="false">
      <c r="A1036" s="9"/>
      <c r="C1036" s="9"/>
      <c r="L1036" s="10"/>
      <c r="M1036" s="11"/>
      <c r="N1036" s="11"/>
      <c r="O1036" s="11"/>
      <c r="P1036" s="11"/>
      <c r="Q1036" s="11"/>
      <c r="R1036" s="11"/>
      <c r="AG1036" s="9"/>
      <c r="AL1036" s="9"/>
      <c r="AW1036" s="12"/>
    </row>
    <row r="1037" customFormat="false" ht="13.8" hidden="false" customHeight="false" outlineLevel="0" collapsed="false">
      <c r="A1037" s="9"/>
      <c r="C1037" s="9"/>
      <c r="L1037" s="10"/>
      <c r="M1037" s="11"/>
      <c r="N1037" s="11"/>
      <c r="O1037" s="11"/>
      <c r="P1037" s="11"/>
      <c r="Q1037" s="11"/>
      <c r="R1037" s="11"/>
      <c r="AG1037" s="9"/>
      <c r="AL1037" s="9"/>
      <c r="AW1037" s="12"/>
    </row>
    <row r="1038" customFormat="false" ht="13.8" hidden="false" customHeight="false" outlineLevel="0" collapsed="false">
      <c r="A1038" s="9"/>
      <c r="C1038" s="9"/>
      <c r="L1038" s="10"/>
      <c r="M1038" s="11"/>
      <c r="N1038" s="11"/>
      <c r="O1038" s="11"/>
      <c r="P1038" s="11"/>
      <c r="Q1038" s="11"/>
      <c r="R1038" s="11"/>
      <c r="AG1038" s="9"/>
      <c r="AL1038" s="9"/>
      <c r="AW1038" s="12"/>
    </row>
    <row r="1039" customFormat="false" ht="13.8" hidden="false" customHeight="false" outlineLevel="0" collapsed="false">
      <c r="A1039" s="9"/>
      <c r="C1039" s="9"/>
      <c r="L1039" s="10"/>
      <c r="M1039" s="11"/>
      <c r="N1039" s="11"/>
      <c r="O1039" s="11"/>
      <c r="P1039" s="11"/>
      <c r="Q1039" s="11"/>
      <c r="R1039" s="11"/>
      <c r="AG1039" s="9"/>
      <c r="AL1039" s="9"/>
      <c r="AW1039" s="12"/>
    </row>
    <row r="1040" customFormat="false" ht="13.8" hidden="false" customHeight="false" outlineLevel="0" collapsed="false">
      <c r="A1040" s="9"/>
      <c r="C1040" s="9"/>
      <c r="L1040" s="10"/>
      <c r="M1040" s="11"/>
      <c r="N1040" s="11"/>
      <c r="O1040" s="11"/>
      <c r="P1040" s="11"/>
      <c r="Q1040" s="11"/>
      <c r="R1040" s="11"/>
      <c r="AG1040" s="9"/>
      <c r="AL1040" s="9"/>
      <c r="AW1040" s="12"/>
    </row>
    <row r="1041" customFormat="false" ht="13.8" hidden="false" customHeight="false" outlineLevel="0" collapsed="false">
      <c r="A1041" s="9"/>
      <c r="C1041" s="9"/>
      <c r="L1041" s="10"/>
      <c r="M1041" s="11"/>
      <c r="N1041" s="11"/>
      <c r="O1041" s="11"/>
      <c r="P1041" s="11"/>
      <c r="Q1041" s="11"/>
      <c r="R1041" s="11"/>
      <c r="AG1041" s="9"/>
      <c r="AL1041" s="9"/>
      <c r="AW1041" s="12"/>
    </row>
    <row r="1042" customFormat="false" ht="13.8" hidden="false" customHeight="false" outlineLevel="0" collapsed="false">
      <c r="A1042" s="9"/>
      <c r="C1042" s="9"/>
      <c r="L1042" s="10"/>
      <c r="M1042" s="11"/>
      <c r="N1042" s="11"/>
      <c r="O1042" s="11"/>
      <c r="P1042" s="11"/>
      <c r="Q1042" s="11"/>
      <c r="R1042" s="11"/>
      <c r="AG1042" s="9"/>
      <c r="AL1042" s="9"/>
      <c r="AW1042" s="12"/>
    </row>
    <row r="1043" customFormat="false" ht="13.8" hidden="false" customHeight="false" outlineLevel="0" collapsed="false">
      <c r="A1043" s="9"/>
      <c r="C1043" s="9"/>
      <c r="L1043" s="10"/>
      <c r="M1043" s="11"/>
      <c r="N1043" s="11"/>
      <c r="O1043" s="11"/>
      <c r="P1043" s="11"/>
      <c r="Q1043" s="11"/>
      <c r="R1043" s="11"/>
      <c r="AG1043" s="9"/>
      <c r="AL1043" s="9"/>
      <c r="AW1043" s="12"/>
    </row>
    <row r="1044" customFormat="false" ht="13.8" hidden="false" customHeight="false" outlineLevel="0" collapsed="false">
      <c r="A1044" s="9"/>
      <c r="C1044" s="9"/>
      <c r="L1044" s="10"/>
      <c r="M1044" s="11"/>
      <c r="N1044" s="11"/>
      <c r="O1044" s="11"/>
      <c r="P1044" s="11"/>
      <c r="Q1044" s="11"/>
      <c r="R1044" s="11"/>
      <c r="AG1044" s="9"/>
      <c r="AL1044" s="9"/>
      <c r="AW1044" s="12"/>
    </row>
    <row r="1045" customFormat="false" ht="13.8" hidden="false" customHeight="false" outlineLevel="0" collapsed="false">
      <c r="A1045" s="9"/>
      <c r="C1045" s="9"/>
      <c r="L1045" s="10"/>
      <c r="M1045" s="11"/>
      <c r="N1045" s="11"/>
      <c r="O1045" s="11"/>
      <c r="P1045" s="11"/>
      <c r="Q1045" s="11"/>
      <c r="R1045" s="11"/>
      <c r="AG1045" s="9"/>
      <c r="AL1045" s="9"/>
      <c r="AW1045" s="12"/>
    </row>
    <row r="1046" customFormat="false" ht="13.8" hidden="false" customHeight="false" outlineLevel="0" collapsed="false">
      <c r="A1046" s="9"/>
      <c r="C1046" s="9"/>
      <c r="L1046" s="10"/>
      <c r="M1046" s="11"/>
      <c r="N1046" s="11"/>
      <c r="O1046" s="11"/>
      <c r="P1046" s="11"/>
      <c r="Q1046" s="11"/>
      <c r="R1046" s="11"/>
      <c r="AG1046" s="9"/>
      <c r="AL1046" s="9"/>
      <c r="AW1046" s="12"/>
    </row>
    <row r="1047" customFormat="false" ht="13.8" hidden="false" customHeight="false" outlineLevel="0" collapsed="false">
      <c r="A1047" s="9"/>
      <c r="C1047" s="9"/>
      <c r="L1047" s="10"/>
      <c r="M1047" s="11"/>
      <c r="N1047" s="11"/>
      <c r="O1047" s="11"/>
      <c r="P1047" s="11"/>
      <c r="Q1047" s="11"/>
      <c r="R1047" s="11"/>
      <c r="AG1047" s="9"/>
      <c r="AL1047" s="9"/>
      <c r="AW1047" s="12"/>
    </row>
    <row r="1048" customFormat="false" ht="13.8" hidden="false" customHeight="false" outlineLevel="0" collapsed="false">
      <c r="A1048" s="9"/>
      <c r="C1048" s="9"/>
      <c r="L1048" s="10"/>
      <c r="M1048" s="11"/>
      <c r="N1048" s="11"/>
      <c r="O1048" s="11"/>
      <c r="P1048" s="11"/>
      <c r="Q1048" s="11"/>
      <c r="R1048" s="11"/>
      <c r="AG1048" s="9"/>
      <c r="AL1048" s="9"/>
      <c r="AW1048" s="12"/>
    </row>
    <row r="1049" customFormat="false" ht="13.8" hidden="false" customHeight="false" outlineLevel="0" collapsed="false">
      <c r="A1049" s="9"/>
      <c r="C1049" s="9"/>
      <c r="L1049" s="10"/>
      <c r="M1049" s="11"/>
      <c r="N1049" s="11"/>
      <c r="O1049" s="11"/>
      <c r="P1049" s="11"/>
      <c r="Q1049" s="11"/>
      <c r="R1049" s="11"/>
      <c r="AG1049" s="9"/>
      <c r="AL1049" s="9"/>
      <c r="AW1049" s="12"/>
    </row>
    <row r="1050" customFormat="false" ht="13.8" hidden="false" customHeight="false" outlineLevel="0" collapsed="false">
      <c r="A1050" s="9"/>
      <c r="C1050" s="9"/>
      <c r="L1050" s="10"/>
      <c r="M1050" s="11"/>
      <c r="N1050" s="11"/>
      <c r="O1050" s="11"/>
      <c r="P1050" s="11"/>
      <c r="Q1050" s="11"/>
      <c r="R1050" s="11"/>
      <c r="AG1050" s="9"/>
      <c r="AL1050" s="9"/>
      <c r="AW1050" s="12"/>
    </row>
    <row r="1051" customFormat="false" ht="13.8" hidden="false" customHeight="false" outlineLevel="0" collapsed="false">
      <c r="A1051" s="9"/>
      <c r="C1051" s="9"/>
      <c r="L1051" s="10"/>
      <c r="M1051" s="11"/>
      <c r="N1051" s="11"/>
      <c r="O1051" s="11"/>
      <c r="P1051" s="11"/>
      <c r="Q1051" s="11"/>
      <c r="R1051" s="11"/>
      <c r="AG1051" s="9"/>
      <c r="AL1051" s="9"/>
      <c r="AW1051" s="12"/>
    </row>
    <row r="1052" customFormat="false" ht="13.8" hidden="false" customHeight="false" outlineLevel="0" collapsed="false">
      <c r="A1052" s="9"/>
      <c r="C1052" s="9"/>
      <c r="L1052" s="10"/>
      <c r="M1052" s="11"/>
      <c r="N1052" s="11"/>
      <c r="O1052" s="11"/>
      <c r="P1052" s="11"/>
      <c r="Q1052" s="11"/>
      <c r="R1052" s="11"/>
      <c r="AG1052" s="9"/>
      <c r="AL1052" s="9"/>
      <c r="AW1052" s="12"/>
    </row>
    <row r="1053" customFormat="false" ht="13.8" hidden="false" customHeight="false" outlineLevel="0" collapsed="false">
      <c r="A1053" s="9"/>
      <c r="C1053" s="9"/>
      <c r="L1053" s="10"/>
      <c r="M1053" s="11"/>
      <c r="N1053" s="11"/>
      <c r="O1053" s="11"/>
      <c r="P1053" s="11"/>
      <c r="Q1053" s="11"/>
      <c r="R1053" s="11"/>
      <c r="AG1053" s="9"/>
      <c r="AL1053" s="9"/>
      <c r="AW1053" s="12"/>
    </row>
    <row r="1054" customFormat="false" ht="13.8" hidden="false" customHeight="false" outlineLevel="0" collapsed="false">
      <c r="A1054" s="9"/>
      <c r="C1054" s="9"/>
      <c r="L1054" s="10"/>
      <c r="M1054" s="11"/>
      <c r="N1054" s="11"/>
      <c r="O1054" s="11"/>
      <c r="P1054" s="11"/>
      <c r="Q1054" s="11"/>
      <c r="R1054" s="11"/>
      <c r="AG1054" s="9"/>
      <c r="AL1054" s="9"/>
      <c r="AW1054" s="12"/>
    </row>
    <row r="1055" customFormat="false" ht="13.8" hidden="false" customHeight="false" outlineLevel="0" collapsed="false">
      <c r="A1055" s="9"/>
      <c r="C1055" s="9"/>
      <c r="L1055" s="10"/>
      <c r="M1055" s="11"/>
      <c r="N1055" s="11"/>
      <c r="O1055" s="11"/>
      <c r="P1055" s="11"/>
      <c r="Q1055" s="11"/>
      <c r="R1055" s="11"/>
      <c r="AG1055" s="9"/>
      <c r="AL1055" s="9"/>
      <c r="AW1055" s="12"/>
    </row>
    <row r="1056" customFormat="false" ht="13.8" hidden="false" customHeight="false" outlineLevel="0" collapsed="false">
      <c r="A1056" s="9"/>
      <c r="C1056" s="9"/>
      <c r="L1056" s="10"/>
      <c r="M1056" s="11"/>
      <c r="N1056" s="11"/>
      <c r="O1056" s="11"/>
      <c r="P1056" s="11"/>
      <c r="Q1056" s="11"/>
      <c r="R1056" s="11"/>
      <c r="AG1056" s="9"/>
      <c r="AL1056" s="9"/>
      <c r="AW1056" s="12"/>
    </row>
    <row r="1057" customFormat="false" ht="13.8" hidden="false" customHeight="false" outlineLevel="0" collapsed="false">
      <c r="A1057" s="9"/>
      <c r="C1057" s="9"/>
      <c r="L1057" s="10"/>
      <c r="M1057" s="11"/>
      <c r="N1057" s="11"/>
      <c r="O1057" s="11"/>
      <c r="P1057" s="11"/>
      <c r="Q1057" s="11"/>
      <c r="R1057" s="11"/>
      <c r="AG1057" s="9"/>
      <c r="AL1057" s="9"/>
      <c r="AW1057" s="12"/>
    </row>
    <row r="1058" customFormat="false" ht="13.8" hidden="false" customHeight="false" outlineLevel="0" collapsed="false">
      <c r="A1058" s="9"/>
      <c r="C1058" s="9"/>
      <c r="L1058" s="10"/>
      <c r="M1058" s="11"/>
      <c r="N1058" s="11"/>
      <c r="O1058" s="11"/>
      <c r="P1058" s="11"/>
      <c r="Q1058" s="11"/>
      <c r="R1058" s="11"/>
      <c r="AG1058" s="9"/>
      <c r="AL1058" s="9"/>
      <c r="AW1058" s="12"/>
    </row>
    <row r="1059" customFormat="false" ht="13.8" hidden="false" customHeight="false" outlineLevel="0" collapsed="false">
      <c r="A1059" s="9"/>
      <c r="C1059" s="9"/>
      <c r="L1059" s="10"/>
      <c r="M1059" s="11"/>
      <c r="N1059" s="11"/>
      <c r="O1059" s="11"/>
      <c r="P1059" s="11"/>
      <c r="Q1059" s="11"/>
      <c r="R1059" s="11"/>
      <c r="AG1059" s="9"/>
      <c r="AL1059" s="9"/>
      <c r="AW1059" s="12"/>
    </row>
    <row r="1060" customFormat="false" ht="13.8" hidden="false" customHeight="false" outlineLevel="0" collapsed="false">
      <c r="A1060" s="9"/>
      <c r="C1060" s="9"/>
      <c r="L1060" s="10"/>
      <c r="M1060" s="11"/>
      <c r="N1060" s="11"/>
      <c r="O1060" s="11"/>
      <c r="P1060" s="11"/>
      <c r="Q1060" s="11"/>
      <c r="R1060" s="11"/>
      <c r="AG1060" s="9"/>
      <c r="AL1060" s="9"/>
      <c r="AW1060" s="12"/>
    </row>
    <row r="1061" customFormat="false" ht="13.8" hidden="false" customHeight="false" outlineLevel="0" collapsed="false">
      <c r="A1061" s="9"/>
      <c r="C1061" s="9"/>
      <c r="L1061" s="10"/>
      <c r="M1061" s="11"/>
      <c r="N1061" s="11"/>
      <c r="O1061" s="11"/>
      <c r="P1061" s="11"/>
      <c r="Q1061" s="11"/>
      <c r="R1061" s="11"/>
      <c r="AG1061" s="9"/>
      <c r="AL1061" s="9"/>
      <c r="AW1061" s="12"/>
    </row>
    <row r="1062" customFormat="false" ht="13.8" hidden="false" customHeight="false" outlineLevel="0" collapsed="false">
      <c r="A1062" s="9"/>
      <c r="C1062" s="9"/>
      <c r="L1062" s="10"/>
      <c r="M1062" s="11"/>
      <c r="N1062" s="11"/>
      <c r="O1062" s="11"/>
      <c r="P1062" s="11"/>
      <c r="Q1062" s="11"/>
      <c r="R1062" s="11"/>
      <c r="AG1062" s="9"/>
      <c r="AL1062" s="9"/>
      <c r="AW1062" s="12"/>
    </row>
    <row r="1063" customFormat="false" ht="13.8" hidden="false" customHeight="false" outlineLevel="0" collapsed="false">
      <c r="A1063" s="9"/>
      <c r="C1063" s="9"/>
      <c r="L1063" s="10"/>
      <c r="M1063" s="11"/>
      <c r="N1063" s="11"/>
      <c r="O1063" s="11"/>
      <c r="P1063" s="11"/>
      <c r="Q1063" s="11"/>
      <c r="R1063" s="11"/>
      <c r="AG1063" s="9"/>
      <c r="AL1063" s="9"/>
      <c r="AW1063" s="12"/>
    </row>
    <row r="1064" customFormat="false" ht="13.8" hidden="false" customHeight="false" outlineLevel="0" collapsed="false">
      <c r="A1064" s="9"/>
      <c r="C1064" s="9"/>
      <c r="L1064" s="10"/>
      <c r="M1064" s="11"/>
      <c r="N1064" s="11"/>
      <c r="O1064" s="11"/>
      <c r="P1064" s="11"/>
      <c r="Q1064" s="11"/>
      <c r="R1064" s="11"/>
      <c r="AG1064" s="9"/>
      <c r="AL1064" s="9"/>
      <c r="AW1064" s="12"/>
    </row>
    <row r="1065" customFormat="false" ht="13.8" hidden="false" customHeight="false" outlineLevel="0" collapsed="false">
      <c r="A1065" s="9"/>
      <c r="C1065" s="9"/>
      <c r="L1065" s="10"/>
      <c r="M1065" s="11"/>
      <c r="N1065" s="11"/>
      <c r="O1065" s="11"/>
      <c r="P1065" s="11"/>
      <c r="Q1065" s="11"/>
      <c r="R1065" s="11"/>
      <c r="AG1065" s="9"/>
      <c r="AL1065" s="9"/>
      <c r="AW1065" s="12"/>
    </row>
    <row r="1066" customFormat="false" ht="13.8" hidden="false" customHeight="false" outlineLevel="0" collapsed="false">
      <c r="A1066" s="9"/>
      <c r="C1066" s="9"/>
      <c r="L1066" s="10"/>
      <c r="M1066" s="11"/>
      <c r="N1066" s="11"/>
      <c r="O1066" s="11"/>
      <c r="P1066" s="11"/>
      <c r="Q1066" s="11"/>
      <c r="R1066" s="11"/>
      <c r="AG1066" s="9"/>
      <c r="AL1066" s="9"/>
      <c r="AW1066" s="12"/>
    </row>
    <row r="1067" customFormat="false" ht="13.8" hidden="false" customHeight="false" outlineLevel="0" collapsed="false">
      <c r="A1067" s="9"/>
      <c r="C1067" s="9"/>
      <c r="L1067" s="10"/>
      <c r="M1067" s="11"/>
      <c r="N1067" s="11"/>
      <c r="O1067" s="11"/>
      <c r="P1067" s="11"/>
      <c r="Q1067" s="11"/>
      <c r="R1067" s="11"/>
      <c r="AG1067" s="9"/>
      <c r="AL1067" s="9"/>
      <c r="AW1067" s="12"/>
    </row>
    <row r="1068" customFormat="false" ht="13.8" hidden="false" customHeight="false" outlineLevel="0" collapsed="false">
      <c r="A1068" s="9"/>
      <c r="C1068" s="9"/>
      <c r="L1068" s="10"/>
      <c r="M1068" s="11"/>
      <c r="N1068" s="11"/>
      <c r="O1068" s="11"/>
      <c r="P1068" s="11"/>
      <c r="Q1068" s="11"/>
      <c r="R1068" s="11"/>
      <c r="AG1068" s="9"/>
      <c r="AL1068" s="9"/>
      <c r="AW1068" s="12"/>
    </row>
    <row r="1069" customFormat="false" ht="13.8" hidden="false" customHeight="false" outlineLevel="0" collapsed="false">
      <c r="A1069" s="9"/>
      <c r="C1069" s="9"/>
      <c r="L1069" s="10"/>
      <c r="M1069" s="11"/>
      <c r="N1069" s="11"/>
      <c r="O1069" s="11"/>
      <c r="P1069" s="11"/>
      <c r="Q1069" s="11"/>
      <c r="R1069" s="11"/>
      <c r="AG1069" s="9"/>
      <c r="AL1069" s="9"/>
      <c r="AW1069" s="12"/>
    </row>
    <row r="1070" customFormat="false" ht="13.8" hidden="false" customHeight="false" outlineLevel="0" collapsed="false">
      <c r="A1070" s="9"/>
      <c r="C1070" s="9"/>
      <c r="L1070" s="10"/>
      <c r="M1070" s="11"/>
      <c r="N1070" s="11"/>
      <c r="O1070" s="11"/>
      <c r="P1070" s="11"/>
      <c r="Q1070" s="11"/>
      <c r="R1070" s="11"/>
      <c r="AG1070" s="9"/>
      <c r="AL1070" s="9"/>
      <c r="AW1070" s="12"/>
    </row>
    <row r="1071" customFormat="false" ht="13.8" hidden="false" customHeight="false" outlineLevel="0" collapsed="false">
      <c r="A1071" s="9"/>
      <c r="C1071" s="9"/>
      <c r="L1071" s="10"/>
      <c r="M1071" s="11"/>
      <c r="N1071" s="11"/>
      <c r="O1071" s="11"/>
      <c r="P1071" s="11"/>
      <c r="Q1071" s="11"/>
      <c r="R1071" s="11"/>
      <c r="AG1071" s="9"/>
      <c r="AL1071" s="9"/>
      <c r="AW1071" s="12"/>
    </row>
    <row r="1072" customFormat="false" ht="13.8" hidden="false" customHeight="false" outlineLevel="0" collapsed="false">
      <c r="A1072" s="9"/>
      <c r="C1072" s="9"/>
      <c r="L1072" s="10"/>
      <c r="M1072" s="11"/>
      <c r="N1072" s="11"/>
      <c r="O1072" s="11"/>
      <c r="P1072" s="11"/>
      <c r="Q1072" s="11"/>
      <c r="R1072" s="11"/>
      <c r="AG1072" s="9"/>
      <c r="AL1072" s="9"/>
      <c r="AW1072" s="12"/>
    </row>
    <row r="1073" customFormat="false" ht="13.8" hidden="false" customHeight="false" outlineLevel="0" collapsed="false">
      <c r="A1073" s="9"/>
      <c r="C1073" s="9"/>
      <c r="L1073" s="10"/>
      <c r="M1073" s="11"/>
      <c r="N1073" s="11"/>
      <c r="O1073" s="11"/>
      <c r="P1073" s="11"/>
      <c r="Q1073" s="11"/>
      <c r="R1073" s="11"/>
      <c r="AG1073" s="9"/>
      <c r="AL1073" s="9"/>
      <c r="AW1073" s="12"/>
    </row>
    <row r="1074" customFormat="false" ht="13.8" hidden="false" customHeight="false" outlineLevel="0" collapsed="false">
      <c r="A1074" s="9"/>
      <c r="C1074" s="9"/>
      <c r="L1074" s="10"/>
      <c r="M1074" s="11"/>
      <c r="N1074" s="11"/>
      <c r="O1074" s="11"/>
      <c r="P1074" s="11"/>
      <c r="Q1074" s="11"/>
      <c r="R1074" s="11"/>
      <c r="AG1074" s="9"/>
      <c r="AL1074" s="9"/>
      <c r="AW1074" s="12"/>
    </row>
    <row r="1075" customFormat="false" ht="13.8" hidden="false" customHeight="false" outlineLevel="0" collapsed="false">
      <c r="A1075" s="9"/>
      <c r="C1075" s="9"/>
      <c r="L1075" s="10"/>
      <c r="M1075" s="11"/>
      <c r="N1075" s="11"/>
      <c r="O1075" s="11"/>
      <c r="P1075" s="11"/>
      <c r="Q1075" s="11"/>
      <c r="R1075" s="11"/>
      <c r="AG1075" s="9"/>
      <c r="AL1075" s="9"/>
      <c r="AW1075" s="12"/>
    </row>
    <row r="1076" customFormat="false" ht="13.8" hidden="false" customHeight="false" outlineLevel="0" collapsed="false">
      <c r="A1076" s="9"/>
      <c r="C1076" s="9"/>
      <c r="L1076" s="10"/>
      <c r="M1076" s="11"/>
      <c r="N1076" s="11"/>
      <c r="O1076" s="11"/>
      <c r="P1076" s="11"/>
      <c r="Q1076" s="11"/>
      <c r="R1076" s="11"/>
      <c r="AG1076" s="9"/>
      <c r="AL1076" s="9"/>
      <c r="AW1076" s="12"/>
    </row>
    <row r="1077" customFormat="false" ht="13.8" hidden="false" customHeight="false" outlineLevel="0" collapsed="false">
      <c r="A1077" s="9"/>
      <c r="C1077" s="9"/>
      <c r="L1077" s="10"/>
      <c r="M1077" s="11"/>
      <c r="N1077" s="11"/>
      <c r="O1077" s="11"/>
      <c r="P1077" s="11"/>
      <c r="Q1077" s="11"/>
      <c r="R1077" s="11"/>
      <c r="AG1077" s="9"/>
      <c r="AL1077" s="9"/>
      <c r="AW1077" s="12"/>
    </row>
    <row r="1078" customFormat="false" ht="13.8" hidden="false" customHeight="false" outlineLevel="0" collapsed="false">
      <c r="A1078" s="9"/>
      <c r="C1078" s="9"/>
      <c r="L1078" s="10"/>
      <c r="M1078" s="11"/>
      <c r="N1078" s="11"/>
      <c r="O1078" s="11"/>
      <c r="P1078" s="11"/>
      <c r="Q1078" s="11"/>
      <c r="R1078" s="11"/>
      <c r="AG1078" s="9"/>
      <c r="AL1078" s="9"/>
      <c r="AW1078" s="12"/>
    </row>
    <row r="1079" customFormat="false" ht="13.8" hidden="false" customHeight="false" outlineLevel="0" collapsed="false">
      <c r="A1079" s="9"/>
      <c r="C1079" s="9"/>
      <c r="L1079" s="10"/>
      <c r="M1079" s="11"/>
      <c r="N1079" s="11"/>
      <c r="O1079" s="11"/>
      <c r="P1079" s="11"/>
      <c r="Q1079" s="11"/>
      <c r="R1079" s="11"/>
      <c r="AG1079" s="9"/>
      <c r="AL1079" s="9"/>
      <c r="AW1079" s="12"/>
    </row>
    <row r="1080" customFormat="false" ht="13.8" hidden="false" customHeight="false" outlineLevel="0" collapsed="false">
      <c r="A1080" s="9"/>
      <c r="C1080" s="9"/>
      <c r="L1080" s="10"/>
      <c r="M1080" s="11"/>
      <c r="N1080" s="11"/>
      <c r="O1080" s="11"/>
      <c r="P1080" s="11"/>
      <c r="Q1080" s="11"/>
      <c r="R1080" s="11"/>
      <c r="AG1080" s="9"/>
      <c r="AL1080" s="9"/>
      <c r="AW1080" s="12"/>
    </row>
    <row r="1081" customFormat="false" ht="13.8" hidden="false" customHeight="false" outlineLevel="0" collapsed="false">
      <c r="A1081" s="9"/>
      <c r="C1081" s="9"/>
      <c r="L1081" s="10"/>
      <c r="M1081" s="11"/>
      <c r="N1081" s="11"/>
      <c r="O1081" s="11"/>
      <c r="P1081" s="11"/>
      <c r="Q1081" s="11"/>
      <c r="R1081" s="11"/>
      <c r="AG1081" s="9"/>
      <c r="AL1081" s="9"/>
      <c r="AW1081" s="12"/>
    </row>
    <row r="1082" customFormat="false" ht="13.8" hidden="false" customHeight="false" outlineLevel="0" collapsed="false">
      <c r="A1082" s="9"/>
      <c r="C1082" s="9"/>
      <c r="L1082" s="10"/>
      <c r="M1082" s="11"/>
      <c r="N1082" s="11"/>
      <c r="O1082" s="11"/>
      <c r="P1082" s="11"/>
      <c r="Q1082" s="11"/>
      <c r="R1082" s="11"/>
      <c r="AG1082" s="9"/>
      <c r="AL1082" s="9"/>
      <c r="AW1082" s="12"/>
    </row>
    <row r="1083" customFormat="false" ht="13.8" hidden="false" customHeight="false" outlineLevel="0" collapsed="false">
      <c r="A1083" s="9"/>
      <c r="C1083" s="9"/>
      <c r="L1083" s="10"/>
      <c r="M1083" s="11"/>
      <c r="N1083" s="11"/>
      <c r="O1083" s="11"/>
      <c r="P1083" s="11"/>
      <c r="Q1083" s="11"/>
      <c r="R1083" s="11"/>
      <c r="AG1083" s="9"/>
      <c r="AL1083" s="9"/>
      <c r="AW1083" s="12"/>
    </row>
    <row r="1084" customFormat="false" ht="13.8" hidden="false" customHeight="false" outlineLevel="0" collapsed="false">
      <c r="A1084" s="9"/>
      <c r="C1084" s="9"/>
      <c r="L1084" s="10"/>
      <c r="M1084" s="11"/>
      <c r="N1084" s="11"/>
      <c r="O1084" s="11"/>
      <c r="P1084" s="11"/>
      <c r="Q1084" s="11"/>
      <c r="R1084" s="11"/>
      <c r="AG1084" s="9"/>
      <c r="AL1084" s="9"/>
      <c r="AW1084" s="12"/>
    </row>
    <row r="1085" customFormat="false" ht="13.8" hidden="false" customHeight="false" outlineLevel="0" collapsed="false">
      <c r="A1085" s="9"/>
      <c r="C1085" s="9"/>
      <c r="L1085" s="10"/>
      <c r="M1085" s="11"/>
      <c r="N1085" s="11"/>
      <c r="O1085" s="11"/>
      <c r="P1085" s="11"/>
      <c r="Q1085" s="11"/>
      <c r="R1085" s="11"/>
      <c r="AG1085" s="9"/>
      <c r="AL1085" s="9"/>
      <c r="AW1085" s="12"/>
    </row>
    <row r="1086" customFormat="false" ht="13.8" hidden="false" customHeight="false" outlineLevel="0" collapsed="false">
      <c r="A1086" s="9"/>
      <c r="C1086" s="9"/>
      <c r="L1086" s="10"/>
      <c r="M1086" s="11"/>
      <c r="N1086" s="11"/>
      <c r="O1086" s="11"/>
      <c r="P1086" s="11"/>
      <c r="Q1086" s="11"/>
      <c r="R1086" s="11"/>
      <c r="AG1086" s="9"/>
      <c r="AL1086" s="9"/>
      <c r="AW1086" s="12"/>
    </row>
    <row r="1087" customFormat="false" ht="13.8" hidden="false" customHeight="false" outlineLevel="0" collapsed="false">
      <c r="A1087" s="9"/>
      <c r="C1087" s="9"/>
      <c r="L1087" s="10"/>
      <c r="M1087" s="11"/>
      <c r="N1087" s="11"/>
      <c r="O1087" s="11"/>
      <c r="P1087" s="11"/>
      <c r="Q1087" s="11"/>
      <c r="R1087" s="11"/>
      <c r="AG1087" s="9"/>
      <c r="AL1087" s="9"/>
      <c r="AW1087" s="12"/>
    </row>
    <row r="1088" customFormat="false" ht="13.8" hidden="false" customHeight="false" outlineLevel="0" collapsed="false">
      <c r="A1088" s="9"/>
      <c r="C1088" s="9"/>
      <c r="L1088" s="10"/>
      <c r="M1088" s="11"/>
      <c r="N1088" s="11"/>
      <c r="O1088" s="11"/>
      <c r="P1088" s="11"/>
      <c r="Q1088" s="11"/>
      <c r="R1088" s="11"/>
      <c r="AG1088" s="9"/>
      <c r="AL1088" s="9"/>
      <c r="AW1088" s="12"/>
    </row>
    <row r="1089" customFormat="false" ht="13.8" hidden="false" customHeight="false" outlineLevel="0" collapsed="false">
      <c r="A1089" s="9"/>
      <c r="C1089" s="9"/>
      <c r="L1089" s="10"/>
      <c r="M1089" s="11"/>
      <c r="N1089" s="11"/>
      <c r="O1089" s="11"/>
      <c r="P1089" s="11"/>
      <c r="Q1089" s="11"/>
      <c r="R1089" s="11"/>
      <c r="AG1089" s="9"/>
      <c r="AL1089" s="9"/>
      <c r="AW1089" s="12"/>
    </row>
    <row r="1090" customFormat="false" ht="13.8" hidden="false" customHeight="false" outlineLevel="0" collapsed="false">
      <c r="A1090" s="9"/>
      <c r="C1090" s="9"/>
      <c r="L1090" s="10"/>
      <c r="M1090" s="11"/>
      <c r="N1090" s="11"/>
      <c r="O1090" s="11"/>
      <c r="P1090" s="11"/>
      <c r="Q1090" s="11"/>
      <c r="R1090" s="11"/>
      <c r="AG1090" s="9"/>
      <c r="AL1090" s="9"/>
      <c r="AW1090" s="12"/>
    </row>
    <row r="1091" customFormat="false" ht="13.8" hidden="false" customHeight="false" outlineLevel="0" collapsed="false">
      <c r="A1091" s="9"/>
      <c r="C1091" s="9"/>
      <c r="L1091" s="10"/>
      <c r="M1091" s="11"/>
      <c r="N1091" s="11"/>
      <c r="O1091" s="11"/>
      <c r="P1091" s="11"/>
      <c r="Q1091" s="11"/>
      <c r="R1091" s="11"/>
      <c r="AG1091" s="9"/>
      <c r="AL1091" s="9"/>
      <c r="AW1091" s="12"/>
    </row>
    <row r="1092" customFormat="false" ht="13.8" hidden="false" customHeight="false" outlineLevel="0" collapsed="false">
      <c r="A1092" s="9"/>
      <c r="C1092" s="9"/>
      <c r="L1092" s="10"/>
      <c r="M1092" s="11"/>
      <c r="N1092" s="11"/>
      <c r="O1092" s="11"/>
      <c r="P1092" s="11"/>
      <c r="Q1092" s="11"/>
      <c r="R1092" s="11"/>
      <c r="AG1092" s="9"/>
      <c r="AL1092" s="9"/>
      <c r="AW1092" s="12"/>
    </row>
    <row r="1093" customFormat="false" ht="13.8" hidden="false" customHeight="false" outlineLevel="0" collapsed="false">
      <c r="A1093" s="9"/>
      <c r="C1093" s="9"/>
      <c r="L1093" s="10"/>
      <c r="M1093" s="11"/>
      <c r="N1093" s="11"/>
      <c r="O1093" s="11"/>
      <c r="P1093" s="11"/>
      <c r="Q1093" s="11"/>
      <c r="R1093" s="11"/>
      <c r="AG1093" s="9"/>
      <c r="AL1093" s="9"/>
      <c r="AW1093" s="12"/>
    </row>
    <row r="1094" customFormat="false" ht="13.8" hidden="false" customHeight="false" outlineLevel="0" collapsed="false">
      <c r="A1094" s="9"/>
      <c r="C1094" s="9"/>
      <c r="L1094" s="10"/>
      <c r="M1094" s="11"/>
      <c r="N1094" s="11"/>
      <c r="O1094" s="11"/>
      <c r="P1094" s="11"/>
      <c r="Q1094" s="11"/>
      <c r="R1094" s="11"/>
      <c r="AG1094" s="9"/>
      <c r="AL1094" s="9"/>
      <c r="AW1094" s="12"/>
    </row>
    <row r="1095" customFormat="false" ht="13.8" hidden="false" customHeight="false" outlineLevel="0" collapsed="false">
      <c r="A1095" s="9"/>
      <c r="C1095" s="9"/>
      <c r="L1095" s="10"/>
      <c r="M1095" s="11"/>
      <c r="N1095" s="11"/>
      <c r="O1095" s="11"/>
      <c r="P1095" s="11"/>
      <c r="Q1095" s="11"/>
      <c r="R1095" s="11"/>
      <c r="AG1095" s="9"/>
      <c r="AL1095" s="9"/>
      <c r="AW1095" s="12"/>
    </row>
    <row r="1096" customFormat="false" ht="13.8" hidden="false" customHeight="false" outlineLevel="0" collapsed="false">
      <c r="A1096" s="9"/>
      <c r="C1096" s="9"/>
      <c r="L1096" s="10"/>
      <c r="M1096" s="11"/>
      <c r="N1096" s="11"/>
      <c r="O1096" s="11"/>
      <c r="P1096" s="11"/>
      <c r="Q1096" s="11"/>
      <c r="R1096" s="11"/>
      <c r="AG1096" s="9"/>
      <c r="AL1096" s="9"/>
      <c r="AW1096" s="12"/>
    </row>
    <row r="1097" customFormat="false" ht="13.8" hidden="false" customHeight="false" outlineLevel="0" collapsed="false">
      <c r="A1097" s="9"/>
      <c r="C1097" s="9"/>
      <c r="L1097" s="10"/>
      <c r="M1097" s="11"/>
      <c r="N1097" s="11"/>
      <c r="O1097" s="11"/>
      <c r="P1097" s="11"/>
      <c r="Q1097" s="11"/>
      <c r="R1097" s="11"/>
      <c r="AG1097" s="9"/>
      <c r="AL1097" s="9"/>
      <c r="AW1097" s="12"/>
    </row>
    <row r="1098" customFormat="false" ht="13.8" hidden="false" customHeight="false" outlineLevel="0" collapsed="false">
      <c r="A1098" s="9"/>
      <c r="C1098" s="9"/>
      <c r="L1098" s="10"/>
      <c r="M1098" s="11"/>
      <c r="N1098" s="11"/>
      <c r="O1098" s="11"/>
      <c r="P1098" s="11"/>
      <c r="Q1098" s="11"/>
      <c r="R1098" s="11"/>
      <c r="AG1098" s="9"/>
      <c r="AL1098" s="9"/>
      <c r="AW1098" s="12"/>
    </row>
    <row r="1099" customFormat="false" ht="13.8" hidden="false" customHeight="false" outlineLevel="0" collapsed="false">
      <c r="A1099" s="9"/>
      <c r="C1099" s="9"/>
      <c r="L1099" s="10"/>
      <c r="M1099" s="11"/>
      <c r="N1099" s="11"/>
      <c r="O1099" s="11"/>
      <c r="P1099" s="11"/>
      <c r="Q1099" s="11"/>
      <c r="R1099" s="11"/>
      <c r="AG1099" s="9"/>
      <c r="AL1099" s="9"/>
      <c r="AW1099" s="12"/>
    </row>
    <row r="1100" customFormat="false" ht="13.8" hidden="false" customHeight="false" outlineLevel="0" collapsed="false">
      <c r="A1100" s="9"/>
      <c r="C1100" s="9"/>
      <c r="L1100" s="10"/>
      <c r="M1100" s="11"/>
      <c r="N1100" s="11"/>
      <c r="O1100" s="11"/>
      <c r="P1100" s="11"/>
      <c r="Q1100" s="11"/>
      <c r="R1100" s="11"/>
      <c r="AG1100" s="9"/>
      <c r="AL1100" s="9"/>
      <c r="AW1100" s="12"/>
    </row>
    <row r="1101" customFormat="false" ht="13.8" hidden="false" customHeight="false" outlineLevel="0" collapsed="false">
      <c r="A1101" s="9"/>
      <c r="C1101" s="9"/>
      <c r="L1101" s="10"/>
      <c r="M1101" s="11"/>
      <c r="N1101" s="11"/>
      <c r="O1101" s="11"/>
      <c r="P1101" s="11"/>
      <c r="Q1101" s="11"/>
      <c r="R1101" s="11"/>
      <c r="AG1101" s="9"/>
      <c r="AL1101" s="9"/>
      <c r="AW1101" s="12"/>
    </row>
    <row r="1102" customFormat="false" ht="13.8" hidden="false" customHeight="false" outlineLevel="0" collapsed="false">
      <c r="A1102" s="9"/>
      <c r="C1102" s="9"/>
      <c r="L1102" s="10"/>
      <c r="M1102" s="11"/>
      <c r="N1102" s="11"/>
      <c r="O1102" s="11"/>
      <c r="P1102" s="11"/>
      <c r="Q1102" s="11"/>
      <c r="R1102" s="11"/>
      <c r="AG1102" s="9"/>
      <c r="AL1102" s="9"/>
      <c r="AW1102" s="12"/>
    </row>
    <row r="1103" customFormat="false" ht="13.8" hidden="false" customHeight="false" outlineLevel="0" collapsed="false">
      <c r="A1103" s="9"/>
      <c r="C1103" s="9"/>
      <c r="L1103" s="10"/>
      <c r="M1103" s="11"/>
      <c r="N1103" s="11"/>
      <c r="O1103" s="11"/>
      <c r="P1103" s="11"/>
      <c r="Q1103" s="11"/>
      <c r="R1103" s="11"/>
      <c r="AG1103" s="9"/>
      <c r="AL1103" s="9"/>
      <c r="AW1103" s="12"/>
    </row>
    <row r="1104" customFormat="false" ht="13.8" hidden="false" customHeight="false" outlineLevel="0" collapsed="false">
      <c r="A1104" s="9"/>
      <c r="C1104" s="9"/>
      <c r="L1104" s="10"/>
      <c r="M1104" s="11"/>
      <c r="N1104" s="11"/>
      <c r="O1104" s="11"/>
      <c r="P1104" s="11"/>
      <c r="Q1104" s="11"/>
      <c r="R1104" s="11"/>
      <c r="AG1104" s="9"/>
      <c r="AL1104" s="9"/>
      <c r="AW1104" s="12"/>
    </row>
    <row r="1105" customFormat="false" ht="13.8" hidden="false" customHeight="false" outlineLevel="0" collapsed="false">
      <c r="A1105" s="9"/>
      <c r="C1105" s="9"/>
      <c r="L1105" s="10"/>
      <c r="M1105" s="11"/>
      <c r="N1105" s="11"/>
      <c r="O1105" s="11"/>
      <c r="P1105" s="11"/>
      <c r="Q1105" s="11"/>
      <c r="R1105" s="11"/>
      <c r="AG1105" s="9"/>
      <c r="AL1105" s="9"/>
      <c r="AW1105" s="12"/>
    </row>
    <row r="1106" customFormat="false" ht="13.8" hidden="false" customHeight="false" outlineLevel="0" collapsed="false">
      <c r="A1106" s="9"/>
      <c r="C1106" s="9"/>
      <c r="L1106" s="10"/>
      <c r="M1106" s="11"/>
      <c r="N1106" s="11"/>
      <c r="O1106" s="11"/>
      <c r="P1106" s="11"/>
      <c r="Q1106" s="11"/>
      <c r="R1106" s="11"/>
      <c r="AG1106" s="9"/>
      <c r="AL1106" s="9"/>
      <c r="AW1106" s="12"/>
    </row>
    <row r="1107" customFormat="false" ht="13.8" hidden="false" customHeight="false" outlineLevel="0" collapsed="false">
      <c r="A1107" s="9"/>
      <c r="C1107" s="9"/>
      <c r="L1107" s="10"/>
      <c r="M1107" s="11"/>
      <c r="N1107" s="11"/>
      <c r="O1107" s="11"/>
      <c r="P1107" s="11"/>
      <c r="Q1107" s="11"/>
      <c r="R1107" s="11"/>
      <c r="AG1107" s="9"/>
      <c r="AL1107" s="9"/>
      <c r="AW1107" s="12"/>
    </row>
    <row r="1108" customFormat="false" ht="13.8" hidden="false" customHeight="false" outlineLevel="0" collapsed="false">
      <c r="A1108" s="9"/>
      <c r="C1108" s="9"/>
      <c r="L1108" s="10"/>
      <c r="M1108" s="11"/>
      <c r="N1108" s="11"/>
      <c r="O1108" s="11"/>
      <c r="P1108" s="11"/>
      <c r="Q1108" s="11"/>
      <c r="R1108" s="11"/>
      <c r="AG1108" s="9"/>
      <c r="AL1108" s="9"/>
      <c r="AW1108" s="12"/>
    </row>
    <row r="1109" customFormat="false" ht="13.8" hidden="false" customHeight="false" outlineLevel="0" collapsed="false">
      <c r="A1109" s="9"/>
      <c r="C1109" s="9"/>
      <c r="L1109" s="10"/>
      <c r="M1109" s="11"/>
      <c r="N1109" s="11"/>
      <c r="O1109" s="11"/>
      <c r="P1109" s="11"/>
      <c r="Q1109" s="11"/>
      <c r="R1109" s="11"/>
      <c r="AG1109" s="9"/>
      <c r="AL1109" s="9"/>
      <c r="AW1109" s="12"/>
    </row>
    <row r="1110" customFormat="false" ht="13.8" hidden="false" customHeight="false" outlineLevel="0" collapsed="false">
      <c r="A1110" s="9"/>
      <c r="C1110" s="9"/>
      <c r="L1110" s="10"/>
      <c r="M1110" s="11"/>
      <c r="N1110" s="11"/>
      <c r="O1110" s="11"/>
      <c r="P1110" s="11"/>
      <c r="Q1110" s="11"/>
      <c r="R1110" s="11"/>
      <c r="AG1110" s="9"/>
      <c r="AL1110" s="9"/>
      <c r="AW1110" s="12"/>
    </row>
    <row r="1111" customFormat="false" ht="13.8" hidden="false" customHeight="false" outlineLevel="0" collapsed="false">
      <c r="A1111" s="9"/>
      <c r="C1111" s="9"/>
      <c r="L1111" s="10"/>
      <c r="M1111" s="11"/>
      <c r="N1111" s="11"/>
      <c r="O1111" s="11"/>
      <c r="P1111" s="11"/>
      <c r="Q1111" s="11"/>
      <c r="R1111" s="11"/>
      <c r="AG1111" s="9"/>
      <c r="AL1111" s="9"/>
      <c r="AW1111" s="12"/>
    </row>
    <row r="1112" customFormat="false" ht="13.8" hidden="false" customHeight="false" outlineLevel="0" collapsed="false">
      <c r="A1112" s="9"/>
      <c r="C1112" s="9"/>
      <c r="L1112" s="10"/>
      <c r="M1112" s="11"/>
      <c r="N1112" s="11"/>
      <c r="O1112" s="11"/>
      <c r="P1112" s="11"/>
      <c r="Q1112" s="11"/>
      <c r="R1112" s="11"/>
      <c r="AG1112" s="9"/>
      <c r="AL1112" s="9"/>
      <c r="AW1112" s="12"/>
    </row>
    <row r="1113" customFormat="false" ht="13.8" hidden="false" customHeight="false" outlineLevel="0" collapsed="false">
      <c r="A1113" s="9"/>
      <c r="C1113" s="9"/>
      <c r="L1113" s="10"/>
      <c r="M1113" s="11"/>
      <c r="N1113" s="11"/>
      <c r="O1113" s="11"/>
      <c r="P1113" s="11"/>
      <c r="Q1113" s="11"/>
      <c r="R1113" s="11"/>
      <c r="AG1113" s="9"/>
      <c r="AL1113" s="9"/>
      <c r="AW1113" s="12"/>
    </row>
    <row r="1114" customFormat="false" ht="13.8" hidden="false" customHeight="false" outlineLevel="0" collapsed="false">
      <c r="A1114" s="9"/>
      <c r="C1114" s="9"/>
      <c r="L1114" s="10"/>
      <c r="M1114" s="11"/>
      <c r="N1114" s="11"/>
      <c r="O1114" s="11"/>
      <c r="P1114" s="11"/>
      <c r="Q1114" s="11"/>
      <c r="R1114" s="11"/>
      <c r="AG1114" s="9"/>
      <c r="AL1114" s="9"/>
      <c r="AW1114" s="12"/>
    </row>
    <row r="1115" customFormat="false" ht="13.8" hidden="false" customHeight="false" outlineLevel="0" collapsed="false">
      <c r="A1115" s="9"/>
      <c r="C1115" s="9"/>
      <c r="L1115" s="10"/>
      <c r="M1115" s="11"/>
      <c r="N1115" s="11"/>
      <c r="O1115" s="11"/>
      <c r="P1115" s="11"/>
      <c r="Q1115" s="11"/>
      <c r="R1115" s="11"/>
      <c r="AG1115" s="9"/>
      <c r="AL1115" s="9"/>
      <c r="AW1115" s="12"/>
    </row>
    <row r="1116" customFormat="false" ht="13.8" hidden="false" customHeight="false" outlineLevel="0" collapsed="false">
      <c r="A1116" s="9"/>
      <c r="C1116" s="9"/>
      <c r="L1116" s="10"/>
      <c r="M1116" s="11"/>
      <c r="N1116" s="11"/>
      <c r="O1116" s="11"/>
      <c r="P1116" s="11"/>
      <c r="Q1116" s="11"/>
      <c r="R1116" s="11"/>
      <c r="AG1116" s="9"/>
      <c r="AL1116" s="9"/>
      <c r="AW1116" s="12"/>
    </row>
    <row r="1117" customFormat="false" ht="13.8" hidden="false" customHeight="false" outlineLevel="0" collapsed="false">
      <c r="A1117" s="9"/>
      <c r="C1117" s="9"/>
      <c r="L1117" s="10"/>
      <c r="M1117" s="11"/>
      <c r="N1117" s="11"/>
      <c r="O1117" s="11"/>
      <c r="P1117" s="11"/>
      <c r="Q1117" s="11"/>
      <c r="R1117" s="11"/>
      <c r="AG1117" s="9"/>
      <c r="AL1117" s="9"/>
      <c r="AW1117" s="12"/>
    </row>
    <row r="1118" customFormat="false" ht="13.8" hidden="false" customHeight="false" outlineLevel="0" collapsed="false">
      <c r="A1118" s="9"/>
      <c r="C1118" s="9"/>
      <c r="L1118" s="10"/>
      <c r="M1118" s="11"/>
      <c r="N1118" s="11"/>
      <c r="O1118" s="11"/>
      <c r="P1118" s="11"/>
      <c r="Q1118" s="11"/>
      <c r="R1118" s="11"/>
      <c r="AG1118" s="9"/>
      <c r="AL1118" s="9"/>
      <c r="AW1118" s="12"/>
    </row>
    <row r="1119" customFormat="false" ht="13.8" hidden="false" customHeight="false" outlineLevel="0" collapsed="false">
      <c r="A1119" s="9"/>
      <c r="C1119" s="9"/>
      <c r="L1119" s="10"/>
      <c r="M1119" s="11"/>
      <c r="N1119" s="11"/>
      <c r="O1119" s="11"/>
      <c r="P1119" s="11"/>
      <c r="Q1119" s="11"/>
      <c r="R1119" s="11"/>
      <c r="AG1119" s="9"/>
      <c r="AL1119" s="9"/>
      <c r="AW1119" s="12"/>
    </row>
    <row r="1120" customFormat="false" ht="13.8" hidden="false" customHeight="false" outlineLevel="0" collapsed="false">
      <c r="A1120" s="9"/>
      <c r="C1120" s="9"/>
      <c r="L1120" s="10"/>
      <c r="M1120" s="11"/>
      <c r="N1120" s="11"/>
      <c r="O1120" s="11"/>
      <c r="P1120" s="11"/>
      <c r="Q1120" s="11"/>
      <c r="R1120" s="11"/>
      <c r="AG1120" s="9"/>
      <c r="AL1120" s="9"/>
      <c r="AW1120" s="12"/>
    </row>
    <row r="1121" customFormat="false" ht="13.8" hidden="false" customHeight="false" outlineLevel="0" collapsed="false">
      <c r="A1121" s="9"/>
      <c r="C1121" s="9"/>
      <c r="L1121" s="10"/>
      <c r="M1121" s="11"/>
      <c r="N1121" s="11"/>
      <c r="O1121" s="11"/>
      <c r="P1121" s="11"/>
      <c r="Q1121" s="11"/>
      <c r="R1121" s="11"/>
      <c r="AG1121" s="9"/>
      <c r="AL1121" s="9"/>
      <c r="AW1121" s="12"/>
    </row>
    <row r="1122" customFormat="false" ht="13.8" hidden="false" customHeight="false" outlineLevel="0" collapsed="false">
      <c r="A1122" s="9"/>
      <c r="C1122" s="9"/>
      <c r="L1122" s="10"/>
      <c r="M1122" s="11"/>
      <c r="N1122" s="11"/>
      <c r="O1122" s="11"/>
      <c r="P1122" s="11"/>
      <c r="Q1122" s="11"/>
      <c r="R1122" s="11"/>
      <c r="AG1122" s="9"/>
      <c r="AL1122" s="9"/>
      <c r="AW1122" s="12"/>
    </row>
    <row r="1123" customFormat="false" ht="13.8" hidden="false" customHeight="false" outlineLevel="0" collapsed="false">
      <c r="A1123" s="9"/>
      <c r="C1123" s="9"/>
      <c r="L1123" s="10"/>
      <c r="M1123" s="11"/>
      <c r="N1123" s="11"/>
      <c r="O1123" s="11"/>
      <c r="P1123" s="11"/>
      <c r="Q1123" s="11"/>
      <c r="R1123" s="11"/>
      <c r="AG1123" s="9"/>
      <c r="AL1123" s="9"/>
      <c r="AW1123" s="12"/>
    </row>
    <row r="1124" customFormat="false" ht="13.8" hidden="false" customHeight="false" outlineLevel="0" collapsed="false">
      <c r="A1124" s="9"/>
      <c r="C1124" s="9"/>
      <c r="L1124" s="10"/>
      <c r="M1124" s="11"/>
      <c r="N1124" s="11"/>
      <c r="O1124" s="11"/>
      <c r="P1124" s="11"/>
      <c r="Q1124" s="11"/>
      <c r="R1124" s="11"/>
      <c r="AG1124" s="9"/>
      <c r="AL1124" s="9"/>
      <c r="AW1124" s="12"/>
    </row>
    <row r="1125" customFormat="false" ht="13.8" hidden="false" customHeight="false" outlineLevel="0" collapsed="false">
      <c r="A1125" s="9"/>
      <c r="C1125" s="9"/>
      <c r="L1125" s="10"/>
      <c r="M1125" s="11"/>
      <c r="N1125" s="11"/>
      <c r="O1125" s="11"/>
      <c r="P1125" s="11"/>
      <c r="Q1125" s="11"/>
      <c r="R1125" s="11"/>
      <c r="AG1125" s="9"/>
      <c r="AL1125" s="9"/>
      <c r="AW1125" s="12"/>
    </row>
    <row r="1126" customFormat="false" ht="13.8" hidden="false" customHeight="false" outlineLevel="0" collapsed="false">
      <c r="A1126" s="9"/>
      <c r="C1126" s="9"/>
      <c r="L1126" s="10"/>
      <c r="M1126" s="11"/>
      <c r="N1126" s="11"/>
      <c r="O1126" s="11"/>
      <c r="P1126" s="11"/>
      <c r="Q1126" s="11"/>
      <c r="R1126" s="11"/>
      <c r="AG1126" s="9"/>
      <c r="AL1126" s="9"/>
      <c r="AW1126" s="12"/>
    </row>
    <row r="1127" customFormat="false" ht="13.8" hidden="false" customHeight="false" outlineLevel="0" collapsed="false">
      <c r="A1127" s="9"/>
      <c r="C1127" s="9"/>
      <c r="L1127" s="10"/>
      <c r="M1127" s="11"/>
      <c r="N1127" s="11"/>
      <c r="O1127" s="11"/>
      <c r="P1127" s="11"/>
      <c r="Q1127" s="11"/>
      <c r="R1127" s="11"/>
      <c r="AG1127" s="9"/>
      <c r="AL1127" s="9"/>
      <c r="AW1127" s="12"/>
    </row>
    <row r="1128" customFormat="false" ht="13.8" hidden="false" customHeight="false" outlineLevel="0" collapsed="false">
      <c r="A1128" s="9"/>
      <c r="C1128" s="9"/>
      <c r="L1128" s="10"/>
      <c r="M1128" s="11"/>
      <c r="N1128" s="11"/>
      <c r="O1128" s="11"/>
      <c r="P1128" s="11"/>
      <c r="Q1128" s="11"/>
      <c r="R1128" s="11"/>
      <c r="AG1128" s="9"/>
      <c r="AL1128" s="9"/>
      <c r="AW1128" s="12"/>
    </row>
    <row r="1129" customFormat="false" ht="13.8" hidden="false" customHeight="false" outlineLevel="0" collapsed="false">
      <c r="A1129" s="9"/>
      <c r="C1129" s="9"/>
      <c r="L1129" s="10"/>
      <c r="M1129" s="11"/>
      <c r="N1129" s="11"/>
      <c r="O1129" s="11"/>
      <c r="P1129" s="11"/>
      <c r="Q1129" s="11"/>
      <c r="R1129" s="11"/>
      <c r="AG1129" s="9"/>
      <c r="AL1129" s="9"/>
      <c r="AW1129" s="12"/>
    </row>
    <row r="1130" customFormat="false" ht="13.8" hidden="false" customHeight="false" outlineLevel="0" collapsed="false">
      <c r="A1130" s="9"/>
      <c r="C1130" s="9"/>
      <c r="L1130" s="10"/>
      <c r="M1130" s="11"/>
      <c r="N1130" s="11"/>
      <c r="O1130" s="11"/>
      <c r="P1130" s="11"/>
      <c r="Q1130" s="11"/>
      <c r="R1130" s="11"/>
      <c r="AG1130" s="9"/>
      <c r="AL1130" s="9"/>
      <c r="AW1130" s="12"/>
    </row>
    <row r="1131" customFormat="false" ht="13.8" hidden="false" customHeight="false" outlineLevel="0" collapsed="false">
      <c r="A1131" s="9"/>
      <c r="C1131" s="9"/>
      <c r="L1131" s="10"/>
      <c r="M1131" s="11"/>
      <c r="N1131" s="11"/>
      <c r="O1131" s="11"/>
      <c r="P1131" s="11"/>
      <c r="Q1131" s="11"/>
      <c r="R1131" s="11"/>
      <c r="AG1131" s="9"/>
      <c r="AL1131" s="9"/>
      <c r="AW1131" s="12"/>
    </row>
    <row r="1132" customFormat="false" ht="13.8" hidden="false" customHeight="false" outlineLevel="0" collapsed="false">
      <c r="A1132" s="9"/>
      <c r="C1132" s="9"/>
      <c r="L1132" s="10"/>
      <c r="M1132" s="11"/>
      <c r="N1132" s="11"/>
      <c r="O1132" s="11"/>
      <c r="P1132" s="11"/>
      <c r="Q1132" s="11"/>
      <c r="R1132" s="11"/>
      <c r="AG1132" s="9"/>
      <c r="AL1132" s="9"/>
      <c r="AW1132" s="12"/>
    </row>
    <row r="1133" customFormat="false" ht="13.8" hidden="false" customHeight="false" outlineLevel="0" collapsed="false">
      <c r="A1133" s="9"/>
      <c r="C1133" s="9"/>
      <c r="L1133" s="10"/>
      <c r="M1133" s="11"/>
      <c r="N1133" s="11"/>
      <c r="O1133" s="11"/>
      <c r="P1133" s="11"/>
      <c r="Q1133" s="11"/>
      <c r="R1133" s="11"/>
      <c r="AG1133" s="9"/>
      <c r="AL1133" s="9"/>
      <c r="AW1133" s="12"/>
    </row>
    <row r="1134" customFormat="false" ht="13.8" hidden="false" customHeight="false" outlineLevel="0" collapsed="false">
      <c r="A1134" s="9"/>
      <c r="C1134" s="9"/>
      <c r="L1134" s="10"/>
      <c r="M1134" s="11"/>
      <c r="N1134" s="11"/>
      <c r="O1134" s="11"/>
      <c r="P1134" s="11"/>
      <c r="Q1134" s="11"/>
      <c r="R1134" s="11"/>
      <c r="AG1134" s="9"/>
      <c r="AL1134" s="9"/>
      <c r="AW1134" s="12"/>
    </row>
    <row r="1135" customFormat="false" ht="13.8" hidden="false" customHeight="false" outlineLevel="0" collapsed="false">
      <c r="A1135" s="9"/>
      <c r="C1135" s="9"/>
      <c r="L1135" s="10"/>
      <c r="M1135" s="11"/>
      <c r="N1135" s="11"/>
      <c r="O1135" s="11"/>
      <c r="P1135" s="11"/>
      <c r="Q1135" s="11"/>
      <c r="R1135" s="11"/>
      <c r="AG1135" s="9"/>
      <c r="AL1135" s="9"/>
      <c r="AW1135" s="12"/>
    </row>
    <row r="1136" customFormat="false" ht="13.8" hidden="false" customHeight="false" outlineLevel="0" collapsed="false">
      <c r="A1136" s="9"/>
      <c r="C1136" s="9"/>
      <c r="L1136" s="10"/>
      <c r="M1136" s="11"/>
      <c r="N1136" s="11"/>
      <c r="O1136" s="11"/>
      <c r="P1136" s="11"/>
      <c r="Q1136" s="11"/>
      <c r="R1136" s="11"/>
      <c r="AG1136" s="9"/>
      <c r="AL1136" s="9"/>
      <c r="AW1136" s="12"/>
    </row>
    <row r="1137" customFormat="false" ht="13.8" hidden="false" customHeight="false" outlineLevel="0" collapsed="false">
      <c r="A1137" s="9"/>
      <c r="C1137" s="9"/>
      <c r="L1137" s="10"/>
      <c r="M1137" s="11"/>
      <c r="N1137" s="11"/>
      <c r="O1137" s="11"/>
      <c r="P1137" s="11"/>
      <c r="Q1137" s="11"/>
      <c r="R1137" s="11"/>
      <c r="AG1137" s="9"/>
      <c r="AL1137" s="9"/>
      <c r="AW1137" s="12"/>
    </row>
    <row r="1138" customFormat="false" ht="13.8" hidden="false" customHeight="false" outlineLevel="0" collapsed="false">
      <c r="A1138" s="9"/>
      <c r="C1138" s="9"/>
      <c r="L1138" s="10"/>
      <c r="M1138" s="11"/>
      <c r="N1138" s="11"/>
      <c r="O1138" s="11"/>
      <c r="P1138" s="11"/>
      <c r="Q1138" s="11"/>
      <c r="R1138" s="11"/>
      <c r="AG1138" s="9"/>
      <c r="AL1138" s="9"/>
      <c r="AW1138" s="12"/>
    </row>
    <row r="1139" customFormat="false" ht="13.8" hidden="false" customHeight="false" outlineLevel="0" collapsed="false">
      <c r="A1139" s="9"/>
      <c r="C1139" s="9"/>
      <c r="L1139" s="10"/>
      <c r="M1139" s="11"/>
      <c r="N1139" s="11"/>
      <c r="O1139" s="11"/>
      <c r="P1139" s="11"/>
      <c r="Q1139" s="11"/>
      <c r="R1139" s="11"/>
      <c r="AG1139" s="9"/>
      <c r="AL1139" s="9"/>
      <c r="AW1139" s="12"/>
    </row>
    <row r="1140" customFormat="false" ht="13.8" hidden="false" customHeight="false" outlineLevel="0" collapsed="false">
      <c r="A1140" s="9"/>
      <c r="C1140" s="9"/>
      <c r="L1140" s="10"/>
      <c r="M1140" s="11"/>
      <c r="N1140" s="11"/>
      <c r="O1140" s="11"/>
      <c r="P1140" s="11"/>
      <c r="Q1140" s="11"/>
      <c r="R1140" s="11"/>
      <c r="AG1140" s="9"/>
      <c r="AL1140" s="9"/>
      <c r="AW1140" s="12"/>
    </row>
    <row r="1141" customFormat="false" ht="13.8" hidden="false" customHeight="false" outlineLevel="0" collapsed="false">
      <c r="A1141" s="9"/>
      <c r="C1141" s="9"/>
      <c r="L1141" s="10"/>
      <c r="M1141" s="11"/>
      <c r="N1141" s="11"/>
      <c r="O1141" s="11"/>
      <c r="P1141" s="11"/>
      <c r="Q1141" s="11"/>
      <c r="R1141" s="11"/>
      <c r="AG1141" s="9"/>
      <c r="AL1141" s="9"/>
      <c r="AW1141" s="12"/>
    </row>
    <row r="1142" customFormat="false" ht="13.8" hidden="false" customHeight="false" outlineLevel="0" collapsed="false">
      <c r="A1142" s="9"/>
      <c r="C1142" s="9"/>
      <c r="L1142" s="10"/>
      <c r="M1142" s="11"/>
      <c r="N1142" s="11"/>
      <c r="O1142" s="11"/>
      <c r="P1142" s="11"/>
      <c r="Q1142" s="11"/>
      <c r="R1142" s="11"/>
      <c r="AG1142" s="9"/>
      <c r="AL1142" s="9"/>
      <c r="AW1142" s="12"/>
    </row>
    <row r="1143" customFormat="false" ht="13.8" hidden="false" customHeight="false" outlineLevel="0" collapsed="false">
      <c r="A1143" s="9"/>
      <c r="C1143" s="9"/>
      <c r="L1143" s="10"/>
      <c r="M1143" s="11"/>
      <c r="N1143" s="11"/>
      <c r="O1143" s="11"/>
      <c r="P1143" s="11"/>
      <c r="Q1143" s="11"/>
      <c r="R1143" s="11"/>
      <c r="AG1143" s="9"/>
      <c r="AL1143" s="9"/>
      <c r="AW1143" s="12"/>
    </row>
    <row r="1144" customFormat="false" ht="13.8" hidden="false" customHeight="false" outlineLevel="0" collapsed="false">
      <c r="A1144" s="9"/>
      <c r="C1144" s="9"/>
      <c r="L1144" s="10"/>
      <c r="M1144" s="11"/>
      <c r="N1144" s="11"/>
      <c r="O1144" s="11"/>
      <c r="P1144" s="11"/>
      <c r="Q1144" s="11"/>
      <c r="R1144" s="11"/>
      <c r="AG1144" s="9"/>
      <c r="AL1144" s="9"/>
      <c r="AW1144" s="12"/>
    </row>
    <row r="1145" customFormat="false" ht="13.8" hidden="false" customHeight="false" outlineLevel="0" collapsed="false">
      <c r="A1145" s="9"/>
      <c r="C1145" s="9"/>
      <c r="L1145" s="10"/>
      <c r="M1145" s="11"/>
      <c r="N1145" s="11"/>
      <c r="O1145" s="11"/>
      <c r="P1145" s="11"/>
      <c r="Q1145" s="11"/>
      <c r="R1145" s="11"/>
      <c r="AG1145" s="9"/>
      <c r="AL1145" s="9"/>
      <c r="AW1145" s="12"/>
    </row>
    <row r="1146" customFormat="false" ht="13.8" hidden="false" customHeight="false" outlineLevel="0" collapsed="false">
      <c r="A1146" s="9"/>
      <c r="C1146" s="9"/>
      <c r="L1146" s="10"/>
      <c r="M1146" s="11"/>
      <c r="N1146" s="11"/>
      <c r="O1146" s="11"/>
      <c r="P1146" s="11"/>
      <c r="Q1146" s="11"/>
      <c r="R1146" s="11"/>
      <c r="AG1146" s="9"/>
      <c r="AL1146" s="9"/>
      <c r="AW1146" s="12"/>
    </row>
    <row r="1147" customFormat="false" ht="13.8" hidden="false" customHeight="false" outlineLevel="0" collapsed="false">
      <c r="A1147" s="9"/>
      <c r="C1147" s="9"/>
      <c r="L1147" s="10"/>
      <c r="M1147" s="11"/>
      <c r="N1147" s="11"/>
      <c r="O1147" s="11"/>
      <c r="P1147" s="11"/>
      <c r="Q1147" s="11"/>
      <c r="R1147" s="11"/>
      <c r="AG1147" s="9"/>
      <c r="AL1147" s="9"/>
      <c r="AW1147" s="12"/>
    </row>
    <row r="1148" customFormat="false" ht="13.8" hidden="false" customHeight="false" outlineLevel="0" collapsed="false">
      <c r="A1148" s="9"/>
      <c r="C1148" s="9"/>
      <c r="L1148" s="10"/>
      <c r="M1148" s="11"/>
      <c r="N1148" s="11"/>
      <c r="O1148" s="11"/>
      <c r="P1148" s="11"/>
      <c r="Q1148" s="11"/>
      <c r="R1148" s="11"/>
      <c r="AG1148" s="9"/>
      <c r="AL1148" s="9"/>
      <c r="AW1148" s="12"/>
    </row>
    <row r="1149" customFormat="false" ht="13.8" hidden="false" customHeight="false" outlineLevel="0" collapsed="false">
      <c r="A1149" s="9"/>
      <c r="C1149" s="9"/>
      <c r="L1149" s="10"/>
      <c r="M1149" s="11"/>
      <c r="N1149" s="11"/>
      <c r="O1149" s="11"/>
      <c r="P1149" s="11"/>
      <c r="Q1149" s="11"/>
      <c r="R1149" s="11"/>
      <c r="AG1149" s="9"/>
      <c r="AL1149" s="9"/>
      <c r="AW1149" s="12"/>
    </row>
    <row r="1150" customFormat="false" ht="13.8" hidden="false" customHeight="false" outlineLevel="0" collapsed="false">
      <c r="A1150" s="9"/>
      <c r="C1150" s="9"/>
      <c r="L1150" s="10"/>
      <c r="M1150" s="11"/>
      <c r="N1150" s="11"/>
      <c r="O1150" s="11"/>
      <c r="P1150" s="11"/>
      <c r="Q1150" s="11"/>
      <c r="R1150" s="11"/>
      <c r="AG1150" s="9"/>
      <c r="AL1150" s="9"/>
      <c r="AW1150" s="12"/>
    </row>
    <row r="1151" customFormat="false" ht="13.8" hidden="false" customHeight="false" outlineLevel="0" collapsed="false">
      <c r="A1151" s="9"/>
      <c r="C1151" s="9"/>
      <c r="L1151" s="10"/>
      <c r="M1151" s="11"/>
      <c r="N1151" s="11"/>
      <c r="O1151" s="11"/>
      <c r="P1151" s="11"/>
      <c r="Q1151" s="11"/>
      <c r="R1151" s="11"/>
      <c r="AG1151" s="9"/>
      <c r="AL1151" s="9"/>
      <c r="AW1151" s="12"/>
    </row>
    <row r="1152" customFormat="false" ht="13.8" hidden="false" customHeight="false" outlineLevel="0" collapsed="false">
      <c r="A1152" s="9"/>
      <c r="C1152" s="9"/>
      <c r="L1152" s="10"/>
      <c r="M1152" s="11"/>
      <c r="N1152" s="11"/>
      <c r="O1152" s="11"/>
      <c r="P1152" s="11"/>
      <c r="Q1152" s="11"/>
      <c r="R1152" s="11"/>
      <c r="AG1152" s="9"/>
      <c r="AL1152" s="9"/>
      <c r="AW1152" s="12"/>
    </row>
    <row r="1153" customFormat="false" ht="13.8" hidden="false" customHeight="false" outlineLevel="0" collapsed="false">
      <c r="A1153" s="9"/>
      <c r="C1153" s="9"/>
      <c r="L1153" s="10"/>
      <c r="M1153" s="11"/>
      <c r="N1153" s="11"/>
      <c r="O1153" s="11"/>
      <c r="P1153" s="11"/>
      <c r="Q1153" s="11"/>
      <c r="R1153" s="11"/>
      <c r="AG1153" s="9"/>
      <c r="AL1153" s="9"/>
      <c r="AW1153" s="12"/>
    </row>
    <row r="1154" customFormat="false" ht="13.8" hidden="false" customHeight="false" outlineLevel="0" collapsed="false">
      <c r="A1154" s="9"/>
      <c r="C1154" s="9"/>
      <c r="L1154" s="10"/>
      <c r="M1154" s="11"/>
      <c r="N1154" s="11"/>
      <c r="O1154" s="11"/>
      <c r="P1154" s="11"/>
      <c r="Q1154" s="11"/>
      <c r="R1154" s="11"/>
      <c r="AG1154" s="9"/>
      <c r="AL1154" s="9"/>
      <c r="AW1154" s="12"/>
    </row>
    <row r="1155" customFormat="false" ht="13.8" hidden="false" customHeight="false" outlineLevel="0" collapsed="false">
      <c r="A1155" s="9"/>
      <c r="C1155" s="9"/>
      <c r="L1155" s="10"/>
      <c r="M1155" s="11"/>
      <c r="N1155" s="11"/>
      <c r="O1155" s="11"/>
      <c r="P1155" s="11"/>
      <c r="Q1155" s="11"/>
      <c r="R1155" s="11"/>
      <c r="AG1155" s="9"/>
      <c r="AL1155" s="9"/>
      <c r="AW1155" s="12"/>
    </row>
    <row r="1156" customFormat="false" ht="13.8" hidden="false" customHeight="false" outlineLevel="0" collapsed="false">
      <c r="A1156" s="9"/>
      <c r="C1156" s="9"/>
      <c r="L1156" s="10"/>
      <c r="M1156" s="11"/>
      <c r="N1156" s="11"/>
      <c r="O1156" s="11"/>
      <c r="P1156" s="11"/>
      <c r="Q1156" s="11"/>
      <c r="R1156" s="11"/>
      <c r="AG1156" s="9"/>
      <c r="AL1156" s="9"/>
      <c r="AW1156" s="12"/>
    </row>
    <row r="1157" customFormat="false" ht="13.8" hidden="false" customHeight="false" outlineLevel="0" collapsed="false">
      <c r="A1157" s="9"/>
      <c r="C1157" s="9"/>
      <c r="L1157" s="10"/>
      <c r="M1157" s="11"/>
      <c r="N1157" s="11"/>
      <c r="O1157" s="11"/>
      <c r="P1157" s="11"/>
      <c r="Q1157" s="11"/>
      <c r="R1157" s="11"/>
      <c r="AG1157" s="9"/>
      <c r="AL1157" s="9"/>
      <c r="AW1157" s="12"/>
    </row>
    <row r="1158" customFormat="false" ht="13.8" hidden="false" customHeight="false" outlineLevel="0" collapsed="false">
      <c r="A1158" s="9"/>
      <c r="C1158" s="9"/>
      <c r="L1158" s="10"/>
      <c r="M1158" s="11"/>
      <c r="N1158" s="11"/>
      <c r="O1158" s="11"/>
      <c r="P1158" s="11"/>
      <c r="Q1158" s="11"/>
      <c r="R1158" s="11"/>
      <c r="AG1158" s="9"/>
      <c r="AL1158" s="9"/>
      <c r="AW1158" s="12"/>
    </row>
    <row r="1159" customFormat="false" ht="13.8" hidden="false" customHeight="false" outlineLevel="0" collapsed="false">
      <c r="A1159" s="9"/>
      <c r="C1159" s="9"/>
      <c r="L1159" s="10"/>
      <c r="M1159" s="11"/>
      <c r="N1159" s="11"/>
      <c r="O1159" s="11"/>
      <c r="P1159" s="11"/>
      <c r="Q1159" s="11"/>
      <c r="R1159" s="11"/>
      <c r="AG1159" s="9"/>
      <c r="AL1159" s="9"/>
      <c r="AW1159" s="12"/>
    </row>
    <row r="1160" customFormat="false" ht="13.8" hidden="false" customHeight="false" outlineLevel="0" collapsed="false">
      <c r="A1160" s="9"/>
      <c r="C1160" s="9"/>
      <c r="L1160" s="10"/>
      <c r="M1160" s="11"/>
      <c r="N1160" s="11"/>
      <c r="O1160" s="11"/>
      <c r="P1160" s="11"/>
      <c r="Q1160" s="11"/>
      <c r="R1160" s="11"/>
      <c r="AG1160" s="9"/>
      <c r="AL1160" s="9"/>
      <c r="AW1160" s="12"/>
    </row>
    <row r="1161" customFormat="false" ht="13.8" hidden="false" customHeight="false" outlineLevel="0" collapsed="false">
      <c r="A1161" s="9"/>
      <c r="C1161" s="9"/>
      <c r="L1161" s="10"/>
      <c r="M1161" s="11"/>
      <c r="N1161" s="11"/>
      <c r="O1161" s="11"/>
      <c r="P1161" s="11"/>
      <c r="Q1161" s="11"/>
      <c r="R1161" s="11"/>
      <c r="AG1161" s="9"/>
      <c r="AL1161" s="9"/>
      <c r="AW1161" s="12"/>
    </row>
    <row r="1162" customFormat="false" ht="13.8" hidden="false" customHeight="false" outlineLevel="0" collapsed="false">
      <c r="A1162" s="9"/>
      <c r="C1162" s="9"/>
      <c r="L1162" s="10"/>
      <c r="M1162" s="11"/>
      <c r="N1162" s="11"/>
      <c r="O1162" s="11"/>
      <c r="P1162" s="11"/>
      <c r="Q1162" s="11"/>
      <c r="R1162" s="11"/>
      <c r="AG1162" s="9"/>
      <c r="AL1162" s="9"/>
      <c r="AW1162" s="12"/>
    </row>
    <row r="1163" customFormat="false" ht="13.8" hidden="false" customHeight="false" outlineLevel="0" collapsed="false">
      <c r="A1163" s="9"/>
      <c r="C1163" s="9"/>
      <c r="L1163" s="10"/>
      <c r="M1163" s="11"/>
      <c r="N1163" s="11"/>
      <c r="O1163" s="11"/>
      <c r="P1163" s="11"/>
      <c r="Q1163" s="11"/>
      <c r="R1163" s="11"/>
      <c r="AG1163" s="9"/>
      <c r="AL1163" s="9"/>
      <c r="AW1163" s="12"/>
    </row>
    <row r="1164" customFormat="false" ht="13.8" hidden="false" customHeight="false" outlineLevel="0" collapsed="false">
      <c r="A1164" s="9"/>
      <c r="C1164" s="9"/>
      <c r="L1164" s="10"/>
      <c r="M1164" s="11"/>
      <c r="N1164" s="11"/>
      <c r="O1164" s="11"/>
      <c r="P1164" s="11"/>
      <c r="Q1164" s="11"/>
      <c r="R1164" s="11"/>
      <c r="AG1164" s="9"/>
      <c r="AL1164" s="9"/>
      <c r="AW1164" s="12"/>
    </row>
    <row r="1165" customFormat="false" ht="13.8" hidden="false" customHeight="false" outlineLevel="0" collapsed="false">
      <c r="A1165" s="9"/>
      <c r="C1165" s="9"/>
      <c r="L1165" s="10"/>
      <c r="M1165" s="11"/>
      <c r="N1165" s="11"/>
      <c r="O1165" s="11"/>
      <c r="P1165" s="11"/>
      <c r="Q1165" s="11"/>
      <c r="R1165" s="11"/>
      <c r="AG1165" s="9"/>
      <c r="AL1165" s="9"/>
      <c r="AW1165" s="12"/>
    </row>
    <row r="1166" customFormat="false" ht="13.8" hidden="false" customHeight="false" outlineLevel="0" collapsed="false">
      <c r="A1166" s="9"/>
      <c r="C1166" s="9"/>
      <c r="L1166" s="10"/>
      <c r="M1166" s="11"/>
      <c r="N1166" s="11"/>
      <c r="O1166" s="11"/>
      <c r="P1166" s="11"/>
      <c r="Q1166" s="11"/>
      <c r="R1166" s="11"/>
      <c r="AG1166" s="9"/>
      <c r="AL1166" s="9"/>
      <c r="AW1166" s="12"/>
    </row>
    <row r="1167" customFormat="false" ht="13.8" hidden="false" customHeight="false" outlineLevel="0" collapsed="false">
      <c r="A1167" s="9"/>
      <c r="C1167" s="9"/>
      <c r="L1167" s="10"/>
      <c r="M1167" s="11"/>
      <c r="N1167" s="11"/>
      <c r="O1167" s="11"/>
      <c r="P1167" s="11"/>
      <c r="Q1167" s="11"/>
      <c r="R1167" s="11"/>
      <c r="AG1167" s="9"/>
      <c r="AL1167" s="9"/>
      <c r="AW1167" s="12"/>
    </row>
    <row r="1168" customFormat="false" ht="13.8" hidden="false" customHeight="false" outlineLevel="0" collapsed="false">
      <c r="A1168" s="9"/>
      <c r="C1168" s="9"/>
      <c r="L1168" s="10"/>
      <c r="M1168" s="11"/>
      <c r="N1168" s="11"/>
      <c r="O1168" s="11"/>
      <c r="P1168" s="11"/>
      <c r="Q1168" s="11"/>
      <c r="R1168" s="11"/>
      <c r="AG1168" s="9"/>
      <c r="AL1168" s="9"/>
      <c r="AW1168" s="12"/>
    </row>
    <row r="1169" customFormat="false" ht="13.8" hidden="false" customHeight="false" outlineLevel="0" collapsed="false">
      <c r="A1169" s="9"/>
      <c r="C1169" s="9"/>
      <c r="L1169" s="10"/>
      <c r="M1169" s="11"/>
      <c r="N1169" s="11"/>
      <c r="O1169" s="11"/>
      <c r="P1169" s="11"/>
      <c r="Q1169" s="11"/>
      <c r="R1169" s="11"/>
      <c r="AG1169" s="9"/>
      <c r="AL1169" s="9"/>
      <c r="AW1169" s="12"/>
    </row>
    <row r="1170" customFormat="false" ht="13.8" hidden="false" customHeight="false" outlineLevel="0" collapsed="false">
      <c r="A1170" s="9"/>
      <c r="C1170" s="9"/>
      <c r="L1170" s="10"/>
      <c r="M1170" s="11"/>
      <c r="N1170" s="11"/>
      <c r="O1170" s="11"/>
      <c r="P1170" s="11"/>
      <c r="Q1170" s="11"/>
      <c r="R1170" s="11"/>
      <c r="AG1170" s="9"/>
      <c r="AL1170" s="9"/>
      <c r="AW1170" s="12"/>
    </row>
    <row r="1171" customFormat="false" ht="13.8" hidden="false" customHeight="false" outlineLevel="0" collapsed="false">
      <c r="A1171" s="9"/>
      <c r="C1171" s="9"/>
      <c r="L1171" s="10"/>
      <c r="M1171" s="11"/>
      <c r="N1171" s="11"/>
      <c r="O1171" s="11"/>
      <c r="P1171" s="11"/>
      <c r="Q1171" s="11"/>
      <c r="R1171" s="11"/>
      <c r="AG1171" s="9"/>
      <c r="AL1171" s="9"/>
      <c r="AW1171" s="12"/>
    </row>
    <row r="1172" customFormat="false" ht="13.8" hidden="false" customHeight="false" outlineLevel="0" collapsed="false">
      <c r="A1172" s="9"/>
      <c r="C1172" s="9"/>
      <c r="L1172" s="10"/>
      <c r="M1172" s="11"/>
      <c r="N1172" s="11"/>
      <c r="O1172" s="11"/>
      <c r="P1172" s="11"/>
      <c r="Q1172" s="11"/>
      <c r="R1172" s="11"/>
      <c r="AG1172" s="9"/>
      <c r="AL1172" s="9"/>
      <c r="AW1172" s="12"/>
    </row>
    <row r="1173" customFormat="false" ht="13.8" hidden="false" customHeight="false" outlineLevel="0" collapsed="false">
      <c r="A1173" s="9"/>
      <c r="C1173" s="9"/>
      <c r="L1173" s="10"/>
      <c r="M1173" s="11"/>
      <c r="N1173" s="11"/>
      <c r="O1173" s="11"/>
      <c r="P1173" s="11"/>
      <c r="Q1173" s="11"/>
      <c r="R1173" s="11"/>
      <c r="AG1173" s="9"/>
      <c r="AL1173" s="9"/>
      <c r="AW1173" s="12"/>
    </row>
    <row r="1174" customFormat="false" ht="13.8" hidden="false" customHeight="false" outlineLevel="0" collapsed="false">
      <c r="A1174" s="9"/>
      <c r="C1174" s="9"/>
      <c r="L1174" s="10"/>
      <c r="M1174" s="11"/>
      <c r="N1174" s="11"/>
      <c r="O1174" s="11"/>
      <c r="P1174" s="11"/>
      <c r="Q1174" s="11"/>
      <c r="R1174" s="11"/>
      <c r="AG1174" s="9"/>
      <c r="AL1174" s="9"/>
      <c r="AW1174" s="12"/>
    </row>
    <row r="1175" customFormat="false" ht="13.8" hidden="false" customHeight="false" outlineLevel="0" collapsed="false">
      <c r="A1175" s="9"/>
      <c r="C1175" s="9"/>
      <c r="L1175" s="10"/>
      <c r="M1175" s="11"/>
      <c r="N1175" s="11"/>
      <c r="O1175" s="11"/>
      <c r="P1175" s="11"/>
      <c r="Q1175" s="11"/>
      <c r="R1175" s="11"/>
      <c r="AG1175" s="9"/>
      <c r="AL1175" s="9"/>
      <c r="AW1175" s="12"/>
    </row>
    <row r="1176" customFormat="false" ht="13.8" hidden="false" customHeight="false" outlineLevel="0" collapsed="false">
      <c r="A1176" s="9"/>
      <c r="C1176" s="9"/>
      <c r="L1176" s="10"/>
      <c r="M1176" s="11"/>
      <c r="N1176" s="11"/>
      <c r="O1176" s="11"/>
      <c r="P1176" s="11"/>
      <c r="Q1176" s="11"/>
      <c r="R1176" s="11"/>
      <c r="AG1176" s="9"/>
      <c r="AL1176" s="9"/>
      <c r="AW1176" s="12"/>
    </row>
    <row r="1177" customFormat="false" ht="13.8" hidden="false" customHeight="false" outlineLevel="0" collapsed="false">
      <c r="A1177" s="9"/>
      <c r="C1177" s="9"/>
      <c r="L1177" s="10"/>
      <c r="M1177" s="11"/>
      <c r="N1177" s="11"/>
      <c r="O1177" s="11"/>
      <c r="P1177" s="11"/>
      <c r="Q1177" s="11"/>
      <c r="R1177" s="11"/>
      <c r="AG1177" s="9"/>
      <c r="AL1177" s="9"/>
      <c r="AW1177" s="12"/>
    </row>
    <row r="1178" customFormat="false" ht="13.8" hidden="false" customHeight="false" outlineLevel="0" collapsed="false">
      <c r="A1178" s="9"/>
      <c r="C1178" s="9"/>
      <c r="L1178" s="10"/>
      <c r="M1178" s="11"/>
      <c r="N1178" s="11"/>
      <c r="O1178" s="11"/>
      <c r="P1178" s="11"/>
      <c r="Q1178" s="11"/>
      <c r="R1178" s="11"/>
      <c r="AG1178" s="9"/>
      <c r="AL1178" s="9"/>
      <c r="AW1178" s="12"/>
    </row>
    <row r="1179" customFormat="false" ht="13.8" hidden="false" customHeight="false" outlineLevel="0" collapsed="false">
      <c r="A1179" s="9"/>
      <c r="C1179" s="9"/>
      <c r="L1179" s="10"/>
      <c r="M1179" s="11"/>
      <c r="N1179" s="11"/>
      <c r="O1179" s="11"/>
      <c r="P1179" s="11"/>
      <c r="Q1179" s="11"/>
      <c r="R1179" s="11"/>
      <c r="AG1179" s="9"/>
      <c r="AL1179" s="9"/>
      <c r="AW1179" s="12"/>
    </row>
    <row r="1180" customFormat="false" ht="13.8" hidden="false" customHeight="false" outlineLevel="0" collapsed="false">
      <c r="A1180" s="9"/>
      <c r="C1180" s="9"/>
      <c r="L1180" s="10"/>
      <c r="M1180" s="11"/>
      <c r="N1180" s="11"/>
      <c r="O1180" s="11"/>
      <c r="P1180" s="11"/>
      <c r="Q1180" s="11"/>
      <c r="R1180" s="11"/>
      <c r="AG1180" s="9"/>
      <c r="AL1180" s="9"/>
      <c r="AW1180" s="12"/>
    </row>
    <row r="1181" customFormat="false" ht="13.8" hidden="false" customHeight="false" outlineLevel="0" collapsed="false">
      <c r="A1181" s="9"/>
      <c r="C1181" s="9"/>
      <c r="L1181" s="10"/>
      <c r="M1181" s="11"/>
      <c r="N1181" s="11"/>
      <c r="O1181" s="11"/>
      <c r="P1181" s="11"/>
      <c r="Q1181" s="11"/>
      <c r="R1181" s="11"/>
      <c r="AG1181" s="9"/>
      <c r="AL1181" s="9"/>
      <c r="AW1181" s="12"/>
    </row>
    <row r="1182" customFormat="false" ht="13.8" hidden="false" customHeight="false" outlineLevel="0" collapsed="false">
      <c r="A1182" s="9"/>
      <c r="C1182" s="9"/>
      <c r="L1182" s="10"/>
      <c r="M1182" s="11"/>
      <c r="N1182" s="11"/>
      <c r="O1182" s="11"/>
      <c r="P1182" s="11"/>
      <c r="Q1182" s="11"/>
      <c r="R1182" s="11"/>
      <c r="AG1182" s="9"/>
      <c r="AL1182" s="9"/>
      <c r="AW1182" s="12"/>
    </row>
    <row r="1183" customFormat="false" ht="13.8" hidden="false" customHeight="false" outlineLevel="0" collapsed="false">
      <c r="A1183" s="9"/>
      <c r="C1183" s="9"/>
      <c r="L1183" s="10"/>
      <c r="M1183" s="11"/>
      <c r="N1183" s="11"/>
      <c r="O1183" s="11"/>
      <c r="P1183" s="11"/>
      <c r="Q1183" s="11"/>
      <c r="R1183" s="11"/>
      <c r="AG1183" s="9"/>
      <c r="AL1183" s="9"/>
      <c r="AW1183" s="12"/>
    </row>
    <row r="1184" customFormat="false" ht="13.8" hidden="false" customHeight="false" outlineLevel="0" collapsed="false">
      <c r="A1184" s="9"/>
      <c r="C1184" s="9"/>
      <c r="L1184" s="10"/>
      <c r="M1184" s="11"/>
      <c r="N1184" s="11"/>
      <c r="O1184" s="11"/>
      <c r="P1184" s="11"/>
      <c r="Q1184" s="11"/>
      <c r="R1184" s="11"/>
      <c r="AG1184" s="9"/>
      <c r="AL1184" s="9"/>
      <c r="AW1184" s="12"/>
    </row>
    <row r="1185" customFormat="false" ht="13.8" hidden="false" customHeight="false" outlineLevel="0" collapsed="false">
      <c r="A1185" s="9"/>
      <c r="C1185" s="9"/>
      <c r="L1185" s="10"/>
      <c r="M1185" s="11"/>
      <c r="N1185" s="11"/>
      <c r="O1185" s="11"/>
      <c r="P1185" s="11"/>
      <c r="Q1185" s="11"/>
      <c r="R1185" s="11"/>
      <c r="AG1185" s="9"/>
      <c r="AL1185" s="9"/>
      <c r="AW1185" s="12"/>
    </row>
    <row r="1186" customFormat="false" ht="13.8" hidden="false" customHeight="false" outlineLevel="0" collapsed="false">
      <c r="A1186" s="9"/>
      <c r="C1186" s="9"/>
      <c r="L1186" s="10"/>
      <c r="M1186" s="11"/>
      <c r="N1186" s="11"/>
      <c r="O1186" s="11"/>
      <c r="P1186" s="11"/>
      <c r="Q1186" s="11"/>
      <c r="R1186" s="11"/>
      <c r="AG1186" s="9"/>
      <c r="AL1186" s="9"/>
      <c r="AW1186" s="12"/>
    </row>
    <row r="1187" customFormat="false" ht="13.8" hidden="false" customHeight="false" outlineLevel="0" collapsed="false">
      <c r="A1187" s="9"/>
      <c r="C1187" s="9"/>
      <c r="L1187" s="10"/>
      <c r="M1187" s="11"/>
      <c r="N1187" s="11"/>
      <c r="O1187" s="11"/>
      <c r="P1187" s="11"/>
      <c r="Q1187" s="11"/>
      <c r="R1187" s="11"/>
      <c r="AG1187" s="9"/>
      <c r="AL1187" s="9"/>
      <c r="AW1187" s="12"/>
    </row>
    <row r="1188" customFormat="false" ht="13.8" hidden="false" customHeight="false" outlineLevel="0" collapsed="false">
      <c r="A1188" s="9"/>
      <c r="C1188" s="9"/>
      <c r="L1188" s="10"/>
      <c r="M1188" s="11"/>
      <c r="N1188" s="11"/>
      <c r="O1188" s="11"/>
      <c r="P1188" s="11"/>
      <c r="Q1188" s="11"/>
      <c r="R1188" s="11"/>
      <c r="AG1188" s="9"/>
      <c r="AL1188" s="9"/>
      <c r="AW1188" s="12"/>
    </row>
    <row r="1189" customFormat="false" ht="13.8" hidden="false" customHeight="false" outlineLevel="0" collapsed="false">
      <c r="A1189" s="9"/>
      <c r="C1189" s="9"/>
      <c r="L1189" s="10"/>
      <c r="M1189" s="11"/>
      <c r="N1189" s="11"/>
      <c r="O1189" s="11"/>
      <c r="P1189" s="11"/>
      <c r="Q1189" s="11"/>
      <c r="R1189" s="11"/>
      <c r="AG1189" s="9"/>
      <c r="AL1189" s="9"/>
      <c r="AW1189" s="12"/>
    </row>
    <row r="1190" customFormat="false" ht="13.8" hidden="false" customHeight="false" outlineLevel="0" collapsed="false">
      <c r="A1190" s="9"/>
      <c r="C1190" s="9"/>
      <c r="L1190" s="10"/>
      <c r="M1190" s="11"/>
      <c r="N1190" s="11"/>
      <c r="O1190" s="11"/>
      <c r="P1190" s="11"/>
      <c r="Q1190" s="11"/>
      <c r="R1190" s="11"/>
      <c r="AG1190" s="9"/>
      <c r="AL1190" s="9"/>
      <c r="AW1190" s="12"/>
    </row>
    <row r="1191" customFormat="false" ht="13.8" hidden="false" customHeight="false" outlineLevel="0" collapsed="false">
      <c r="A1191" s="9"/>
      <c r="C1191" s="9"/>
      <c r="L1191" s="10"/>
      <c r="M1191" s="11"/>
      <c r="N1191" s="11"/>
      <c r="O1191" s="11"/>
      <c r="P1191" s="11"/>
      <c r="Q1191" s="11"/>
      <c r="R1191" s="11"/>
      <c r="AG1191" s="9"/>
      <c r="AL1191" s="9"/>
      <c r="AW1191" s="12"/>
    </row>
    <row r="1192" customFormat="false" ht="13.8" hidden="false" customHeight="false" outlineLevel="0" collapsed="false">
      <c r="A1192" s="9"/>
      <c r="C1192" s="9"/>
      <c r="L1192" s="10"/>
      <c r="M1192" s="11"/>
      <c r="N1192" s="11"/>
      <c r="O1192" s="11"/>
      <c r="P1192" s="11"/>
      <c r="Q1192" s="11"/>
      <c r="R1192" s="11"/>
      <c r="AG1192" s="9"/>
      <c r="AL1192" s="9"/>
      <c r="AW1192" s="12"/>
    </row>
    <row r="1193" customFormat="false" ht="13.8" hidden="false" customHeight="false" outlineLevel="0" collapsed="false">
      <c r="A1193" s="9"/>
      <c r="C1193" s="9"/>
      <c r="L1193" s="10"/>
      <c r="M1193" s="11"/>
      <c r="N1193" s="11"/>
      <c r="O1193" s="11"/>
      <c r="P1193" s="11"/>
      <c r="Q1193" s="11"/>
      <c r="R1193" s="11"/>
      <c r="AG1193" s="9"/>
      <c r="AL1193" s="9"/>
      <c r="AW1193" s="12"/>
    </row>
    <row r="1194" customFormat="false" ht="13.8" hidden="false" customHeight="false" outlineLevel="0" collapsed="false">
      <c r="A1194" s="9"/>
      <c r="C1194" s="9"/>
      <c r="L1194" s="10"/>
      <c r="M1194" s="11"/>
      <c r="N1194" s="11"/>
      <c r="O1194" s="11"/>
      <c r="P1194" s="11"/>
      <c r="Q1194" s="11"/>
      <c r="R1194" s="11"/>
      <c r="AG1194" s="9"/>
      <c r="AL1194" s="9"/>
      <c r="AW1194" s="12"/>
    </row>
    <row r="1195" customFormat="false" ht="13.8" hidden="false" customHeight="false" outlineLevel="0" collapsed="false">
      <c r="A1195" s="9"/>
      <c r="C1195" s="9"/>
      <c r="L1195" s="10"/>
      <c r="M1195" s="11"/>
      <c r="N1195" s="11"/>
      <c r="O1195" s="11"/>
      <c r="P1195" s="11"/>
      <c r="Q1195" s="11"/>
      <c r="R1195" s="11"/>
      <c r="AG1195" s="9"/>
      <c r="AL1195" s="9"/>
      <c r="AW1195" s="12"/>
    </row>
    <row r="1196" customFormat="false" ht="13.8" hidden="false" customHeight="false" outlineLevel="0" collapsed="false">
      <c r="A1196" s="9"/>
      <c r="C1196" s="9"/>
      <c r="L1196" s="10"/>
      <c r="M1196" s="11"/>
      <c r="N1196" s="11"/>
      <c r="O1196" s="11"/>
      <c r="P1196" s="11"/>
      <c r="Q1196" s="11"/>
      <c r="R1196" s="11"/>
      <c r="AG1196" s="9"/>
      <c r="AL1196" s="9"/>
      <c r="AW1196" s="12"/>
    </row>
    <row r="1197" customFormat="false" ht="13.8" hidden="false" customHeight="false" outlineLevel="0" collapsed="false">
      <c r="A1197" s="9"/>
      <c r="C1197" s="9"/>
      <c r="L1197" s="10"/>
      <c r="M1197" s="11"/>
      <c r="N1197" s="11"/>
      <c r="O1197" s="11"/>
      <c r="P1197" s="11"/>
      <c r="Q1197" s="11"/>
      <c r="R1197" s="11"/>
      <c r="AG1197" s="9"/>
      <c r="AL1197" s="9"/>
      <c r="AW1197" s="12"/>
    </row>
    <row r="1198" customFormat="false" ht="13.8" hidden="false" customHeight="false" outlineLevel="0" collapsed="false">
      <c r="A1198" s="9"/>
      <c r="C1198" s="9"/>
      <c r="L1198" s="10"/>
      <c r="M1198" s="11"/>
      <c r="N1198" s="11"/>
      <c r="O1198" s="11"/>
      <c r="P1198" s="11"/>
      <c r="Q1198" s="11"/>
      <c r="R1198" s="11"/>
      <c r="AG1198" s="9"/>
      <c r="AL1198" s="9"/>
      <c r="AW1198" s="12"/>
    </row>
    <row r="1199" customFormat="false" ht="13.8" hidden="false" customHeight="false" outlineLevel="0" collapsed="false">
      <c r="A1199" s="9"/>
      <c r="C1199" s="9"/>
      <c r="L1199" s="10"/>
      <c r="M1199" s="11"/>
      <c r="N1199" s="11"/>
      <c r="O1199" s="11"/>
      <c r="P1199" s="11"/>
      <c r="Q1199" s="11"/>
      <c r="R1199" s="11"/>
      <c r="AG1199" s="9"/>
      <c r="AL1199" s="9"/>
      <c r="AW1199" s="12"/>
    </row>
    <row r="1200" customFormat="false" ht="13.8" hidden="false" customHeight="false" outlineLevel="0" collapsed="false">
      <c r="A1200" s="9"/>
      <c r="C1200" s="9"/>
      <c r="L1200" s="10"/>
      <c r="M1200" s="11"/>
      <c r="N1200" s="11"/>
      <c r="O1200" s="11"/>
      <c r="P1200" s="11"/>
      <c r="Q1200" s="11"/>
      <c r="R1200" s="11"/>
      <c r="AG1200" s="9"/>
      <c r="AL1200" s="9"/>
      <c r="AW1200" s="12"/>
    </row>
    <row r="1201" customFormat="false" ht="13.8" hidden="false" customHeight="false" outlineLevel="0" collapsed="false">
      <c r="A1201" s="9"/>
      <c r="C1201" s="9"/>
      <c r="L1201" s="10"/>
      <c r="M1201" s="11"/>
      <c r="N1201" s="11"/>
      <c r="O1201" s="11"/>
      <c r="P1201" s="11"/>
      <c r="Q1201" s="11"/>
      <c r="R1201" s="11"/>
      <c r="AG1201" s="9"/>
      <c r="AL1201" s="9"/>
      <c r="AW1201" s="12"/>
    </row>
    <row r="1202" customFormat="false" ht="13.8" hidden="false" customHeight="false" outlineLevel="0" collapsed="false">
      <c r="A1202" s="9"/>
      <c r="C1202" s="9"/>
      <c r="L1202" s="10"/>
      <c r="M1202" s="11"/>
      <c r="N1202" s="11"/>
      <c r="O1202" s="11"/>
      <c r="P1202" s="11"/>
      <c r="Q1202" s="11"/>
      <c r="R1202" s="11"/>
      <c r="AG1202" s="9"/>
      <c r="AL1202" s="9"/>
      <c r="AW1202" s="12"/>
    </row>
    <row r="1203" customFormat="false" ht="13.8" hidden="false" customHeight="false" outlineLevel="0" collapsed="false">
      <c r="A1203" s="9"/>
      <c r="C1203" s="9"/>
      <c r="L1203" s="10"/>
      <c r="M1203" s="11"/>
      <c r="N1203" s="11"/>
      <c r="O1203" s="11"/>
      <c r="P1203" s="11"/>
      <c r="Q1203" s="11"/>
      <c r="R1203" s="11"/>
      <c r="AG1203" s="9"/>
      <c r="AL1203" s="9"/>
      <c r="AW1203" s="12"/>
    </row>
    <row r="1204" customFormat="false" ht="13.8" hidden="false" customHeight="false" outlineLevel="0" collapsed="false">
      <c r="A1204" s="9"/>
      <c r="C1204" s="9"/>
      <c r="L1204" s="10"/>
      <c r="M1204" s="11"/>
      <c r="N1204" s="11"/>
      <c r="O1204" s="11"/>
      <c r="P1204" s="11"/>
      <c r="Q1204" s="11"/>
      <c r="R1204" s="11"/>
      <c r="AG1204" s="9"/>
      <c r="AL1204" s="9"/>
      <c r="AW1204" s="12"/>
    </row>
    <row r="1205" customFormat="false" ht="13.8" hidden="false" customHeight="false" outlineLevel="0" collapsed="false">
      <c r="A1205" s="9"/>
      <c r="C1205" s="9"/>
      <c r="L1205" s="10"/>
      <c r="M1205" s="11"/>
      <c r="N1205" s="11"/>
      <c r="O1205" s="11"/>
      <c r="P1205" s="11"/>
      <c r="Q1205" s="11"/>
      <c r="R1205" s="11"/>
      <c r="AG1205" s="9"/>
      <c r="AL1205" s="9"/>
      <c r="AW1205" s="12"/>
    </row>
    <row r="1206" customFormat="false" ht="13.8" hidden="false" customHeight="false" outlineLevel="0" collapsed="false">
      <c r="A1206" s="9"/>
      <c r="C1206" s="9"/>
      <c r="L1206" s="10"/>
      <c r="M1206" s="11"/>
      <c r="N1206" s="11"/>
      <c r="O1206" s="11"/>
      <c r="P1206" s="11"/>
      <c r="Q1206" s="11"/>
      <c r="R1206" s="11"/>
      <c r="AG1206" s="9"/>
      <c r="AL1206" s="9"/>
      <c r="AW1206" s="12"/>
    </row>
    <row r="1207" customFormat="false" ht="13.8" hidden="false" customHeight="false" outlineLevel="0" collapsed="false">
      <c r="A1207" s="9"/>
      <c r="C1207" s="9"/>
      <c r="L1207" s="10"/>
      <c r="M1207" s="11"/>
      <c r="N1207" s="11"/>
      <c r="O1207" s="11"/>
      <c r="P1207" s="11"/>
      <c r="Q1207" s="11"/>
      <c r="R1207" s="11"/>
      <c r="AG1207" s="9"/>
      <c r="AL1207" s="9"/>
      <c r="AW1207" s="12"/>
    </row>
    <row r="1208" customFormat="false" ht="13.8" hidden="false" customHeight="false" outlineLevel="0" collapsed="false">
      <c r="A1208" s="9"/>
      <c r="C1208" s="9"/>
      <c r="L1208" s="10"/>
      <c r="M1208" s="11"/>
      <c r="N1208" s="11"/>
      <c r="O1208" s="11"/>
      <c r="P1208" s="11"/>
      <c r="Q1208" s="11"/>
      <c r="R1208" s="11"/>
      <c r="AG1208" s="9"/>
      <c r="AL1208" s="9"/>
      <c r="AW1208" s="12"/>
    </row>
    <row r="1209" customFormat="false" ht="13.8" hidden="false" customHeight="false" outlineLevel="0" collapsed="false">
      <c r="A1209" s="9"/>
      <c r="C1209" s="9"/>
      <c r="L1209" s="10"/>
      <c r="M1209" s="11"/>
      <c r="N1209" s="11"/>
      <c r="O1209" s="11"/>
      <c r="P1209" s="11"/>
      <c r="Q1209" s="11"/>
      <c r="R1209" s="11"/>
      <c r="AG1209" s="9"/>
      <c r="AL1209" s="9"/>
      <c r="AW1209" s="12"/>
    </row>
    <row r="1210" customFormat="false" ht="13.8" hidden="false" customHeight="false" outlineLevel="0" collapsed="false">
      <c r="A1210" s="9"/>
      <c r="C1210" s="9"/>
      <c r="L1210" s="10"/>
      <c r="M1210" s="11"/>
      <c r="N1210" s="11"/>
      <c r="O1210" s="11"/>
      <c r="P1210" s="11"/>
      <c r="Q1210" s="11"/>
      <c r="R1210" s="11"/>
      <c r="AG1210" s="9"/>
      <c r="AL1210" s="9"/>
      <c r="AW1210" s="12"/>
    </row>
    <row r="1211" customFormat="false" ht="13.8" hidden="false" customHeight="false" outlineLevel="0" collapsed="false">
      <c r="A1211" s="9"/>
      <c r="C1211" s="9"/>
      <c r="L1211" s="10"/>
      <c r="M1211" s="11"/>
      <c r="N1211" s="11"/>
      <c r="O1211" s="11"/>
      <c r="P1211" s="11"/>
      <c r="Q1211" s="11"/>
      <c r="R1211" s="11"/>
      <c r="AG1211" s="9"/>
      <c r="AL1211" s="9"/>
      <c r="AW1211" s="12"/>
    </row>
    <row r="1212" customFormat="false" ht="13.8" hidden="false" customHeight="false" outlineLevel="0" collapsed="false">
      <c r="A1212" s="9"/>
      <c r="C1212" s="9"/>
      <c r="L1212" s="10"/>
      <c r="M1212" s="11"/>
      <c r="N1212" s="11"/>
      <c r="O1212" s="11"/>
      <c r="P1212" s="11"/>
      <c r="Q1212" s="11"/>
      <c r="R1212" s="11"/>
      <c r="AG1212" s="9"/>
      <c r="AL1212" s="9"/>
      <c r="AW1212" s="12"/>
    </row>
    <row r="1213" customFormat="false" ht="13.8" hidden="false" customHeight="false" outlineLevel="0" collapsed="false">
      <c r="A1213" s="9"/>
      <c r="C1213" s="9"/>
      <c r="L1213" s="10"/>
      <c r="M1213" s="11"/>
      <c r="N1213" s="11"/>
      <c r="O1213" s="11"/>
      <c r="P1213" s="11"/>
      <c r="Q1213" s="11"/>
      <c r="R1213" s="11"/>
      <c r="AG1213" s="9"/>
      <c r="AL1213" s="9"/>
      <c r="AW1213" s="12"/>
    </row>
    <row r="1214" customFormat="false" ht="13.8" hidden="false" customHeight="false" outlineLevel="0" collapsed="false">
      <c r="A1214" s="9"/>
      <c r="C1214" s="9"/>
      <c r="L1214" s="10"/>
      <c r="M1214" s="11"/>
      <c r="N1214" s="11"/>
      <c r="O1214" s="11"/>
      <c r="P1214" s="11"/>
      <c r="Q1214" s="11"/>
      <c r="R1214" s="11"/>
      <c r="AG1214" s="9"/>
      <c r="AL1214" s="9"/>
      <c r="AW1214" s="12"/>
    </row>
    <row r="1215" customFormat="false" ht="13.8" hidden="false" customHeight="false" outlineLevel="0" collapsed="false">
      <c r="A1215" s="9"/>
      <c r="C1215" s="9"/>
      <c r="L1215" s="10"/>
      <c r="M1215" s="11"/>
      <c r="N1215" s="11"/>
      <c r="O1215" s="11"/>
      <c r="P1215" s="11"/>
      <c r="Q1215" s="11"/>
      <c r="R1215" s="11"/>
      <c r="AG1215" s="9"/>
      <c r="AL1215" s="9"/>
      <c r="AW1215" s="12"/>
    </row>
    <row r="1216" customFormat="false" ht="13.8" hidden="false" customHeight="false" outlineLevel="0" collapsed="false">
      <c r="A1216" s="9"/>
      <c r="C1216" s="9"/>
      <c r="L1216" s="10"/>
      <c r="M1216" s="11"/>
      <c r="N1216" s="11"/>
      <c r="O1216" s="11"/>
      <c r="P1216" s="11"/>
      <c r="Q1216" s="11"/>
      <c r="R1216" s="11"/>
      <c r="AG1216" s="9"/>
      <c r="AL1216" s="9"/>
      <c r="AW1216" s="12"/>
    </row>
    <row r="1217" customFormat="false" ht="13.8" hidden="false" customHeight="false" outlineLevel="0" collapsed="false">
      <c r="A1217" s="9"/>
      <c r="C1217" s="9"/>
      <c r="L1217" s="10"/>
      <c r="M1217" s="11"/>
      <c r="N1217" s="11"/>
      <c r="O1217" s="11"/>
      <c r="P1217" s="11"/>
      <c r="Q1217" s="11"/>
      <c r="R1217" s="11"/>
      <c r="AG1217" s="9"/>
      <c r="AL1217" s="9"/>
      <c r="AW1217" s="12"/>
    </row>
    <row r="1218" customFormat="false" ht="13.8" hidden="false" customHeight="false" outlineLevel="0" collapsed="false">
      <c r="A1218" s="9"/>
      <c r="C1218" s="9"/>
      <c r="L1218" s="10"/>
      <c r="M1218" s="11"/>
      <c r="N1218" s="11"/>
      <c r="O1218" s="11"/>
      <c r="P1218" s="11"/>
      <c r="Q1218" s="11"/>
      <c r="R1218" s="11"/>
      <c r="AG1218" s="9"/>
      <c r="AL1218" s="9"/>
      <c r="AW1218" s="12"/>
    </row>
    <row r="1219" customFormat="false" ht="13.8" hidden="false" customHeight="false" outlineLevel="0" collapsed="false">
      <c r="A1219" s="9"/>
      <c r="C1219" s="9"/>
      <c r="L1219" s="10"/>
      <c r="M1219" s="11"/>
      <c r="N1219" s="11"/>
      <c r="O1219" s="11"/>
      <c r="P1219" s="11"/>
      <c r="Q1219" s="11"/>
      <c r="R1219" s="11"/>
      <c r="AG1219" s="9"/>
      <c r="AL1219" s="9"/>
      <c r="AW1219" s="12"/>
    </row>
    <row r="1220" customFormat="false" ht="13.8" hidden="false" customHeight="false" outlineLevel="0" collapsed="false">
      <c r="A1220" s="9"/>
      <c r="C1220" s="9"/>
      <c r="L1220" s="10"/>
      <c r="M1220" s="11"/>
      <c r="N1220" s="11"/>
      <c r="O1220" s="11"/>
      <c r="P1220" s="11"/>
      <c r="Q1220" s="11"/>
      <c r="R1220" s="11"/>
      <c r="AG1220" s="9"/>
      <c r="AL1220" s="9"/>
      <c r="AW1220" s="12"/>
    </row>
    <row r="1221" customFormat="false" ht="13.8" hidden="false" customHeight="false" outlineLevel="0" collapsed="false">
      <c r="A1221" s="9"/>
      <c r="C1221" s="9"/>
      <c r="L1221" s="10"/>
      <c r="M1221" s="11"/>
      <c r="N1221" s="11"/>
      <c r="O1221" s="11"/>
      <c r="P1221" s="11"/>
      <c r="Q1221" s="11"/>
      <c r="R1221" s="11"/>
      <c r="AG1221" s="9"/>
      <c r="AL1221" s="9"/>
      <c r="AW1221" s="12"/>
    </row>
    <row r="1222" customFormat="false" ht="13.8" hidden="false" customHeight="false" outlineLevel="0" collapsed="false">
      <c r="A1222" s="9"/>
      <c r="C1222" s="9"/>
      <c r="L1222" s="10"/>
      <c r="M1222" s="11"/>
      <c r="N1222" s="11"/>
      <c r="O1222" s="11"/>
      <c r="P1222" s="11"/>
      <c r="Q1222" s="11"/>
      <c r="R1222" s="11"/>
      <c r="AG1222" s="9"/>
      <c r="AL1222" s="9"/>
      <c r="AW1222" s="12"/>
    </row>
    <row r="1223" customFormat="false" ht="13.8" hidden="false" customHeight="false" outlineLevel="0" collapsed="false">
      <c r="A1223" s="9"/>
      <c r="C1223" s="9"/>
      <c r="L1223" s="10"/>
      <c r="M1223" s="11"/>
      <c r="N1223" s="11"/>
      <c r="O1223" s="11"/>
      <c r="P1223" s="11"/>
      <c r="Q1223" s="11"/>
      <c r="R1223" s="11"/>
      <c r="AG1223" s="9"/>
      <c r="AL1223" s="9"/>
      <c r="AW1223" s="12"/>
    </row>
    <row r="1224" customFormat="false" ht="13.8" hidden="false" customHeight="false" outlineLevel="0" collapsed="false">
      <c r="A1224" s="9"/>
      <c r="C1224" s="9"/>
      <c r="L1224" s="10"/>
      <c r="M1224" s="11"/>
      <c r="N1224" s="11"/>
      <c r="O1224" s="11"/>
      <c r="P1224" s="11"/>
      <c r="Q1224" s="11"/>
      <c r="R1224" s="11"/>
      <c r="AG1224" s="9"/>
      <c r="AL1224" s="9"/>
      <c r="AW1224" s="12"/>
    </row>
    <row r="1225" customFormat="false" ht="13.8" hidden="false" customHeight="false" outlineLevel="0" collapsed="false">
      <c r="A1225" s="9"/>
      <c r="C1225" s="9"/>
      <c r="L1225" s="10"/>
      <c r="M1225" s="11"/>
      <c r="N1225" s="11"/>
      <c r="O1225" s="11"/>
      <c r="P1225" s="11"/>
      <c r="Q1225" s="11"/>
      <c r="R1225" s="11"/>
      <c r="AG1225" s="9"/>
      <c r="AL1225" s="9"/>
      <c r="AW1225" s="12"/>
    </row>
    <row r="1226" customFormat="false" ht="13.8" hidden="false" customHeight="false" outlineLevel="0" collapsed="false">
      <c r="A1226" s="9"/>
      <c r="C1226" s="9"/>
      <c r="L1226" s="10"/>
      <c r="M1226" s="11"/>
      <c r="N1226" s="11"/>
      <c r="O1226" s="11"/>
      <c r="P1226" s="11"/>
      <c r="Q1226" s="11"/>
      <c r="R1226" s="11"/>
      <c r="AG1226" s="9"/>
      <c r="AL1226" s="9"/>
      <c r="AW1226" s="12"/>
    </row>
    <row r="1227" customFormat="false" ht="13.8" hidden="false" customHeight="false" outlineLevel="0" collapsed="false">
      <c r="A1227" s="9"/>
      <c r="C1227" s="9"/>
      <c r="L1227" s="10"/>
      <c r="M1227" s="11"/>
      <c r="N1227" s="11"/>
      <c r="O1227" s="11"/>
      <c r="P1227" s="11"/>
      <c r="Q1227" s="11"/>
      <c r="R1227" s="11"/>
      <c r="AG1227" s="9"/>
      <c r="AL1227" s="9"/>
      <c r="AW1227" s="12"/>
    </row>
    <row r="1228" customFormat="false" ht="13.8" hidden="false" customHeight="false" outlineLevel="0" collapsed="false">
      <c r="A1228" s="9"/>
      <c r="C1228" s="9"/>
      <c r="L1228" s="10"/>
      <c r="M1228" s="11"/>
      <c r="N1228" s="11"/>
      <c r="O1228" s="11"/>
      <c r="P1228" s="11"/>
      <c r="Q1228" s="11"/>
      <c r="R1228" s="11"/>
      <c r="AG1228" s="9"/>
      <c r="AL1228" s="9"/>
      <c r="AW1228" s="12"/>
    </row>
    <row r="1229" customFormat="false" ht="13.8" hidden="false" customHeight="false" outlineLevel="0" collapsed="false">
      <c r="A1229" s="9"/>
      <c r="C1229" s="9"/>
      <c r="L1229" s="10"/>
      <c r="M1229" s="11"/>
      <c r="N1229" s="11"/>
      <c r="O1229" s="11"/>
      <c r="P1229" s="11"/>
      <c r="Q1229" s="11"/>
      <c r="R1229" s="11"/>
      <c r="AG1229" s="9"/>
      <c r="AL1229" s="9"/>
      <c r="AW1229" s="12"/>
    </row>
    <row r="1230" customFormat="false" ht="13.8" hidden="false" customHeight="false" outlineLevel="0" collapsed="false">
      <c r="A1230" s="9"/>
      <c r="C1230" s="9"/>
      <c r="L1230" s="10"/>
      <c r="M1230" s="11"/>
      <c r="N1230" s="11"/>
      <c r="O1230" s="11"/>
      <c r="P1230" s="11"/>
      <c r="Q1230" s="11"/>
      <c r="R1230" s="11"/>
      <c r="AG1230" s="9"/>
      <c r="AL1230" s="9"/>
      <c r="AW1230" s="12"/>
    </row>
    <row r="1231" customFormat="false" ht="13.8" hidden="false" customHeight="false" outlineLevel="0" collapsed="false">
      <c r="A1231" s="9"/>
      <c r="C1231" s="9"/>
      <c r="L1231" s="10"/>
      <c r="M1231" s="11"/>
      <c r="N1231" s="11"/>
      <c r="O1231" s="11"/>
      <c r="P1231" s="11"/>
      <c r="Q1231" s="11"/>
      <c r="R1231" s="11"/>
      <c r="AG1231" s="9"/>
      <c r="AL1231" s="9"/>
      <c r="AW1231" s="12"/>
    </row>
    <row r="1232" customFormat="false" ht="13.8" hidden="false" customHeight="false" outlineLevel="0" collapsed="false">
      <c r="A1232" s="9"/>
      <c r="C1232" s="9"/>
      <c r="L1232" s="10"/>
      <c r="M1232" s="11"/>
      <c r="N1232" s="11"/>
      <c r="O1232" s="11"/>
      <c r="P1232" s="11"/>
      <c r="Q1232" s="11"/>
      <c r="R1232" s="11"/>
      <c r="AG1232" s="9"/>
      <c r="AL1232" s="9"/>
      <c r="AW1232" s="12"/>
    </row>
    <row r="1233" customFormat="false" ht="13.8" hidden="false" customHeight="false" outlineLevel="0" collapsed="false">
      <c r="A1233" s="9"/>
      <c r="C1233" s="9"/>
      <c r="L1233" s="10"/>
      <c r="M1233" s="11"/>
      <c r="N1233" s="11"/>
      <c r="O1233" s="11"/>
      <c r="P1233" s="11"/>
      <c r="Q1233" s="11"/>
      <c r="R1233" s="11"/>
      <c r="AG1233" s="9"/>
      <c r="AL1233" s="9"/>
      <c r="AW1233" s="12"/>
    </row>
    <row r="1234" customFormat="false" ht="13.8" hidden="false" customHeight="false" outlineLevel="0" collapsed="false">
      <c r="A1234" s="9"/>
      <c r="C1234" s="9"/>
      <c r="L1234" s="10"/>
      <c r="M1234" s="11"/>
      <c r="N1234" s="11"/>
      <c r="O1234" s="11"/>
      <c r="P1234" s="11"/>
      <c r="Q1234" s="11"/>
      <c r="R1234" s="11"/>
      <c r="AG1234" s="9"/>
      <c r="AL1234" s="9"/>
      <c r="AW1234" s="12"/>
    </row>
    <row r="1235" customFormat="false" ht="13.8" hidden="false" customHeight="false" outlineLevel="0" collapsed="false">
      <c r="A1235" s="9"/>
      <c r="C1235" s="9"/>
      <c r="L1235" s="10"/>
      <c r="M1235" s="11"/>
      <c r="N1235" s="11"/>
      <c r="O1235" s="11"/>
      <c r="P1235" s="11"/>
      <c r="Q1235" s="11"/>
      <c r="R1235" s="11"/>
      <c r="AG1235" s="9"/>
      <c r="AL1235" s="9"/>
      <c r="AW1235" s="12"/>
    </row>
    <row r="1236" customFormat="false" ht="13.8" hidden="false" customHeight="false" outlineLevel="0" collapsed="false">
      <c r="A1236" s="9"/>
      <c r="C1236" s="9"/>
      <c r="L1236" s="10"/>
      <c r="M1236" s="11"/>
      <c r="N1236" s="11"/>
      <c r="O1236" s="11"/>
      <c r="P1236" s="11"/>
      <c r="Q1236" s="11"/>
      <c r="R1236" s="11"/>
      <c r="AG1236" s="9"/>
      <c r="AL1236" s="9"/>
      <c r="AW1236" s="12"/>
    </row>
  </sheetData>
  <autoFilter ref="A1:AW236"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85"/>
  <sheetViews>
    <sheetView showFormulas="false" showGridLines="true" showRowColHeaders="true" showZeros="true" rightToLeft="false" tabSelected="false" showOutlineSymbols="true" defaultGridColor="true" view="normal" topLeftCell="A43" colorId="64" zoomScale="100" zoomScaleNormal="100" zoomScalePageLayoutView="100" workbookViewId="0">
      <selection pane="topLeft" activeCell="A18" activeCellId="0" sqref="A18"/>
    </sheetView>
  </sheetViews>
  <sheetFormatPr defaultRowHeight="12.8" zeroHeight="false" outlineLevelRow="0" outlineLevelCol="0"/>
  <cols>
    <col collapsed="false" customWidth="true" hidden="false" outlineLevel="0" max="1" min="1" style="0" width="36.84"/>
    <col collapsed="false" customWidth="true" hidden="false" outlineLevel="0" max="1025" min="2" style="0" width="10.95"/>
  </cols>
  <sheetData>
    <row r="1" customFormat="false" ht="13.8" hidden="false" customHeight="false" outlineLevel="0" collapsed="false">
      <c r="A1" s="0" t="s">
        <v>0</v>
      </c>
      <c r="B1" s="0" t="n">
        <v>1</v>
      </c>
      <c r="C1" s="0" t="n">
        <f aca="false">MATCH(A1,F1!A$1:AW$1,0)</f>
        <v>1</v>
      </c>
    </row>
    <row r="2" customFormat="false" ht="13.8" hidden="false" customHeight="false" outlineLevel="0" collapsed="false">
      <c r="A2" s="0" t="s">
        <v>1</v>
      </c>
      <c r="B2" s="0" t="n">
        <v>2</v>
      </c>
      <c r="C2" s="0" t="n">
        <f aca="false">MATCH(A2,F1!A$1:AW$1,0)</f>
        <v>2</v>
      </c>
    </row>
    <row r="3" customFormat="false" ht="13.8" hidden="false" customHeight="false" outlineLevel="0" collapsed="false">
      <c r="A3" s="0" t="s">
        <v>2</v>
      </c>
      <c r="B3" s="0" t="n">
        <v>3</v>
      </c>
      <c r="C3" s="0" t="n">
        <f aca="false">MATCH(A3,F1!A$1:AW$1,0)</f>
        <v>3</v>
      </c>
    </row>
    <row r="4" customFormat="false" ht="13.8" hidden="false" customHeight="false" outlineLevel="0" collapsed="false">
      <c r="A4" s="0" t="s">
        <v>3</v>
      </c>
      <c r="B4" s="0" t="n">
        <v>4</v>
      </c>
      <c r="C4" s="0" t="n">
        <f aca="false">MATCH(A4,F1!A$1:AW$1,0)</f>
        <v>4</v>
      </c>
    </row>
    <row r="5" customFormat="false" ht="13.8" hidden="false" customHeight="false" outlineLevel="0" collapsed="false">
      <c r="A5" s="0" t="s">
        <v>4</v>
      </c>
      <c r="B5" s="0" t="n">
        <v>5</v>
      </c>
      <c r="C5" s="0" t="n">
        <f aca="false">MATCH(A5,F1!A$1:AW$1,0)</f>
        <v>5</v>
      </c>
    </row>
    <row r="6" customFormat="false" ht="13.8" hidden="false" customHeight="false" outlineLevel="0" collapsed="false">
      <c r="A6" s="0" t="s">
        <v>5</v>
      </c>
      <c r="B6" s="0" t="n">
        <v>6</v>
      </c>
      <c r="C6" s="0" t="n">
        <f aca="false">MATCH(A6,F1!A$1:AW$1,0)</f>
        <v>6</v>
      </c>
    </row>
    <row r="7" customFormat="false" ht="13.8" hidden="false" customHeight="false" outlineLevel="0" collapsed="false">
      <c r="A7" s="0" t="s">
        <v>6</v>
      </c>
      <c r="B7" s="0" t="n">
        <v>8</v>
      </c>
      <c r="C7" s="0" t="n">
        <f aca="false">MATCH(A7,F1!A$1:AW$1,0)</f>
        <v>7</v>
      </c>
    </row>
    <row r="8" customFormat="false" ht="13.8" hidden="false" customHeight="false" outlineLevel="0" collapsed="false">
      <c r="A8" s="0" t="s">
        <v>7</v>
      </c>
      <c r="B8" s="0" t="n">
        <v>9</v>
      </c>
      <c r="C8" s="0" t="n">
        <f aca="false">MATCH(A8,F1!A$1:AW$1,0)</f>
        <v>8</v>
      </c>
    </row>
    <row r="9" customFormat="false" ht="13.8" hidden="false" customHeight="false" outlineLevel="0" collapsed="false">
      <c r="A9" s="0" t="s">
        <v>8</v>
      </c>
      <c r="B9" s="0" t="n">
        <v>10</v>
      </c>
      <c r="C9" s="0" t="n">
        <f aca="false">MATCH(A9,F1!A$1:AW$1,0)</f>
        <v>9</v>
      </c>
    </row>
    <row r="10" customFormat="false" ht="13.8" hidden="false" customHeight="false" outlineLevel="0" collapsed="false">
      <c r="A10" s="0" t="s">
        <v>9</v>
      </c>
      <c r="B10" s="0" t="n">
        <v>11</v>
      </c>
      <c r="C10" s="0" t="n">
        <f aca="false">MATCH(A10,F1!A$1:AW$1,0)</f>
        <v>10</v>
      </c>
    </row>
    <row r="11" customFormat="false" ht="13.8" hidden="false" customHeight="false" outlineLevel="0" collapsed="false">
      <c r="A11" s="0" t="s">
        <v>10</v>
      </c>
      <c r="B11" s="0" t="n">
        <v>12</v>
      </c>
      <c r="C11" s="0" t="n">
        <f aca="false">MATCH(A11,F1!A$1:AW$1,0)</f>
        <v>11</v>
      </c>
    </row>
    <row r="12" customFormat="false" ht="13.8" hidden="false" customHeight="false" outlineLevel="0" collapsed="false">
      <c r="A12" s="0" t="s">
        <v>11</v>
      </c>
      <c r="B12" s="0" t="n">
        <v>13</v>
      </c>
      <c r="C12" s="0" t="n">
        <f aca="false">MATCH(A12,F1!A$1:AW$1,0)</f>
        <v>12</v>
      </c>
    </row>
    <row r="13" customFormat="false" ht="13.8" hidden="false" customHeight="false" outlineLevel="0" collapsed="false">
      <c r="A13" s="0" t="s">
        <v>12</v>
      </c>
      <c r="B13" s="0" t="n">
        <v>14</v>
      </c>
      <c r="C13" s="0" t="n">
        <f aca="false">MATCH(A13,F1!A$1:AW$1,0)</f>
        <v>13</v>
      </c>
    </row>
    <row r="14" customFormat="false" ht="13.8" hidden="false" customHeight="false" outlineLevel="0" collapsed="false">
      <c r="A14" s="0" t="s">
        <v>13</v>
      </c>
      <c r="B14" s="0" t="n">
        <v>15</v>
      </c>
      <c r="C14" s="0" t="n">
        <f aca="false">MATCH(A14,F1!A$1:AW$1,0)</f>
        <v>14</v>
      </c>
    </row>
    <row r="15" customFormat="false" ht="13.8" hidden="false" customHeight="false" outlineLevel="0" collapsed="false">
      <c r="A15" s="0" t="s">
        <v>14</v>
      </c>
      <c r="B15" s="0" t="n">
        <v>16</v>
      </c>
      <c r="C15" s="0" t="n">
        <f aca="false">MATCH(A15,F1!A$1:AW$1,0)</f>
        <v>15</v>
      </c>
    </row>
    <row r="16" customFormat="false" ht="13.8" hidden="false" customHeight="false" outlineLevel="0" collapsed="false">
      <c r="A16" s="0" t="s">
        <v>15</v>
      </c>
      <c r="B16" s="0" t="n">
        <v>17</v>
      </c>
      <c r="C16" s="0" t="n">
        <f aca="false">MATCH(A16,F1!A$1:AW$1,0)</f>
        <v>16</v>
      </c>
    </row>
    <row r="17" customFormat="false" ht="13.8" hidden="false" customHeight="false" outlineLevel="0" collapsed="false">
      <c r="A17" s="0" t="s">
        <v>16</v>
      </c>
      <c r="B17" s="0" t="n">
        <v>18</v>
      </c>
      <c r="C17" s="0" t="n">
        <f aca="false">MATCH(A17,F1!A$1:AW$1,0)</f>
        <v>17</v>
      </c>
    </row>
    <row r="18" customFormat="false" ht="13.8" hidden="false" customHeight="false" outlineLevel="0" collapsed="false">
      <c r="A18" s="0" t="s">
        <v>17</v>
      </c>
      <c r="B18" s="0" t="n">
        <v>19</v>
      </c>
      <c r="C18" s="0" t="n">
        <f aca="false">MATCH(A18,F1!A$1:AW$1,0)</f>
        <v>18</v>
      </c>
    </row>
    <row r="19" customFormat="false" ht="13.8" hidden="false" customHeight="false" outlineLevel="0" collapsed="false">
      <c r="A19" s="0" t="s">
        <v>18</v>
      </c>
      <c r="B19" s="0" t="n">
        <v>20</v>
      </c>
      <c r="C19" s="0" t="n">
        <f aca="false">MATCH(A19,F1!A$1:AW$1,0)</f>
        <v>19</v>
      </c>
    </row>
    <row r="20" customFormat="false" ht="13.8" hidden="false" customHeight="false" outlineLevel="0" collapsed="false">
      <c r="A20" s="0" t="s">
        <v>19</v>
      </c>
      <c r="B20" s="0" t="n">
        <v>21</v>
      </c>
      <c r="C20" s="0" t="n">
        <f aca="false">MATCH(A20,F1!A$1:AW$1,0)</f>
        <v>20</v>
      </c>
    </row>
    <row r="21" customFormat="false" ht="13.8" hidden="false" customHeight="false" outlineLevel="0" collapsed="false">
      <c r="A21" s="0" t="s">
        <v>20</v>
      </c>
      <c r="B21" s="0" t="n">
        <v>22</v>
      </c>
      <c r="C21" s="0" t="n">
        <f aca="false">MATCH(A21,F1!A$1:AW$1,0)</f>
        <v>21</v>
      </c>
    </row>
    <row r="22" customFormat="false" ht="13.8" hidden="false" customHeight="false" outlineLevel="0" collapsed="false">
      <c r="A22" s="0" t="s">
        <v>21</v>
      </c>
      <c r="B22" s="0" t="n">
        <v>23</v>
      </c>
      <c r="C22" s="0" t="n">
        <f aca="false">MATCH(A22,F1!A$1:AW$1,0)</f>
        <v>22</v>
      </c>
    </row>
    <row r="23" customFormat="false" ht="13.8" hidden="false" customHeight="false" outlineLevel="0" collapsed="false">
      <c r="A23" s="0" t="s">
        <v>22</v>
      </c>
      <c r="B23" s="0" t="n">
        <v>28</v>
      </c>
      <c r="C23" s="0" t="n">
        <f aca="false">MATCH(A23,F1!A$1:AW$1,0)</f>
        <v>23</v>
      </c>
    </row>
    <row r="24" customFormat="false" ht="13.8" hidden="false" customHeight="false" outlineLevel="0" collapsed="false">
      <c r="A24" s="0" t="s">
        <v>23</v>
      </c>
      <c r="B24" s="0" t="n">
        <v>29</v>
      </c>
      <c r="C24" s="0" t="n">
        <f aca="false">MATCH(A24,F1!A$1:AW$1,0)</f>
        <v>24</v>
      </c>
    </row>
    <row r="25" customFormat="false" ht="13.8" hidden="false" customHeight="false" outlineLevel="0" collapsed="false">
      <c r="A25" s="0" t="s">
        <v>24</v>
      </c>
      <c r="B25" s="0" t="n">
        <v>30</v>
      </c>
      <c r="C25" s="0" t="n">
        <f aca="false">MATCH(A25,F1!A$1:AW$1,0)</f>
        <v>25</v>
      </c>
    </row>
    <row r="26" customFormat="false" ht="13.8" hidden="false" customHeight="false" outlineLevel="0" collapsed="false">
      <c r="A26" s="0" t="s">
        <v>25</v>
      </c>
      <c r="B26" s="0" t="n">
        <v>31</v>
      </c>
      <c r="C26" s="0" t="n">
        <f aca="false">MATCH(A26,F1!A$1:AW$1,0)</f>
        <v>26</v>
      </c>
    </row>
    <row r="27" customFormat="false" ht="13.8" hidden="false" customHeight="false" outlineLevel="0" collapsed="false">
      <c r="A27" s="0" t="s">
        <v>26</v>
      </c>
      <c r="B27" s="0" t="n">
        <v>32</v>
      </c>
      <c r="C27" s="0" t="n">
        <f aca="false">MATCH(A27,F1!A$1:AW$1,0)</f>
        <v>27</v>
      </c>
    </row>
    <row r="28" customFormat="false" ht="13.8" hidden="false" customHeight="false" outlineLevel="0" collapsed="false">
      <c r="A28" s="0" t="s">
        <v>27</v>
      </c>
      <c r="B28" s="0" t="n">
        <v>33</v>
      </c>
      <c r="C28" s="0" t="n">
        <f aca="false">MATCH(A28,F1!A$1:AW$1,0)</f>
        <v>28</v>
      </c>
    </row>
    <row r="29" customFormat="false" ht="13.8" hidden="false" customHeight="false" outlineLevel="0" collapsed="false">
      <c r="A29" s="0" t="s">
        <v>28</v>
      </c>
      <c r="B29" s="0" t="n">
        <v>39</v>
      </c>
      <c r="C29" s="0" t="n">
        <f aca="false">MATCH(A29,F1!A$1:AW$1,0)</f>
        <v>29</v>
      </c>
    </row>
    <row r="30" customFormat="false" ht="13.8" hidden="false" customHeight="false" outlineLevel="0" collapsed="false">
      <c r="A30" s="0" t="s">
        <v>29</v>
      </c>
      <c r="B30" s="0" t="n">
        <v>41</v>
      </c>
      <c r="C30" s="0" t="n">
        <f aca="false">MATCH(A30,F1!A$1:AW$1,0)</f>
        <v>31</v>
      </c>
    </row>
    <row r="31" customFormat="false" ht="13.8" hidden="false" customHeight="false" outlineLevel="0" collapsed="false">
      <c r="A31" s="0" t="s">
        <v>30</v>
      </c>
      <c r="B31" s="0" t="n">
        <v>42</v>
      </c>
      <c r="C31" s="0" t="n">
        <f aca="false">MATCH(A31,F1!A$1:AW$1,0)</f>
        <v>32</v>
      </c>
    </row>
    <row r="32" customFormat="false" ht="13.8" hidden="false" customHeight="false" outlineLevel="0" collapsed="false">
      <c r="A32" s="0" t="s">
        <v>31</v>
      </c>
      <c r="B32" s="0" t="n">
        <v>43</v>
      </c>
      <c r="C32" s="0" t="n">
        <f aca="false">MATCH(A32,F1!A$1:AW$1,0)</f>
        <v>33</v>
      </c>
    </row>
    <row r="33" customFormat="false" ht="13.8" hidden="false" customHeight="false" outlineLevel="0" collapsed="false">
      <c r="A33" s="0" t="s">
        <v>32</v>
      </c>
      <c r="B33" s="0" t="n">
        <v>44</v>
      </c>
      <c r="C33" s="0" t="n">
        <f aca="false">MATCH(A33,F1!A$1:AW$1,0)</f>
        <v>34</v>
      </c>
    </row>
    <row r="34" customFormat="false" ht="13.8" hidden="false" customHeight="false" outlineLevel="0" collapsed="false">
      <c r="A34" s="0" t="s">
        <v>33</v>
      </c>
      <c r="B34" s="0" t="n">
        <v>45</v>
      </c>
      <c r="C34" s="0" t="n">
        <f aca="false">MATCH(A34,F1!A$1:AW$1,0)</f>
        <v>35</v>
      </c>
    </row>
    <row r="35" customFormat="false" ht="13.8" hidden="false" customHeight="false" outlineLevel="0" collapsed="false">
      <c r="A35" s="0" t="s">
        <v>34</v>
      </c>
      <c r="B35" s="0" t="n">
        <v>46</v>
      </c>
      <c r="C35" s="0" t="n">
        <f aca="false">MATCH(A35,F1!A$1:AW$1,0)</f>
        <v>36</v>
      </c>
    </row>
    <row r="36" customFormat="false" ht="13.8" hidden="false" customHeight="false" outlineLevel="0" collapsed="false">
      <c r="A36" s="0" t="s">
        <v>35</v>
      </c>
      <c r="B36" s="0" t="n">
        <v>47</v>
      </c>
      <c r="C36" s="0" t="n">
        <f aca="false">MATCH(A36,F1!A$1:AW$1,0)</f>
        <v>37</v>
      </c>
    </row>
    <row r="37" customFormat="false" ht="13.8" hidden="false" customHeight="false" outlineLevel="0" collapsed="false">
      <c r="A37" s="0" t="s">
        <v>36</v>
      </c>
      <c r="B37" s="0" t="n">
        <v>48</v>
      </c>
      <c r="C37" s="0" t="n">
        <f aca="false">MATCH(A37,F1!A$1:AW$1,0)</f>
        <v>38</v>
      </c>
    </row>
    <row r="38" customFormat="false" ht="13.8" hidden="false" customHeight="false" outlineLevel="0" collapsed="false">
      <c r="A38" s="0" t="s">
        <v>37</v>
      </c>
      <c r="B38" s="0" t="n">
        <v>49</v>
      </c>
      <c r="C38" s="0" t="n">
        <f aca="false">MATCH(A38,F1!A$1:AW$1,0)</f>
        <v>39</v>
      </c>
    </row>
    <row r="39" customFormat="false" ht="13.8" hidden="false" customHeight="false" outlineLevel="0" collapsed="false">
      <c r="A39" s="0" t="s">
        <v>38</v>
      </c>
      <c r="B39" s="0" t="n">
        <v>50</v>
      </c>
      <c r="C39" s="0" t="n">
        <f aca="false">MATCH(A39,F1!A$1:AW$1,0)</f>
        <v>40</v>
      </c>
    </row>
    <row r="40" customFormat="false" ht="13.8" hidden="false" customHeight="false" outlineLevel="0" collapsed="false">
      <c r="A40" s="0" t="s">
        <v>39</v>
      </c>
      <c r="B40" s="0" t="n">
        <v>52</v>
      </c>
      <c r="C40" s="0" t="n">
        <f aca="false">MATCH(A40,F1!A$1:AW$1,0)</f>
        <v>41</v>
      </c>
    </row>
    <row r="41" customFormat="false" ht="13.8" hidden="false" customHeight="false" outlineLevel="0" collapsed="false">
      <c r="A41" s="0" t="s">
        <v>40</v>
      </c>
      <c r="B41" s="0" t="n">
        <v>53</v>
      </c>
      <c r="C41" s="0" t="n">
        <f aca="false">MATCH(A41,F1!A$1:AW$1,0)</f>
        <v>42</v>
      </c>
    </row>
    <row r="42" customFormat="false" ht="13.8" hidden="false" customHeight="false" outlineLevel="0" collapsed="false">
      <c r="A42" s="0" t="s">
        <v>41</v>
      </c>
      <c r="B42" s="0" t="n">
        <v>58</v>
      </c>
      <c r="C42" s="0" t="n">
        <f aca="false">MATCH(A42,F1!A$1:AW$1,0)</f>
        <v>43</v>
      </c>
    </row>
    <row r="43" customFormat="false" ht="13.8" hidden="false" customHeight="false" outlineLevel="0" collapsed="false">
      <c r="A43" s="0" t="s">
        <v>42</v>
      </c>
      <c r="B43" s="0" t="n">
        <v>67</v>
      </c>
      <c r="C43" s="0" t="n">
        <f aca="false">MATCH(A43,F1!A$1:AW$1,0)</f>
        <v>44</v>
      </c>
    </row>
    <row r="44" customFormat="false" ht="13.8" hidden="false" customHeight="false" outlineLevel="0" collapsed="false">
      <c r="A44" s="0" t="s">
        <v>43</v>
      </c>
      <c r="B44" s="0" t="n">
        <v>68</v>
      </c>
      <c r="C44" s="0" t="n">
        <f aca="false">MATCH(A44,F1!A$1:AW$1,0)</f>
        <v>45</v>
      </c>
    </row>
    <row r="45" customFormat="false" ht="13.8" hidden="false" customHeight="false" outlineLevel="0" collapsed="false">
      <c r="A45" s="0" t="s">
        <v>44</v>
      </c>
      <c r="B45" s="0" t="n">
        <v>69</v>
      </c>
      <c r="C45" s="0" t="n">
        <f aca="false">MATCH(A45,F1!A$1:AW$1,0)</f>
        <v>46</v>
      </c>
    </row>
    <row r="46" customFormat="false" ht="13.8" hidden="false" customHeight="false" outlineLevel="0" collapsed="false">
      <c r="A46" s="0" t="s">
        <v>45</v>
      </c>
      <c r="B46" s="0" t="n">
        <v>70</v>
      </c>
      <c r="C46" s="0" t="n">
        <f aca="false">MATCH(A46,F1!A$1:AW$1,0)</f>
        <v>47</v>
      </c>
    </row>
    <row r="47" customFormat="false" ht="13.8" hidden="false" customHeight="false" outlineLevel="0" collapsed="false">
      <c r="A47" s="0" t="s">
        <v>46</v>
      </c>
      <c r="B47" s="0" t="n">
        <v>71</v>
      </c>
      <c r="C47" s="0" t="n">
        <f aca="false">MATCH(A47,F1!A$1:AW$1,0)</f>
        <v>48</v>
      </c>
    </row>
    <row r="48" customFormat="false" ht="13.8" hidden="false" customHeight="false" outlineLevel="0" collapsed="false">
      <c r="A48" s="0" t="s">
        <v>47</v>
      </c>
      <c r="B48" s="0" t="n">
        <v>73</v>
      </c>
      <c r="C48" s="0" t="n">
        <f aca="false">MATCH(A48,F1!A$1:AW$1,0)</f>
        <v>49</v>
      </c>
    </row>
    <row r="49" customFormat="false" ht="13.8" hidden="false" customHeight="false" outlineLevel="0" collapsed="false">
      <c r="A49" s="0" t="s">
        <v>83</v>
      </c>
      <c r="B49" s="0" t="n">
        <v>7</v>
      </c>
      <c r="C49" s="0" t="e">
        <f aca="false">MATCH(A49,F1!A$1:AW$1,0)</f>
        <v>#N/A</v>
      </c>
    </row>
    <row r="50" customFormat="false" ht="13.8" hidden="false" customHeight="false" outlineLevel="0" collapsed="false">
      <c r="A50" s="0" t="s">
        <v>84</v>
      </c>
      <c r="B50" s="0" t="n">
        <v>24</v>
      </c>
      <c r="C50" s="0" t="e">
        <f aca="false">MATCH(A50,F1!A$1:AW$1,0)</f>
        <v>#N/A</v>
      </c>
    </row>
    <row r="51" customFormat="false" ht="13.8" hidden="false" customHeight="false" outlineLevel="0" collapsed="false">
      <c r="A51" s="0" t="s">
        <v>85</v>
      </c>
      <c r="B51" s="0" t="n">
        <v>25</v>
      </c>
      <c r="C51" s="0" t="e">
        <f aca="false">MATCH(A51,F1!A$1:AW$1,0)</f>
        <v>#N/A</v>
      </c>
    </row>
    <row r="52" customFormat="false" ht="13.8" hidden="false" customHeight="false" outlineLevel="0" collapsed="false">
      <c r="A52" s="0" t="s">
        <v>86</v>
      </c>
      <c r="B52" s="0" t="n">
        <v>26</v>
      </c>
      <c r="C52" s="0" t="e">
        <f aca="false">MATCH(A52,F1!A$1:AW$1,0)</f>
        <v>#N/A</v>
      </c>
    </row>
    <row r="53" customFormat="false" ht="13.8" hidden="false" customHeight="false" outlineLevel="0" collapsed="false">
      <c r="A53" s="0" t="s">
        <v>87</v>
      </c>
      <c r="B53" s="0" t="n">
        <v>27</v>
      </c>
      <c r="C53" s="0" t="e">
        <f aca="false">MATCH(A53,F1!A$1:AW$1,0)</f>
        <v>#N/A</v>
      </c>
    </row>
    <row r="54" customFormat="false" ht="13.8" hidden="false" customHeight="false" outlineLevel="0" collapsed="false">
      <c r="A54" s="0" t="s">
        <v>88</v>
      </c>
      <c r="B54" s="0" t="n">
        <v>34</v>
      </c>
      <c r="C54" s="0" t="e">
        <f aca="false">MATCH(A54,F1!A$1:AW$1,0)</f>
        <v>#N/A</v>
      </c>
    </row>
    <row r="55" customFormat="false" ht="13.8" hidden="false" customHeight="false" outlineLevel="0" collapsed="false">
      <c r="A55" s="0" t="s">
        <v>89</v>
      </c>
      <c r="B55" s="0" t="n">
        <v>35</v>
      </c>
      <c r="C55" s="0" t="e">
        <f aca="false">MATCH(A55,F1!A$1:AW$1,0)</f>
        <v>#N/A</v>
      </c>
    </row>
    <row r="56" customFormat="false" ht="13.8" hidden="false" customHeight="false" outlineLevel="0" collapsed="false">
      <c r="A56" s="0" t="s">
        <v>90</v>
      </c>
      <c r="B56" s="0" t="n">
        <v>36</v>
      </c>
      <c r="C56" s="0" t="e">
        <f aca="false">MATCH(A56,F1!A$1:AW$1,0)</f>
        <v>#N/A</v>
      </c>
    </row>
    <row r="57" customFormat="false" ht="13.8" hidden="false" customHeight="false" outlineLevel="0" collapsed="false">
      <c r="A57" s="0" t="s">
        <v>91</v>
      </c>
      <c r="B57" s="0" t="n">
        <v>37</v>
      </c>
      <c r="C57" s="0" t="e">
        <f aca="false">MATCH(A57,F1!A$1:AW$1,0)</f>
        <v>#N/A</v>
      </c>
    </row>
    <row r="58" customFormat="false" ht="13.8" hidden="false" customHeight="false" outlineLevel="0" collapsed="false">
      <c r="A58" s="0" t="s">
        <v>92</v>
      </c>
      <c r="B58" s="0" t="n">
        <v>38</v>
      </c>
      <c r="C58" s="0" t="e">
        <f aca="false">MATCH(A58,F1!A$1:AW$1,0)</f>
        <v>#N/A</v>
      </c>
    </row>
    <row r="59" customFormat="false" ht="13.8" hidden="false" customHeight="false" outlineLevel="0" collapsed="false">
      <c r="A59" s="0" t="s">
        <v>93</v>
      </c>
      <c r="B59" s="0" t="n">
        <v>40</v>
      </c>
      <c r="C59" s="0" t="e">
        <f aca="false">MATCH(A59,F1!A$1:AW$1,0)</f>
        <v>#N/A</v>
      </c>
    </row>
    <row r="60" customFormat="false" ht="13.8" hidden="false" customHeight="false" outlineLevel="0" collapsed="false">
      <c r="A60" s="0" t="s">
        <v>94</v>
      </c>
      <c r="B60" s="0" t="n">
        <v>51</v>
      </c>
      <c r="C60" s="0" t="e">
        <f aca="false">MATCH(A60,F1!A$1:AW$1,0)</f>
        <v>#N/A</v>
      </c>
    </row>
    <row r="61" customFormat="false" ht="13.8" hidden="false" customHeight="false" outlineLevel="0" collapsed="false">
      <c r="A61" s="0" t="s">
        <v>95</v>
      </c>
      <c r="B61" s="0" t="n">
        <v>54</v>
      </c>
      <c r="C61" s="0" t="e">
        <f aca="false">MATCH(A61,F1!A$1:AW$1,0)</f>
        <v>#N/A</v>
      </c>
    </row>
    <row r="62" customFormat="false" ht="13.8" hidden="false" customHeight="false" outlineLevel="0" collapsed="false">
      <c r="A62" s="0" t="s">
        <v>96</v>
      </c>
      <c r="B62" s="0" t="n">
        <v>55</v>
      </c>
      <c r="C62" s="0" t="e">
        <f aca="false">MATCH(A62,F1!A$1:AW$1,0)</f>
        <v>#N/A</v>
      </c>
    </row>
    <row r="63" customFormat="false" ht="13.8" hidden="false" customHeight="false" outlineLevel="0" collapsed="false">
      <c r="A63" s="0" t="s">
        <v>97</v>
      </c>
      <c r="B63" s="0" t="n">
        <v>56</v>
      </c>
      <c r="C63" s="0" t="e">
        <f aca="false">MATCH(A63,F1!A$1:AW$1,0)</f>
        <v>#N/A</v>
      </c>
    </row>
    <row r="64" customFormat="false" ht="13.8" hidden="false" customHeight="false" outlineLevel="0" collapsed="false">
      <c r="A64" s="0" t="s">
        <v>98</v>
      </c>
      <c r="B64" s="0" t="n">
        <v>57</v>
      </c>
      <c r="C64" s="0" t="e">
        <f aca="false">MATCH(A64,F1!A$1:AW$1,0)</f>
        <v>#N/A</v>
      </c>
    </row>
    <row r="65" customFormat="false" ht="13.8" hidden="false" customHeight="false" outlineLevel="0" collapsed="false">
      <c r="A65" s="0" t="s">
        <v>99</v>
      </c>
      <c r="B65" s="0" t="n">
        <v>59</v>
      </c>
      <c r="C65" s="0" t="e">
        <f aca="false">MATCH(A65,F1!A$1:AW$1,0)</f>
        <v>#N/A</v>
      </c>
    </row>
    <row r="66" customFormat="false" ht="13.8" hidden="false" customHeight="false" outlineLevel="0" collapsed="false">
      <c r="A66" s="0" t="s">
        <v>100</v>
      </c>
      <c r="B66" s="0" t="n">
        <v>60</v>
      </c>
      <c r="C66" s="0" t="e">
        <f aca="false">MATCH(A66,F1!A$1:AW$1,0)</f>
        <v>#N/A</v>
      </c>
    </row>
    <row r="67" customFormat="false" ht="13.8" hidden="false" customHeight="false" outlineLevel="0" collapsed="false">
      <c r="A67" s="0" t="s">
        <v>101</v>
      </c>
      <c r="B67" s="0" t="n">
        <v>61</v>
      </c>
      <c r="C67" s="0" t="e">
        <f aca="false">MATCH(A67,F1!A$1:AW$1,0)</f>
        <v>#N/A</v>
      </c>
    </row>
    <row r="68" customFormat="false" ht="13.8" hidden="false" customHeight="false" outlineLevel="0" collapsed="false">
      <c r="A68" s="0" t="s">
        <v>102</v>
      </c>
      <c r="B68" s="0" t="n">
        <v>62</v>
      </c>
      <c r="C68" s="0" t="e">
        <f aca="false">MATCH(A68,F1!A$1:AW$1,0)</f>
        <v>#N/A</v>
      </c>
    </row>
    <row r="69" customFormat="false" ht="13.8" hidden="false" customHeight="false" outlineLevel="0" collapsed="false">
      <c r="A69" s="0" t="s">
        <v>103</v>
      </c>
      <c r="B69" s="0" t="n">
        <v>63</v>
      </c>
      <c r="C69" s="0" t="e">
        <f aca="false">MATCH(A69,F1!A$1:AW$1,0)</f>
        <v>#N/A</v>
      </c>
    </row>
    <row r="70" customFormat="false" ht="13.8" hidden="false" customHeight="false" outlineLevel="0" collapsed="false">
      <c r="A70" s="0" t="s">
        <v>104</v>
      </c>
      <c r="B70" s="0" t="n">
        <v>64</v>
      </c>
      <c r="C70" s="0" t="e">
        <f aca="false">MATCH(A70,F1!A$1:AW$1,0)</f>
        <v>#N/A</v>
      </c>
    </row>
    <row r="71" customFormat="false" ht="13.8" hidden="false" customHeight="false" outlineLevel="0" collapsed="false">
      <c r="A71" s="0" t="s">
        <v>105</v>
      </c>
      <c r="B71" s="0" t="n">
        <v>65</v>
      </c>
      <c r="C71" s="0" t="e">
        <f aca="false">MATCH(A71,F1!A$1:AW$1,0)</f>
        <v>#N/A</v>
      </c>
    </row>
    <row r="72" customFormat="false" ht="13.8" hidden="false" customHeight="false" outlineLevel="0" collapsed="false">
      <c r="A72" s="0" t="s">
        <v>106</v>
      </c>
      <c r="B72" s="0" t="n">
        <v>66</v>
      </c>
      <c r="C72" s="0" t="e">
        <f aca="false">MATCH(A72,F1!A$1:AW$1,0)</f>
        <v>#N/A</v>
      </c>
    </row>
    <row r="73" customFormat="false" ht="13.8" hidden="false" customHeight="false" outlineLevel="0" collapsed="false">
      <c r="A73" s="0" t="s">
        <v>107</v>
      </c>
      <c r="B73" s="0" t="n">
        <v>72</v>
      </c>
      <c r="C73" s="0" t="e">
        <f aca="false">MATCH(A73,F1!A$1:AW$1,0)</f>
        <v>#N/A</v>
      </c>
    </row>
    <row r="74" customFormat="false" ht="13.8" hidden="false" customHeight="false" outlineLevel="0" collapsed="false">
      <c r="A74" s="0" t="n">
        <v>0</v>
      </c>
      <c r="B74" s="0" t="n">
        <v>74</v>
      </c>
      <c r="C74" s="0" t="e">
        <f aca="false">MATCH(A74,F1!A$1:AW$1,0)</f>
        <v>#N/A</v>
      </c>
    </row>
    <row r="75" customFormat="false" ht="13.8" hidden="false" customHeight="false" outlineLevel="0" collapsed="false">
      <c r="A75" s="0" t="n">
        <v>0</v>
      </c>
      <c r="B75" s="0" t="n">
        <v>75</v>
      </c>
      <c r="C75" s="0" t="e">
        <f aca="false">MATCH(A75,F1!A$1:AW$1,0)</f>
        <v>#N/A</v>
      </c>
    </row>
    <row r="76" customFormat="false" ht="13.8" hidden="false" customHeight="false" outlineLevel="0" collapsed="false">
      <c r="A76" s="0" t="s">
        <v>108</v>
      </c>
      <c r="B76" s="0" t="n">
        <v>76</v>
      </c>
      <c r="C76" s="0" t="e">
        <f aca="false">MATCH(A76,F1!A$1:AW$1,0)</f>
        <v>#N/A</v>
      </c>
    </row>
    <row r="77" customFormat="false" ht="13.8" hidden="false" customHeight="false" outlineLevel="0" collapsed="false">
      <c r="A77" s="0" t="n">
        <v>0</v>
      </c>
      <c r="B77" s="0" t="n">
        <v>77</v>
      </c>
      <c r="C77" s="0" t="e">
        <f aca="false">MATCH(A77,F1!A$1:AW$1,0)</f>
        <v>#N/A</v>
      </c>
    </row>
    <row r="78" customFormat="false" ht="13.8" hidden="false" customHeight="false" outlineLevel="0" collapsed="false"/>
    <row r="79" customFormat="false" ht="13.8" hidden="false" customHeight="false" outlineLevel="0" collapsed="false"/>
    <row r="80" customFormat="false" ht="13.8" hidden="false" customHeight="false" outlineLevel="0" collapsed="false"/>
    <row r="81" customFormat="false" ht="13.8" hidden="false" customHeight="false" outlineLevel="0" collapsed="false"/>
    <row r="82" customFormat="false" ht="13.8" hidden="false" customHeight="false" outlineLevel="0" collapsed="false"/>
    <row r="83" customFormat="false" ht="13.8" hidden="false" customHeight="false" outlineLevel="0" collapsed="false"/>
    <row r="84" customFormat="false" ht="13.8" hidden="false" customHeight="false" outlineLevel="0" collapsed="false"/>
    <row r="85" customFormat="false" ht="13.8" hidden="false" customHeight="false" outlineLevel="0" collapsed="false"/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C29"/>
  <sheetViews>
    <sheetView showFormulas="false" showGridLines="true" showRowColHeaders="true" showZeros="true" rightToLeft="false" tabSelected="true" showOutlineSymbols="true" defaultGridColor="true" view="normal" topLeftCell="A1" colorId="64" zoomScale="110" zoomScaleNormal="110" zoomScalePageLayoutView="100" workbookViewId="0">
      <selection pane="topLeft" activeCell="B32" activeCellId="0" sqref="B32"/>
    </sheetView>
  </sheetViews>
  <sheetFormatPr defaultRowHeight="13.8" zeroHeight="false" outlineLevelRow="0" outlineLevelCol="0"/>
  <cols>
    <col collapsed="false" customWidth="true" hidden="false" outlineLevel="0" max="1" min="1" style="0" width="10.77"/>
    <col collapsed="false" customWidth="true" hidden="false" outlineLevel="0" max="2" min="2" style="0" width="42.51"/>
    <col collapsed="false" customWidth="true" hidden="false" outlineLevel="0" max="3" min="3" style="0" width="41.93"/>
    <col collapsed="false" customWidth="true" hidden="false" outlineLevel="0" max="4" min="4" style="0" width="27.3"/>
    <col collapsed="false" customWidth="true" hidden="false" outlineLevel="0" max="5" min="5" style="0" width="17.72"/>
    <col collapsed="false" customWidth="true" hidden="false" outlineLevel="0" max="12" min="6" style="0" width="11.17"/>
    <col collapsed="false" customWidth="true" hidden="false" outlineLevel="0" max="13" min="13" style="0" width="42.9"/>
    <col collapsed="false" customWidth="true" hidden="false" outlineLevel="0" max="14" min="14" style="14" width="11.17"/>
    <col collapsed="false" customWidth="true" hidden="false" outlineLevel="0" max="22" min="15" style="0" width="11.17"/>
    <col collapsed="false" customWidth="true" hidden="false" outlineLevel="0" max="23" min="23" style="0" width="34.93"/>
    <col collapsed="false" customWidth="true" hidden="false" outlineLevel="0" max="24" min="24" style="0" width="13.19"/>
    <col collapsed="false" customWidth="true" hidden="false" outlineLevel="0" max="25" min="25" style="0" width="11.17"/>
    <col collapsed="false" customWidth="true" hidden="false" outlineLevel="0" max="26" min="26" style="0" width="13.95"/>
    <col collapsed="false" customWidth="true" hidden="false" outlineLevel="0" max="27" min="27" style="0" width="26.37"/>
    <col collapsed="false" customWidth="true" hidden="false" outlineLevel="0" max="28" min="28" style="0" width="11.17"/>
    <col collapsed="false" customWidth="true" hidden="false" outlineLevel="0" max="29" min="29" style="0" width="25.37"/>
    <col collapsed="false" customWidth="true" hidden="false" outlineLevel="0" max="30" min="30" style="0" width="21.93"/>
    <col collapsed="false" customWidth="true" hidden="false" outlineLevel="0" max="31" min="31" style="0" width="12.52"/>
    <col collapsed="false" customWidth="true" hidden="false" outlineLevel="0" max="32" min="32" style="0" width="14.36"/>
    <col collapsed="false" customWidth="true" hidden="false" outlineLevel="0" max="1025" min="33" style="0" width="11.17"/>
  </cols>
  <sheetData>
    <row r="1" customFormat="false" ht="36.6" hidden="false" customHeight="true" outlineLevel="0" collapsed="false">
      <c r="A1" s="15" t="s">
        <v>38</v>
      </c>
      <c r="B1" s="15" t="s">
        <v>94</v>
      </c>
      <c r="C1" s="15" t="s">
        <v>105</v>
      </c>
      <c r="D1" s="15" t="s">
        <v>106</v>
      </c>
      <c r="E1" s="15" t="s">
        <v>93</v>
      </c>
      <c r="G1" s="16" t="s">
        <v>21</v>
      </c>
      <c r="H1" s="16" t="s">
        <v>84</v>
      </c>
      <c r="I1" s="16" t="s">
        <v>83</v>
      </c>
      <c r="J1" s="16" t="s">
        <v>107</v>
      </c>
      <c r="K1" s="16" t="s">
        <v>85</v>
      </c>
      <c r="L1" s="16" t="s">
        <v>86</v>
      </c>
      <c r="M1" s="16" t="s">
        <v>87</v>
      </c>
      <c r="O1" s="3" t="s">
        <v>27</v>
      </c>
      <c r="P1" s="3" t="s">
        <v>88</v>
      </c>
      <c r="Q1" s="3" t="s">
        <v>89</v>
      </c>
      <c r="R1" s="3" t="s">
        <v>90</v>
      </c>
      <c r="S1" s="3" t="s">
        <v>91</v>
      </c>
      <c r="T1" s="3" t="s">
        <v>92</v>
      </c>
      <c r="W1" s="3" t="s">
        <v>40</v>
      </c>
      <c r="X1" s="3" t="s">
        <v>95</v>
      </c>
      <c r="Y1" s="3" t="s">
        <v>96</v>
      </c>
      <c r="Z1" s="3" t="s">
        <v>97</v>
      </c>
      <c r="AA1" s="3" t="s">
        <v>98</v>
      </c>
      <c r="AB1" s="3" t="s">
        <v>41</v>
      </c>
      <c r="AC1" s="3" t="s">
        <v>99</v>
      </c>
      <c r="AD1" s="3" t="s">
        <v>100</v>
      </c>
      <c r="AE1" s="3" t="s">
        <v>101</v>
      </c>
      <c r="AF1" s="3" t="s">
        <v>102</v>
      </c>
      <c r="AG1" s="3" t="s">
        <v>103</v>
      </c>
      <c r="AH1" s="3" t="s">
        <v>104</v>
      </c>
      <c r="AJ1" s="3"/>
      <c r="AK1" s="3"/>
      <c r="AL1" s="3"/>
      <c r="AM1" s="3"/>
      <c r="AN1" s="3"/>
      <c r="AO1" s="3"/>
      <c r="BB1" s="0" t="str">
        <f aca="false">IFERROR(MATCH(BC1,F4!$B$1:$G$1,0),"")</f>
        <v/>
      </c>
    </row>
    <row r="2" customFormat="false" ht="13.8" hidden="false" customHeight="false" outlineLevel="0" collapsed="false">
      <c r="A2" s="17" t="n">
        <v>60360</v>
      </c>
      <c r="B2" s="17" t="s">
        <v>109</v>
      </c>
      <c r="C2" s="18" t="s">
        <v>109</v>
      </c>
      <c r="D2" s="18" t="s">
        <v>110</v>
      </c>
      <c r="E2" s="18" t="s">
        <v>110</v>
      </c>
      <c r="F2" s="19" t="n">
        <f aca="false">IF(_xlfn.CONCAT(F4!B$2:B$4)="",A2,IF(ISNUMBER(MATCH(B2,F4!B$2:B$4,0)),A2,""))</f>
        <v>60360</v>
      </c>
      <c r="G2" s="20" t="n">
        <v>354689</v>
      </c>
      <c r="H2" s="20" t="s">
        <v>111</v>
      </c>
      <c r="I2" s="20" t="s">
        <v>111</v>
      </c>
      <c r="J2" s="20" t="s">
        <v>112</v>
      </c>
      <c r="K2" s="21" t="s">
        <v>113</v>
      </c>
      <c r="L2" s="21" t="s">
        <v>114</v>
      </c>
      <c r="M2" s="21" t="s">
        <v>115</v>
      </c>
      <c r="N2" s="22" t="str">
        <f aca="false">IF(_xlfn.CONCAT(F4!C$2:C$4)="",G2,IF(ISNUMBER(MATCH(H2,F4!C$2:C$4,0)),G2,""))</f>
        <v/>
      </c>
      <c r="O2" s="0" t="n">
        <v>1496</v>
      </c>
      <c r="P2" s="0" t="s">
        <v>116</v>
      </c>
      <c r="Q2" s="0" t="s">
        <v>117</v>
      </c>
      <c r="R2" s="0" t="s">
        <v>48</v>
      </c>
      <c r="S2" s="0" t="s">
        <v>118</v>
      </c>
      <c r="T2" s="0" t="s">
        <v>119</v>
      </c>
      <c r="W2" s="0" t="s">
        <v>55</v>
      </c>
      <c r="X2" s="0" t="s">
        <v>120</v>
      </c>
      <c r="Y2" s="0" t="s">
        <v>121</v>
      </c>
      <c r="Z2" s="0" t="s">
        <v>122</v>
      </c>
      <c r="AA2" s="0" t="s">
        <v>123</v>
      </c>
      <c r="AB2" s="0" t="n">
        <v>7</v>
      </c>
      <c r="AC2" s="0" t="s">
        <v>124</v>
      </c>
      <c r="AD2" s="0" t="s">
        <v>125</v>
      </c>
      <c r="AE2" s="0" t="s">
        <v>126</v>
      </c>
      <c r="AF2" s="0" t="s">
        <v>127</v>
      </c>
      <c r="AG2" s="0" t="s">
        <v>128</v>
      </c>
      <c r="AH2" s="0" t="s">
        <v>129</v>
      </c>
      <c r="AJ2" s="11"/>
      <c r="AK2" s="11"/>
      <c r="AL2" s="11"/>
      <c r="AM2" s="11"/>
      <c r="AN2" s="11"/>
      <c r="AO2" s="11"/>
      <c r="BA2" s="0" t="str">
        <f aca="false">IF(ISNUMBER(BB2),"",BC2)</f>
        <v/>
      </c>
      <c r="BB2" s="0" t="n">
        <f aca="false">IFERROR(MATCH(BC2,F4!$B$1:$G$1,0),"")</f>
        <v>1</v>
      </c>
      <c r="BC2" s="0" t="s">
        <v>94</v>
      </c>
    </row>
    <row r="3" customFormat="false" ht="13.8" hidden="false" customHeight="false" outlineLevel="0" collapsed="false">
      <c r="A3" s="17" t="n">
        <v>60383</v>
      </c>
      <c r="B3" s="17" t="s">
        <v>130</v>
      </c>
      <c r="C3" s="18" t="s">
        <v>131</v>
      </c>
      <c r="D3" s="18" t="s">
        <v>131</v>
      </c>
      <c r="E3" s="18"/>
      <c r="F3" s="22" t="n">
        <f aca="false">IF(_xlfn.CONCAT(F4!B$2:B$4)="",A3,IF(ISNUMBER(MATCH(B3,F4!B$2:B$4,0)),A3,""))</f>
        <v>60383</v>
      </c>
      <c r="G3" s="20" t="n">
        <v>354690</v>
      </c>
      <c r="H3" s="20" t="s">
        <v>132</v>
      </c>
      <c r="I3" s="20" t="s">
        <v>132</v>
      </c>
      <c r="J3" s="20" t="s">
        <v>133</v>
      </c>
      <c r="K3" s="21" t="s">
        <v>134</v>
      </c>
      <c r="L3" s="21" t="s">
        <v>135</v>
      </c>
      <c r="M3" s="21" t="s">
        <v>136</v>
      </c>
      <c r="N3" s="22" t="str">
        <f aca="false">IF(_xlfn.CONCAT(F4!C$2:C$4)="",G3,IF(ISNUMBER(MATCH(H3,F4!C$2:C$4,0)),G3,""))</f>
        <v/>
      </c>
      <c r="W3" s="0" t="s">
        <v>65</v>
      </c>
      <c r="X3" s="0" t="s">
        <v>120</v>
      </c>
      <c r="Y3" s="0" t="s">
        <v>121</v>
      </c>
      <c r="Z3" s="0" t="s">
        <v>122</v>
      </c>
      <c r="AA3" s="0" t="s">
        <v>123</v>
      </c>
      <c r="AB3" s="0" t="n">
        <v>7</v>
      </c>
      <c r="AC3" s="0" t="s">
        <v>124</v>
      </c>
      <c r="AD3" s="0" t="s">
        <v>125</v>
      </c>
      <c r="AE3" s="0" t="s">
        <v>126</v>
      </c>
      <c r="AF3" s="0" t="s">
        <v>127</v>
      </c>
      <c r="AG3" s="0" t="s">
        <v>128</v>
      </c>
      <c r="AH3" s="0" t="s">
        <v>129</v>
      </c>
      <c r="AJ3" s="11"/>
      <c r="AK3" s="11"/>
      <c r="AL3" s="11"/>
      <c r="AM3" s="11"/>
      <c r="AN3" s="11"/>
      <c r="AO3" s="11"/>
      <c r="BB3" s="0" t="str">
        <f aca="false">IFERROR(MATCH(BC3,F4!$B$1:$G$1,0),"")</f>
        <v/>
      </c>
    </row>
    <row r="4" customFormat="false" ht="13.8" hidden="false" customHeight="false" outlineLevel="0" collapsed="false">
      <c r="A4" s="17" t="n">
        <v>60400</v>
      </c>
      <c r="B4" s="17" t="s">
        <v>137</v>
      </c>
      <c r="C4" s="18" t="s">
        <v>137</v>
      </c>
      <c r="D4" s="18" t="s">
        <v>138</v>
      </c>
      <c r="E4" s="18"/>
      <c r="F4" s="22" t="n">
        <f aca="false">IF(_xlfn.CONCAT(F4!B$2:B$4)="",A4,IF(ISNUMBER(MATCH(B4,F4!B$2:B$4,0)),A4,""))</f>
        <v>60400</v>
      </c>
      <c r="G4" s="20" t="n">
        <v>354691</v>
      </c>
      <c r="H4" s="20" t="s">
        <v>139</v>
      </c>
      <c r="I4" s="20" t="s">
        <v>139</v>
      </c>
      <c r="J4" s="20" t="s">
        <v>140</v>
      </c>
      <c r="K4" s="21" t="s">
        <v>141</v>
      </c>
      <c r="L4" s="21" t="s">
        <v>142</v>
      </c>
      <c r="M4" s="21" t="s">
        <v>143</v>
      </c>
      <c r="N4" s="22" t="n">
        <f aca="false">IF(_xlfn.CONCAT(F4!C$2:C$4)="",G4,IF(ISNUMBER(MATCH(H4,F4!C$2:C$4,0)),G4,""))</f>
        <v>354691</v>
      </c>
      <c r="W4" s="0" t="s">
        <v>55</v>
      </c>
      <c r="X4" s="0" t="s">
        <v>120</v>
      </c>
      <c r="Y4" s="0" t="s">
        <v>121</v>
      </c>
      <c r="Z4" s="0" t="s">
        <v>122</v>
      </c>
      <c r="AA4" s="0" t="s">
        <v>123</v>
      </c>
      <c r="AB4" s="0" t="n">
        <v>8</v>
      </c>
      <c r="AC4" s="0" t="s">
        <v>124</v>
      </c>
      <c r="AD4" s="0" t="s">
        <v>125</v>
      </c>
      <c r="AE4" s="0" t="s">
        <v>126</v>
      </c>
      <c r="AF4" s="0" t="s">
        <v>127</v>
      </c>
      <c r="AG4" s="0" t="s">
        <v>128</v>
      </c>
      <c r="AH4" s="0" t="s">
        <v>129</v>
      </c>
      <c r="AJ4" s="11"/>
      <c r="AK4" s="11"/>
      <c r="AL4" s="11"/>
      <c r="AM4" s="11"/>
      <c r="AN4" s="11"/>
      <c r="AO4" s="11"/>
      <c r="BA4" s="0" t="str">
        <f aca="false">IF(ISNUMBER(BB4),"",BC4)</f>
        <v/>
      </c>
      <c r="BB4" s="0" t="n">
        <f aca="false">IFERROR(MATCH(BC4,F4!$B$1:$G$1,0),"")</f>
        <v>2</v>
      </c>
      <c r="BC4" s="0" t="s">
        <v>84</v>
      </c>
    </row>
    <row r="5" customFormat="false" ht="13.8" hidden="false" customHeight="false" outlineLevel="0" collapsed="false">
      <c r="A5" s="17" t="n">
        <v>60408</v>
      </c>
      <c r="B5" s="17" t="s">
        <v>144</v>
      </c>
      <c r="C5" s="18" t="s">
        <v>144</v>
      </c>
      <c r="D5" s="18" t="s">
        <v>145</v>
      </c>
      <c r="E5" s="18" t="s">
        <v>145</v>
      </c>
      <c r="F5" s="22" t="n">
        <f aca="false">IF(_xlfn.CONCAT(F4!B$2:B$4)="",A5,IF(ISNUMBER(MATCH(B5,F4!B$2:B$4,0)),A5,""))</f>
        <v>60408</v>
      </c>
      <c r="G5" s="20" t="n">
        <v>354692</v>
      </c>
      <c r="H5" s="20" t="s">
        <v>146</v>
      </c>
      <c r="I5" s="20" t="s">
        <v>146</v>
      </c>
      <c r="J5" s="20" t="s">
        <v>147</v>
      </c>
      <c r="K5" s="21" t="s">
        <v>148</v>
      </c>
      <c r="L5" s="21" t="s">
        <v>149</v>
      </c>
      <c r="M5" s="21" t="s">
        <v>150</v>
      </c>
      <c r="N5" s="22" t="str">
        <f aca="false">IF(_xlfn.CONCAT(F4!C$2:C$4)="",G5,IF(ISNUMBER(MATCH(H5,F4!C$2:C$4,0)),G5,""))</f>
        <v/>
      </c>
      <c r="W5" s="0" t="s">
        <v>65</v>
      </c>
      <c r="X5" s="0" t="s">
        <v>120</v>
      </c>
      <c r="Y5" s="0" t="s">
        <v>121</v>
      </c>
      <c r="Z5" s="0" t="s">
        <v>122</v>
      </c>
      <c r="AA5" s="0" t="s">
        <v>123</v>
      </c>
      <c r="AB5" s="0" t="n">
        <v>8</v>
      </c>
      <c r="AC5" s="0" t="s">
        <v>124</v>
      </c>
      <c r="AD5" s="0" t="s">
        <v>125</v>
      </c>
      <c r="AE5" s="0" t="s">
        <v>126</v>
      </c>
      <c r="AF5" s="0" t="s">
        <v>127</v>
      </c>
      <c r="AG5" s="0" t="s">
        <v>128</v>
      </c>
      <c r="AH5" s="0" t="s">
        <v>129</v>
      </c>
      <c r="AJ5" s="11"/>
      <c r="AK5" s="11"/>
      <c r="AL5" s="11"/>
      <c r="AM5" s="11"/>
      <c r="AN5" s="11"/>
      <c r="AO5" s="11"/>
      <c r="BB5" s="0" t="str">
        <f aca="false">IFERROR(MATCH(BC5,F4!$B$1:$G$1,0),"")</f>
        <v/>
      </c>
    </row>
    <row r="6" customFormat="false" ht="13.8" hidden="false" customHeight="false" outlineLevel="0" collapsed="false">
      <c r="A6" s="17" t="n">
        <v>60418</v>
      </c>
      <c r="B6" s="17" t="s">
        <v>151</v>
      </c>
      <c r="C6" s="18" t="s">
        <v>151</v>
      </c>
      <c r="D6" s="18" t="s">
        <v>152</v>
      </c>
      <c r="E6" s="18" t="s">
        <v>152</v>
      </c>
      <c r="F6" s="22" t="n">
        <f aca="false">IF(_xlfn.CONCAT(F4!B$2:B$4)="",A6,IF(ISNUMBER(MATCH(B6,F4!B$2:B$4,0)),A6,""))</f>
        <v>60418</v>
      </c>
      <c r="G6" s="20" t="n">
        <v>354695</v>
      </c>
      <c r="H6" s="20" t="s">
        <v>153</v>
      </c>
      <c r="I6" s="20" t="s">
        <v>153</v>
      </c>
      <c r="J6" s="20" t="s">
        <v>154</v>
      </c>
      <c r="K6" s="21" t="s">
        <v>155</v>
      </c>
      <c r="L6" s="21" t="s">
        <v>156</v>
      </c>
      <c r="M6" s="21" t="s">
        <v>157</v>
      </c>
      <c r="N6" s="22" t="str">
        <f aca="false">IF(_xlfn.CONCAT(F4!C$2:C$4)="",G6,IF(ISNUMBER(MATCH(H6,F4!C$2:C$4,0)),G6,""))</f>
        <v/>
      </c>
      <c r="W6" s="0" t="s">
        <v>55</v>
      </c>
      <c r="X6" s="0" t="s">
        <v>120</v>
      </c>
      <c r="Y6" s="0" t="s">
        <v>121</v>
      </c>
      <c r="Z6" s="0" t="s">
        <v>122</v>
      </c>
      <c r="AA6" s="0" t="s">
        <v>123</v>
      </c>
      <c r="AB6" s="0" t="n">
        <v>8</v>
      </c>
      <c r="AD6" s="0" t="s">
        <v>125</v>
      </c>
      <c r="AE6" s="0" t="s">
        <v>126</v>
      </c>
      <c r="AF6" s="0" t="s">
        <v>127</v>
      </c>
      <c r="AG6" s="0" t="s">
        <v>128</v>
      </c>
      <c r="AH6" s="0" t="s">
        <v>129</v>
      </c>
      <c r="AJ6" s="11"/>
      <c r="AK6" s="11"/>
      <c r="AL6" s="11"/>
      <c r="AM6" s="11"/>
      <c r="AN6" s="11"/>
      <c r="AO6" s="11"/>
      <c r="BA6" s="0" t="str">
        <f aca="false">IF(ISNUMBER(BB6),"",BC6)</f>
        <v>Parcelle de forêt</v>
      </c>
      <c r="BB6" s="0" t="str">
        <f aca="false">IFERROR(MATCH(BC6,F4!$B$1:$G$1,0),"")</f>
        <v/>
      </c>
      <c r="BC6" s="0" t="s">
        <v>41</v>
      </c>
    </row>
    <row r="7" customFormat="false" ht="13.8" hidden="false" customHeight="false" outlineLevel="0" collapsed="false">
      <c r="A7" s="17" t="n">
        <v>60461</v>
      </c>
      <c r="B7" s="17" t="s">
        <v>158</v>
      </c>
      <c r="C7" s="18" t="s">
        <v>158</v>
      </c>
      <c r="D7" s="18" t="s">
        <v>159</v>
      </c>
      <c r="E7" s="18" t="s">
        <v>159</v>
      </c>
      <c r="F7" s="22" t="n">
        <f aca="false">IF(_xlfn.CONCAT(F4!B$2:B$4)="",A7,IF(ISNUMBER(MATCH(B7,F4!B$2:B$4,0)),A7,""))</f>
        <v>60461</v>
      </c>
      <c r="G7" s="20" t="n">
        <v>354696</v>
      </c>
      <c r="H7" s="20" t="s">
        <v>160</v>
      </c>
      <c r="I7" s="20" t="s">
        <v>160</v>
      </c>
      <c r="J7" s="20" t="s">
        <v>161</v>
      </c>
      <c r="K7" s="21" t="s">
        <v>162</v>
      </c>
      <c r="L7" s="21" t="s">
        <v>163</v>
      </c>
      <c r="M7" s="21" t="s">
        <v>164</v>
      </c>
      <c r="N7" s="22" t="str">
        <f aca="false">IF(_xlfn.CONCAT(F4!C$2:C$4)="",G7,IF(ISNUMBER(MATCH(H7,F4!C$2:C$4,0)),G7,""))</f>
        <v/>
      </c>
      <c r="W7" s="0" t="s">
        <v>65</v>
      </c>
      <c r="X7" s="0" t="s">
        <v>120</v>
      </c>
      <c r="Y7" s="0" t="s">
        <v>121</v>
      </c>
      <c r="Z7" s="0" t="s">
        <v>122</v>
      </c>
      <c r="AA7" s="0" t="s">
        <v>123</v>
      </c>
      <c r="AB7" s="0" t="n">
        <v>8</v>
      </c>
      <c r="AD7" s="0" t="s">
        <v>125</v>
      </c>
      <c r="AE7" s="0" t="s">
        <v>126</v>
      </c>
      <c r="AF7" s="0" t="s">
        <v>127</v>
      </c>
      <c r="AG7" s="0" t="s">
        <v>128</v>
      </c>
      <c r="AH7" s="0" t="s">
        <v>129</v>
      </c>
      <c r="AJ7" s="11"/>
      <c r="AK7" s="11"/>
      <c r="AL7" s="11"/>
      <c r="AM7" s="11"/>
      <c r="AN7" s="11"/>
      <c r="AO7" s="11"/>
    </row>
    <row r="8" customFormat="false" ht="13.8" hidden="false" customHeight="false" outlineLevel="0" collapsed="false">
      <c r="A8" s="17" t="n">
        <v>60468</v>
      </c>
      <c r="B8" s="17" t="s">
        <v>165</v>
      </c>
      <c r="C8" s="18" t="s">
        <v>165</v>
      </c>
      <c r="D8" s="18" t="s">
        <v>166</v>
      </c>
      <c r="E8" s="18" t="s">
        <v>166</v>
      </c>
      <c r="F8" s="22" t="n">
        <f aca="false">IF(_xlfn.CONCAT(F4!B$2:B$4)="",A8,IF(ISNUMBER(MATCH(B8,F4!B$2:B$4,0)),A8,""))</f>
        <v>60468</v>
      </c>
      <c r="G8" s="20" t="n">
        <v>354697</v>
      </c>
      <c r="H8" s="20" t="s">
        <v>167</v>
      </c>
      <c r="I8" s="20" t="s">
        <v>167</v>
      </c>
      <c r="J8" s="20" t="s">
        <v>168</v>
      </c>
      <c r="K8" s="21" t="s">
        <v>169</v>
      </c>
      <c r="L8" s="21" t="s">
        <v>170</v>
      </c>
      <c r="M8" s="21" t="s">
        <v>171</v>
      </c>
      <c r="N8" s="22" t="str">
        <f aca="false">IF(_xlfn.CONCAT(F4!C$2:C$4)="",G8,IF(ISNUMBER(MATCH(H8,F4!C$2:C$4,0)),G8,""))</f>
        <v/>
      </c>
      <c r="W8" s="0" t="s">
        <v>55</v>
      </c>
      <c r="X8" s="0" t="s">
        <v>120</v>
      </c>
      <c r="Y8" s="0" t="s">
        <v>121</v>
      </c>
      <c r="Z8" s="0" t="s">
        <v>122</v>
      </c>
      <c r="AA8" s="0" t="s">
        <v>123</v>
      </c>
      <c r="AB8" s="0" t="n">
        <v>9</v>
      </c>
      <c r="AD8" s="0" t="s">
        <v>125</v>
      </c>
      <c r="AE8" s="0" t="s">
        <v>126</v>
      </c>
      <c r="AF8" s="0" t="s">
        <v>127</v>
      </c>
      <c r="AG8" s="0" t="s">
        <v>128</v>
      </c>
      <c r="AH8" s="0" t="s">
        <v>129</v>
      </c>
      <c r="AJ8" s="11"/>
      <c r="AK8" s="11"/>
      <c r="AL8" s="11"/>
      <c r="AM8" s="11"/>
      <c r="AN8" s="11"/>
      <c r="AO8" s="11"/>
    </row>
    <row r="9" customFormat="false" ht="13.8" hidden="false" customHeight="false" outlineLevel="0" collapsed="false">
      <c r="A9" s="17" t="n">
        <v>60479</v>
      </c>
      <c r="B9" s="17" t="s">
        <v>172</v>
      </c>
      <c r="C9" s="18" t="s">
        <v>172</v>
      </c>
      <c r="D9" s="18" t="s">
        <v>173</v>
      </c>
      <c r="E9" s="18" t="s">
        <v>173</v>
      </c>
      <c r="F9" s="22" t="n">
        <f aca="false">IF(_xlfn.CONCAT(F4!B$2:B$4)="",A9,IF(ISNUMBER(MATCH(B9,F4!B$2:B$4,0)),A9,""))</f>
        <v>60479</v>
      </c>
      <c r="G9" s="20" t="n">
        <v>354698</v>
      </c>
      <c r="H9" s="20" t="s">
        <v>174</v>
      </c>
      <c r="I9" s="20" t="s">
        <v>174</v>
      </c>
      <c r="J9" s="20" t="s">
        <v>175</v>
      </c>
      <c r="K9" s="21" t="s">
        <v>176</v>
      </c>
      <c r="L9" s="21" t="s">
        <v>177</v>
      </c>
      <c r="M9" s="21" t="s">
        <v>178</v>
      </c>
      <c r="N9" s="22" t="str">
        <f aca="false">IF(_xlfn.CONCAT(F4!C$2:C$4)="",G9,IF(ISNUMBER(MATCH(H9,F4!C$2:C$4,0)),G9,""))</f>
        <v/>
      </c>
      <c r="W9" s="0" t="s">
        <v>65</v>
      </c>
      <c r="X9" s="0" t="s">
        <v>120</v>
      </c>
      <c r="Y9" s="0" t="s">
        <v>121</v>
      </c>
      <c r="Z9" s="0" t="s">
        <v>122</v>
      </c>
      <c r="AA9" s="0" t="s">
        <v>123</v>
      </c>
      <c r="AB9" s="0" t="n">
        <v>9</v>
      </c>
      <c r="AD9" s="0" t="s">
        <v>125</v>
      </c>
      <c r="AE9" s="0" t="s">
        <v>126</v>
      </c>
      <c r="AF9" s="0" t="s">
        <v>127</v>
      </c>
      <c r="AG9" s="0" t="s">
        <v>128</v>
      </c>
      <c r="AH9" s="0" t="s">
        <v>129</v>
      </c>
      <c r="AJ9" s="11"/>
      <c r="AK9" s="11"/>
      <c r="AL9" s="11"/>
      <c r="AM9" s="11"/>
      <c r="AN9" s="11"/>
      <c r="AO9" s="11"/>
    </row>
    <row r="10" customFormat="false" ht="13.8" hidden="false" customHeight="false" outlineLevel="0" collapsed="false">
      <c r="A10" s="23" t="n">
        <v>60506</v>
      </c>
      <c r="B10" s="23" t="s">
        <v>179</v>
      </c>
      <c r="C10" s="23" t="s">
        <v>180</v>
      </c>
      <c r="D10" s="23" t="s">
        <v>180</v>
      </c>
      <c r="E10" s="18"/>
      <c r="F10" s="22" t="n">
        <f aca="false">IF(_xlfn.CONCAT(F4!B$2:B$4)="",A10,IF(ISNUMBER(MATCH(B10,F4!B$2:B$4,0)),A10,""))</f>
        <v>60506</v>
      </c>
      <c r="G10" s="20" t="n">
        <v>354699</v>
      </c>
      <c r="H10" s="20" t="s">
        <v>181</v>
      </c>
      <c r="I10" s="20" t="s">
        <v>181</v>
      </c>
      <c r="J10" s="20" t="s">
        <v>182</v>
      </c>
      <c r="K10" s="21" t="s">
        <v>183</v>
      </c>
      <c r="L10" s="21" t="s">
        <v>184</v>
      </c>
      <c r="M10" s="21" t="s">
        <v>185</v>
      </c>
      <c r="N10" s="22" t="str">
        <f aca="false">IF(_xlfn.CONCAT(F4!C$2:C$4)="",G10,IF(ISNUMBER(MATCH(H10,F4!C$2:C$4,0)),G10,""))</f>
        <v/>
      </c>
      <c r="W10" s="0" t="s">
        <v>55</v>
      </c>
      <c r="X10" s="0" t="s">
        <v>120</v>
      </c>
      <c r="Y10" s="0" t="s">
        <v>121</v>
      </c>
      <c r="Z10" s="0" t="s">
        <v>122</v>
      </c>
      <c r="AA10" s="0" t="s">
        <v>123</v>
      </c>
      <c r="AB10" s="0" t="n">
        <v>9</v>
      </c>
      <c r="AC10" s="0" t="s">
        <v>124</v>
      </c>
      <c r="AD10" s="0" t="s">
        <v>125</v>
      </c>
      <c r="AE10" s="0" t="s">
        <v>126</v>
      </c>
      <c r="AF10" s="0" t="s">
        <v>127</v>
      </c>
      <c r="AG10" s="0" t="s">
        <v>128</v>
      </c>
      <c r="AH10" s="0" t="s">
        <v>129</v>
      </c>
      <c r="AJ10" s="11"/>
      <c r="AK10" s="11"/>
      <c r="AL10" s="11"/>
      <c r="AM10" s="11"/>
      <c r="AN10" s="11"/>
      <c r="AO10" s="11"/>
    </row>
    <row r="11" customFormat="false" ht="13.8" hidden="false" customHeight="false" outlineLevel="0" collapsed="false">
      <c r="A11" s="23" t="n">
        <v>60506</v>
      </c>
      <c r="B11" s="23" t="s">
        <v>186</v>
      </c>
      <c r="C11" s="23" t="s">
        <v>180</v>
      </c>
      <c r="D11" s="23" t="s">
        <v>180</v>
      </c>
      <c r="E11" s="18"/>
      <c r="F11" s="22" t="n">
        <f aca="false">IF(_xlfn.CONCAT(F4!B$2:B$4)="",A11,IF(ISNUMBER(MATCH(B11,F4!B$2:B$4,0)),A11,""))</f>
        <v>60506</v>
      </c>
      <c r="G11" s="20" t="n">
        <v>354700</v>
      </c>
      <c r="H11" s="20" t="s">
        <v>187</v>
      </c>
      <c r="I11" s="20" t="s">
        <v>187</v>
      </c>
      <c r="J11" s="20" t="s">
        <v>188</v>
      </c>
      <c r="K11" s="21" t="s">
        <v>189</v>
      </c>
      <c r="L11" s="21" t="s">
        <v>190</v>
      </c>
      <c r="M11" s="21" t="s">
        <v>191</v>
      </c>
      <c r="N11" s="22" t="str">
        <f aca="false">IF(_xlfn.CONCAT(F4!C$2:C$4)="",G11,IF(ISNUMBER(MATCH(H11,F4!C$2:C$4,0)),G11,""))</f>
        <v/>
      </c>
      <c r="W11" s="0" t="s">
        <v>65</v>
      </c>
      <c r="X11" s="0" t="s">
        <v>120</v>
      </c>
      <c r="Y11" s="0" t="s">
        <v>121</v>
      </c>
      <c r="Z11" s="0" t="s">
        <v>122</v>
      </c>
      <c r="AA11" s="0" t="s">
        <v>123</v>
      </c>
      <c r="AB11" s="0" t="n">
        <v>9</v>
      </c>
      <c r="AC11" s="0" t="s">
        <v>124</v>
      </c>
      <c r="AD11" s="0" t="s">
        <v>125</v>
      </c>
      <c r="AE11" s="0" t="s">
        <v>126</v>
      </c>
      <c r="AF11" s="0" t="s">
        <v>127</v>
      </c>
      <c r="AG11" s="0" t="s">
        <v>128</v>
      </c>
      <c r="AH11" s="0" t="s">
        <v>129</v>
      </c>
      <c r="AJ11" s="11"/>
      <c r="AK11" s="11"/>
      <c r="AL11" s="11"/>
      <c r="AM11" s="11"/>
      <c r="AN11" s="11"/>
      <c r="AO11" s="11"/>
    </row>
    <row r="12" customFormat="false" ht="13.8" hidden="false" customHeight="false" outlineLevel="0" collapsed="false">
      <c r="A12" s="17" t="n">
        <v>60518</v>
      </c>
      <c r="B12" s="17" t="s">
        <v>192</v>
      </c>
      <c r="C12" s="18" t="s">
        <v>192</v>
      </c>
      <c r="D12" s="18" t="s">
        <v>193</v>
      </c>
      <c r="E12" s="18" t="s">
        <v>193</v>
      </c>
      <c r="F12" s="22" t="n">
        <f aca="false">IF(_xlfn.CONCAT(F4!B$2:B$4)="",A12,IF(ISNUMBER(MATCH(B12,F4!B$2:B$4,0)),A12,""))</f>
        <v>60518</v>
      </c>
      <c r="W12" s="0" t="s">
        <v>81</v>
      </c>
      <c r="X12" s="0" t="s">
        <v>120</v>
      </c>
      <c r="Y12" s="0" t="s">
        <v>121</v>
      </c>
      <c r="Z12" s="0" t="s">
        <v>122</v>
      </c>
      <c r="AA12" s="0" t="s">
        <v>123</v>
      </c>
      <c r="AB12" s="0" t="n">
        <v>9</v>
      </c>
      <c r="AC12" s="0" t="s">
        <v>124</v>
      </c>
      <c r="AD12" s="0" t="s">
        <v>125</v>
      </c>
      <c r="AE12" s="0" t="s">
        <v>126</v>
      </c>
      <c r="AF12" s="0" t="s">
        <v>127</v>
      </c>
      <c r="AG12" s="0" t="s">
        <v>128</v>
      </c>
      <c r="AH12" s="0" t="s">
        <v>129</v>
      </c>
      <c r="AJ12" s="11"/>
      <c r="AK12" s="11"/>
      <c r="AL12" s="11"/>
      <c r="AM12" s="11"/>
      <c r="AN12" s="11"/>
      <c r="AO12" s="11"/>
    </row>
    <row r="13" customFormat="false" ht="13.8" hidden="false" customHeight="false" outlineLevel="0" collapsed="false">
      <c r="A13" s="17" t="n">
        <v>60527</v>
      </c>
      <c r="B13" s="17" t="s">
        <v>194</v>
      </c>
      <c r="C13" s="18" t="s">
        <v>131</v>
      </c>
      <c r="D13" s="18" t="s">
        <v>131</v>
      </c>
      <c r="E13" s="18"/>
      <c r="F13" s="22" t="n">
        <f aca="false">IF(_xlfn.CONCAT(F4!B$2:B$4)="",A13,IF(ISNUMBER(MATCH(B13,F4!B$2:B$4,0)),A13,""))</f>
        <v>60527</v>
      </c>
      <c r="W13" s="0" t="s">
        <v>55</v>
      </c>
      <c r="X13" s="0" t="s">
        <v>120</v>
      </c>
      <c r="Y13" s="0" t="s">
        <v>121</v>
      </c>
      <c r="Z13" s="0" t="s">
        <v>122</v>
      </c>
      <c r="AA13" s="0" t="s">
        <v>123</v>
      </c>
      <c r="AB13" s="0" t="n">
        <v>10</v>
      </c>
      <c r="AD13" s="0" t="s">
        <v>125</v>
      </c>
      <c r="AE13" s="0" t="s">
        <v>126</v>
      </c>
      <c r="AF13" s="0" t="s">
        <v>127</v>
      </c>
      <c r="AG13" s="0" t="s">
        <v>128</v>
      </c>
      <c r="AH13" s="0" t="s">
        <v>129</v>
      </c>
      <c r="AJ13" s="11"/>
      <c r="AK13" s="11"/>
      <c r="AL13" s="11"/>
      <c r="AM13" s="11"/>
      <c r="AN13" s="11"/>
      <c r="AO13" s="11"/>
    </row>
    <row r="14" customFormat="false" ht="13.8" hidden="false" customHeight="false" outlineLevel="0" collapsed="false">
      <c r="A14" s="17" t="n">
        <v>79299</v>
      </c>
      <c r="B14" s="17" t="s">
        <v>195</v>
      </c>
      <c r="C14" s="18" t="s">
        <v>131</v>
      </c>
      <c r="D14" s="18" t="s">
        <v>131</v>
      </c>
      <c r="E14" s="18"/>
      <c r="F14" s="22" t="n">
        <f aca="false">IF(_xlfn.CONCAT(F4!B$2:B$4)="",A14,IF(ISNUMBER(MATCH(B14,F4!B$2:B$4,0)),A14,""))</f>
        <v>79299</v>
      </c>
      <c r="W14" s="0" t="s">
        <v>82</v>
      </c>
      <c r="X14" s="0" t="s">
        <v>120</v>
      </c>
      <c r="Y14" s="0" t="s">
        <v>121</v>
      </c>
      <c r="Z14" s="0" t="s">
        <v>122</v>
      </c>
      <c r="AA14" s="0" t="s">
        <v>123</v>
      </c>
      <c r="AB14" s="0" t="n">
        <v>10</v>
      </c>
      <c r="AD14" s="0" t="s">
        <v>125</v>
      </c>
      <c r="AE14" s="0" t="s">
        <v>126</v>
      </c>
      <c r="AF14" s="0" t="s">
        <v>127</v>
      </c>
      <c r="AG14" s="0" t="s">
        <v>128</v>
      </c>
      <c r="AH14" s="0" t="s">
        <v>129</v>
      </c>
      <c r="AJ14" s="11"/>
      <c r="AK14" s="11"/>
      <c r="AL14" s="11"/>
      <c r="AM14" s="11"/>
      <c r="AN14" s="11"/>
      <c r="AO14" s="11"/>
    </row>
    <row r="15" customFormat="false" ht="13.8" hidden="false" customHeight="false" outlineLevel="0" collapsed="false">
      <c r="A15" s="17" t="n">
        <v>79300</v>
      </c>
      <c r="B15" s="17" t="s">
        <v>196</v>
      </c>
      <c r="C15" s="18" t="s">
        <v>196</v>
      </c>
      <c r="D15" s="18" t="s">
        <v>197</v>
      </c>
      <c r="E15" s="18" t="s">
        <v>197</v>
      </c>
      <c r="F15" s="22" t="n">
        <f aca="false">IF(_xlfn.CONCAT(F4!B$2:B$4)="",A15,IF(ISNUMBER(MATCH(B15,F4!B$2:B$4,0)),A15,""))</f>
        <v>79300</v>
      </c>
      <c r="W15" s="0" t="s">
        <v>55</v>
      </c>
      <c r="X15" s="0" t="s">
        <v>120</v>
      </c>
      <c r="Y15" s="0" t="s">
        <v>121</v>
      </c>
      <c r="Z15" s="0" t="s">
        <v>122</v>
      </c>
      <c r="AA15" s="0" t="s">
        <v>123</v>
      </c>
      <c r="AB15" s="0" t="s">
        <v>75</v>
      </c>
      <c r="AD15" s="0" t="s">
        <v>125</v>
      </c>
      <c r="AE15" s="0" t="s">
        <v>126</v>
      </c>
      <c r="AF15" s="0" t="s">
        <v>127</v>
      </c>
      <c r="AG15" s="0" t="s">
        <v>128</v>
      </c>
      <c r="AH15" s="0" t="s">
        <v>129</v>
      </c>
    </row>
    <row r="16" customFormat="false" ht="13.8" hidden="false" customHeight="false" outlineLevel="0" collapsed="false">
      <c r="A16" s="17" t="n">
        <v>79301</v>
      </c>
      <c r="B16" s="17" t="s">
        <v>198</v>
      </c>
      <c r="C16" s="18" t="s">
        <v>131</v>
      </c>
      <c r="D16" s="18" t="s">
        <v>131</v>
      </c>
      <c r="E16" s="18"/>
      <c r="F16" s="22" t="n">
        <f aca="false">IF(_xlfn.CONCAT(F4!B$2:B$4)="",A16,IF(ISNUMBER(MATCH(B16,F4!B$2:B$4,0)),A16,""))</f>
        <v>79301</v>
      </c>
      <c r="W16" s="0" t="s">
        <v>65</v>
      </c>
      <c r="X16" s="0" t="s">
        <v>120</v>
      </c>
      <c r="Y16" s="0" t="s">
        <v>121</v>
      </c>
      <c r="Z16" s="0" t="s">
        <v>122</v>
      </c>
      <c r="AA16" s="0" t="s">
        <v>123</v>
      </c>
      <c r="AB16" s="0" t="s">
        <v>75</v>
      </c>
      <c r="AD16" s="0" t="s">
        <v>125</v>
      </c>
      <c r="AE16" s="0" t="s">
        <v>126</v>
      </c>
      <c r="AF16" s="0" t="s">
        <v>127</v>
      </c>
      <c r="AG16" s="0" t="s">
        <v>128</v>
      </c>
      <c r="AH16" s="0" t="s">
        <v>129</v>
      </c>
    </row>
    <row r="17" customFormat="false" ht="13.8" hidden="false" customHeight="false" outlineLevel="0" collapsed="false">
      <c r="A17" s="23" t="n">
        <v>79303</v>
      </c>
      <c r="B17" s="23" t="s">
        <v>186</v>
      </c>
      <c r="C17" s="23" t="s">
        <v>180</v>
      </c>
      <c r="D17" s="23" t="s">
        <v>180</v>
      </c>
      <c r="E17" s="18"/>
      <c r="F17" s="22" t="n">
        <f aca="false">IF(_xlfn.CONCAT(F4!B$2:B$4)="",A17,IF(ISNUMBER(MATCH(B17,F4!B$2:B$4,0)),A17,""))</f>
        <v>79303</v>
      </c>
    </row>
    <row r="18" customFormat="false" ht="13.8" hidden="false" customHeight="false" outlineLevel="0" collapsed="false">
      <c r="A18" s="23" t="n">
        <v>79303</v>
      </c>
      <c r="B18" s="23" t="s">
        <v>179</v>
      </c>
      <c r="C18" s="23" t="s">
        <v>180</v>
      </c>
      <c r="D18" s="23" t="s">
        <v>180</v>
      </c>
      <c r="E18" s="18"/>
      <c r="F18" s="22" t="n">
        <f aca="false">IF(_xlfn.CONCAT(F4!B$2:B$4)="",A18,IF(ISNUMBER(MATCH(B18,F4!B$2:B$4,0)),A18,""))</f>
        <v>79303</v>
      </c>
    </row>
    <row r="19" customFormat="false" ht="13.8" hidden="false" customHeight="false" outlineLevel="0" collapsed="false">
      <c r="A19" s="17" t="n">
        <v>186233</v>
      </c>
      <c r="B19" s="17" t="s">
        <v>199</v>
      </c>
      <c r="C19" s="18" t="s">
        <v>199</v>
      </c>
      <c r="D19" s="18" t="s">
        <v>200</v>
      </c>
      <c r="E19" s="18"/>
      <c r="F19" s="22" t="n">
        <f aca="false">IF(_xlfn.CONCAT(F4!B$2:B$4)="",A19,IF(ISNUMBER(MATCH(B19,F4!B$2:B$4,0)),A19,""))</f>
        <v>186233</v>
      </c>
    </row>
    <row r="20" customFormat="false" ht="13.8" hidden="false" customHeight="false" outlineLevel="0" collapsed="false">
      <c r="A20" s="17" t="n">
        <v>192256</v>
      </c>
      <c r="B20" s="17" t="s">
        <v>201</v>
      </c>
      <c r="C20" s="18" t="s">
        <v>131</v>
      </c>
      <c r="D20" s="18" t="s">
        <v>131</v>
      </c>
      <c r="E20" s="18"/>
      <c r="F20" s="22" t="n">
        <f aca="false">IF(_xlfn.CONCAT(F4!B$2:B$4)="",A20,IF(ISNUMBER(MATCH(B20,F4!B$2:B$4,0)),A20,""))</f>
        <v>192256</v>
      </c>
    </row>
    <row r="21" customFormat="false" ht="13.8" hidden="false" customHeight="false" outlineLevel="0" collapsed="false">
      <c r="A21" s="17" t="n">
        <v>195005</v>
      </c>
      <c r="B21" s="17" t="s">
        <v>202</v>
      </c>
      <c r="C21" s="18" t="s">
        <v>202</v>
      </c>
      <c r="D21" s="18" t="s">
        <v>203</v>
      </c>
      <c r="E21" s="18"/>
      <c r="F21" s="22" t="n">
        <f aca="false">IF(_xlfn.CONCAT(F4!B$2:B$4)="",A21,IF(ISNUMBER(MATCH(B21,F4!B$2:B$4,0)),A21,""))</f>
        <v>195005</v>
      </c>
    </row>
    <row r="22" customFormat="false" ht="13.8" hidden="false" customHeight="false" outlineLevel="0" collapsed="false">
      <c r="A22" s="17" t="n">
        <v>195295</v>
      </c>
      <c r="B22" s="17" t="s">
        <v>204</v>
      </c>
      <c r="C22" s="18" t="s">
        <v>204</v>
      </c>
      <c r="D22" s="18" t="s">
        <v>205</v>
      </c>
      <c r="E22" s="18"/>
      <c r="F22" s="22" t="n">
        <f aca="false">IF(_xlfn.CONCAT(F4!B$2:B$4)="",A22,IF(ISNUMBER(MATCH(B22,F4!B$2:B$4,0)),A22,""))</f>
        <v>195295</v>
      </c>
    </row>
    <row r="23" customFormat="false" ht="13.8" hidden="false" customHeight="false" outlineLevel="0" collapsed="false">
      <c r="A23" s="17" t="n">
        <v>196296</v>
      </c>
      <c r="B23" s="17" t="s">
        <v>206</v>
      </c>
      <c r="C23" s="18" t="s">
        <v>206</v>
      </c>
      <c r="D23" s="18" t="s">
        <v>207</v>
      </c>
      <c r="E23" s="18"/>
      <c r="F23" s="22" t="n">
        <f aca="false">IF(_xlfn.CONCAT(F4!B$2:B$4)="",A23,IF(ISNUMBER(MATCH(B23,F4!B$2:B$4,0)),A23,""))</f>
        <v>196296</v>
      </c>
    </row>
    <row r="24" customFormat="false" ht="13.8" hidden="false" customHeight="false" outlineLevel="0" collapsed="false">
      <c r="A24" s="17" t="n">
        <v>200118</v>
      </c>
      <c r="B24" s="17" t="s">
        <v>208</v>
      </c>
      <c r="C24" s="18" t="s">
        <v>208</v>
      </c>
      <c r="D24" s="18" t="s">
        <v>209</v>
      </c>
      <c r="E24" s="18" t="s">
        <v>209</v>
      </c>
      <c r="F24" s="22" t="n">
        <f aca="false">IF(_xlfn.CONCAT(F4!B$2:B$4)="",A24,IF(ISNUMBER(MATCH(B24,F4!B$2:B$4,0)),A24,""))</f>
        <v>200118</v>
      </c>
    </row>
    <row r="25" customFormat="false" ht="13.8" hidden="false" customHeight="false" outlineLevel="0" collapsed="false">
      <c r="B25" s="0" t="n">
        <v>2</v>
      </c>
      <c r="H25" s="0" t="n">
        <v>4</v>
      </c>
      <c r="AB25" s="0" t="n">
        <v>6</v>
      </c>
    </row>
    <row r="26" customFormat="false" ht="13.8" hidden="false" customHeight="false" outlineLevel="0" collapsed="false">
      <c r="A26" s="0" t="str">
        <f aca="false">IF(ISNUMBER(A25),A1,"")</f>
        <v/>
      </c>
      <c r="B26" s="0" t="str">
        <f aca="false">IF(ISNUMBER(B25),B1,"")</f>
        <v>Taxon</v>
      </c>
      <c r="C26" s="0" t="str">
        <f aca="false">IF(ISNUMBER(C25),C1,"")</f>
        <v/>
      </c>
      <c r="D26" s="0" t="str">
        <f aca="false">IF(ISNUMBER(D25),D1,"")</f>
        <v/>
      </c>
      <c r="E26" s="0" t="str">
        <f aca="false">IF(ISNUMBER(E25),E1,"")</f>
        <v/>
      </c>
      <c r="F26" s="0" t="str">
        <f aca="false">IF(ISNUMBER(F25),F1,"")</f>
        <v/>
      </c>
      <c r="G26" s="0" t="str">
        <f aca="false">IF(ISNUMBER(G25),G1,"")</f>
        <v/>
      </c>
      <c r="H26" s="0" t="str">
        <f aca="false">IF(ISNUMBER(H25),H1,"")</f>
        <v>Nom de la localisation</v>
      </c>
      <c r="I26" s="0" t="str">
        <f aca="false">IF(ISNUMBER(I25),I1,"")</f>
        <v/>
      </c>
      <c r="J26" s="0" t="str">
        <f aca="false">IF(ISNUMBER(J25),J1,"")</f>
        <v/>
      </c>
      <c r="K26" s="0" t="str">
        <f aca="false">IF(ISNUMBER(K25),K1,"")</f>
        <v/>
      </c>
      <c r="L26" s="0" t="str">
        <f aca="false">IF(ISNUMBER(L25),L1,"")</f>
        <v/>
      </c>
      <c r="M26" s="0" t="str">
        <f aca="false">IF(ISNUMBER(M25),M1,"")</f>
        <v/>
      </c>
      <c r="N26" s="14" t="str">
        <f aca="false">IF(ISNUMBER(N25),N1,"")</f>
        <v/>
      </c>
      <c r="O26" s="0" t="str">
        <f aca="false">IF(ISNUMBER(O25),O1,"")</f>
        <v/>
      </c>
      <c r="P26" s="0" t="str">
        <f aca="false">IF(ISNUMBER(P25),P1,"")</f>
        <v/>
      </c>
      <c r="Q26" s="0" t="str">
        <f aca="false">IF(ISNUMBER(Q25),Q1,"")</f>
        <v/>
      </c>
      <c r="R26" s="0" t="str">
        <f aca="false">IF(ISNUMBER(R25),R1,"")</f>
        <v/>
      </c>
      <c r="S26" s="0" t="str">
        <f aca="false">IF(ISNUMBER(S25),S1,"")</f>
        <v/>
      </c>
      <c r="T26" s="0" t="str">
        <f aca="false">IF(ISNUMBER(T25),T1,"")</f>
        <v/>
      </c>
      <c r="U26" s="0" t="str">
        <f aca="false">IF(ISNUMBER(U25),U1,"")</f>
        <v/>
      </c>
      <c r="V26" s="0" t="str">
        <f aca="false">IF(ISNUMBER(V25),V1,"")</f>
        <v/>
      </c>
      <c r="W26" s="0" t="str">
        <f aca="false">IF(ISNUMBER(W25),W1,"")</f>
        <v/>
      </c>
      <c r="X26" s="0" t="str">
        <f aca="false">IF(ISNUMBER(X25),X1,"")</f>
        <v/>
      </c>
      <c r="Y26" s="0" t="str">
        <f aca="false">IF(ISNUMBER(Y25),Y1,"")</f>
        <v/>
      </c>
      <c r="Z26" s="0" t="str">
        <f aca="false">IF(ISNUMBER(Z25),Z1,"")</f>
        <v/>
      </c>
      <c r="AA26" s="0" t="str">
        <f aca="false">IF(ISNUMBER(AA25),AA1,"")</f>
        <v/>
      </c>
      <c r="AB26" s="0" t="str">
        <f aca="false">IF(ISNUMBER(AB25),AB1,"")</f>
        <v>Parcelle de forêt</v>
      </c>
    </row>
    <row r="28" customFormat="false" ht="13.8" hidden="false" customHeight="false" outlineLevel="0" collapsed="false">
      <c r="A28" s="0" t="s">
        <v>210</v>
      </c>
    </row>
    <row r="29" customFormat="false" ht="13.8" hidden="false" customHeight="false" outlineLevel="0" collapsed="false">
      <c r="A29" s="24" t="s">
        <v>211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180"/>
  <sheetViews>
    <sheetView showFormulas="false" showGridLines="true" showRowColHeaders="true" showZeros="true" rightToLeft="false" tabSelected="false" showOutlineSymbols="true" defaultGridColor="true" view="normal" topLeftCell="A1" colorId="64" zoomScale="110" zoomScaleNormal="110" zoomScalePageLayoutView="100" workbookViewId="0">
      <selection pane="topLeft" activeCell="E4" activeCellId="0" sqref="E4"/>
    </sheetView>
  </sheetViews>
  <sheetFormatPr defaultRowHeight="13.8" zeroHeight="false" outlineLevelRow="0" outlineLevelCol="0"/>
  <cols>
    <col collapsed="false" customWidth="true" hidden="false" outlineLevel="0" max="1" min="1" style="25" width="4.4"/>
    <col collapsed="false" customWidth="true" hidden="false" outlineLevel="0" max="2" min="2" style="0" width="48.11"/>
    <col collapsed="false" customWidth="true" hidden="false" outlineLevel="0" max="3" min="3" style="0" width="11.36"/>
    <col collapsed="false" customWidth="true" hidden="false" outlineLevel="0" max="4" min="4" style="0" width="7.37"/>
    <col collapsed="false" customWidth="true" hidden="false" outlineLevel="0" max="1025" min="5" style="0" width="11.17"/>
  </cols>
  <sheetData>
    <row r="1" customFormat="false" ht="24.45" hidden="false" customHeight="false" outlineLevel="0" collapsed="false">
      <c r="B1" s="26" t="s">
        <v>94</v>
      </c>
      <c r="C1" s="26" t="s">
        <v>84</v>
      </c>
      <c r="E1" s="27"/>
      <c r="F1" s="27"/>
      <c r="G1" s="27"/>
    </row>
    <row r="2" customFormat="false" ht="13.8" hidden="false" customHeight="false" outlineLevel="0" collapsed="false">
      <c r="B2" s="28"/>
      <c r="C2" s="28" t="s">
        <v>139</v>
      </c>
      <c r="E2" s="0" t="s">
        <v>212</v>
      </c>
    </row>
    <row r="3" customFormat="false" ht="13.8" hidden="false" customHeight="false" outlineLevel="0" collapsed="false">
      <c r="B3" s="28"/>
      <c r="C3" s="28"/>
      <c r="E3" s="0" t="s">
        <v>213</v>
      </c>
    </row>
    <row r="4" customFormat="false" ht="13.8" hidden="false" customHeight="false" outlineLevel="0" collapsed="false">
      <c r="B4" s="28"/>
      <c r="C4" s="28"/>
      <c r="E4" s="0" t="s">
        <v>210</v>
      </c>
    </row>
    <row r="5" customFormat="false" ht="13.8" hidden="false" customHeight="false" outlineLevel="0" collapsed="false">
      <c r="E5" s="24" t="s">
        <v>211</v>
      </c>
    </row>
    <row r="7" customFormat="false" ht="13.8" hidden="false" customHeight="false" outlineLevel="0" collapsed="false">
      <c r="A7" s="25" t="n">
        <f aca="false">IFERROR(SMALL(F1!BE$1:BE$235,ROW()-6),"")</f>
        <v>67</v>
      </c>
      <c r="B7" s="0" t="str">
        <f aca="true">IF(A7="","",INDIRECT("F3!B"&amp;MATCH(INDIRECT("F1!AN"&amp;A7),F3!$A$1:$A$24,0),1))</f>
        <v>Pipistrellus pipistrellus (Schreber, 1774)</v>
      </c>
      <c r="C7" s="0" t="str">
        <f aca="true">IF(A7="","",INDIRECT("F3!H"&amp;MATCH(INDIRECT("F1!V"&amp;A7),F3!$G$1:$G$11,0),1))</f>
        <v>Coquibus_10</v>
      </c>
    </row>
    <row r="8" customFormat="false" ht="13.8" hidden="false" customHeight="false" outlineLevel="0" collapsed="false">
      <c r="A8" s="25" t="n">
        <f aca="false">IFERROR(SMALL(F1!BE$1:BE$235,ROW()-6),"")</f>
        <v>68</v>
      </c>
      <c r="B8" s="0" t="str">
        <f aca="true">IF(A8="","",INDIRECT("F3!B"&amp;MATCH(INDIRECT("F1!AN"&amp;A8),F3!$A$1:$A$24,0),1))</f>
        <v>Pipistrellus pipistrellus (Schreber, 1774)</v>
      </c>
      <c r="C8" s="0" t="str">
        <f aca="true">IF(A8="","",INDIRECT("F3!H"&amp;MATCH(INDIRECT("F1!V"&amp;A8),F3!$G$1:$G$11,0),1))</f>
        <v>Coquibus_10</v>
      </c>
    </row>
    <row r="9" customFormat="false" ht="13.8" hidden="false" customHeight="false" outlineLevel="0" collapsed="false">
      <c r="A9" s="25" t="n">
        <f aca="false">IFERROR(SMALL(F1!BE$1:BE$235,ROW()-6),"")</f>
        <v>69</v>
      </c>
      <c r="B9" s="0" t="str">
        <f aca="true">IF(A9="","",INDIRECT("F3!B"&amp;MATCH(INDIRECT("F1!AN"&amp;A9),F3!$A$1:$A$24,0),1))</f>
        <v>Pipistrellus pipistrellus (Schreber, 1774)</v>
      </c>
      <c r="C9" s="0" t="str">
        <f aca="true">IF(A9="","",INDIRECT("F3!H"&amp;MATCH(INDIRECT("F1!V"&amp;A9),F3!$G$1:$G$11,0),1))</f>
        <v>Coquibus_10</v>
      </c>
    </row>
    <row r="10" customFormat="false" ht="13.8" hidden="false" customHeight="false" outlineLevel="0" collapsed="false">
      <c r="A10" s="25" t="n">
        <f aca="false">IFERROR(SMALL(F1!BE$1:BE$235,ROW()-6),"")</f>
        <v>70</v>
      </c>
      <c r="B10" s="0" t="str">
        <f aca="true">IF(A10="","",INDIRECT("F3!B"&amp;MATCH(INDIRECT("F1!AN"&amp;A10),F3!$A$1:$A$24,0),1))</f>
        <v>Pipistrellus pipistrellus (Schreber, 1774)</v>
      </c>
      <c r="C10" s="0" t="str">
        <f aca="true">IF(A10="","",INDIRECT("F3!H"&amp;MATCH(INDIRECT("F1!V"&amp;A10),F3!$G$1:$G$11,0),1))</f>
        <v>Coquibus_10</v>
      </c>
    </row>
    <row r="11" customFormat="false" ht="13.8" hidden="false" customHeight="false" outlineLevel="0" collapsed="false">
      <c r="A11" s="25" t="n">
        <f aca="false">IFERROR(SMALL(F1!BE$1:BE$235,ROW()-6),"")</f>
        <v>71</v>
      </c>
      <c r="B11" s="0" t="str">
        <f aca="true">IF(A11="","",INDIRECT("F3!B"&amp;MATCH(INDIRECT("F1!AN"&amp;A11),F3!$A$1:$A$24,0),1))</f>
        <v>Pipistrellus pipistrellus (Schreber, 1774)</v>
      </c>
      <c r="C11" s="0" t="str">
        <f aca="true">IF(A11="","",INDIRECT("F3!H"&amp;MATCH(INDIRECT("F1!V"&amp;A11),F3!$G$1:$G$11,0),1))</f>
        <v>Coquibus_10</v>
      </c>
    </row>
    <row r="12" customFormat="false" ht="13.8" hidden="false" customHeight="false" outlineLevel="0" collapsed="false">
      <c r="A12" s="25" t="n">
        <f aca="false">IFERROR(SMALL(F1!BE$1:BE$235,ROW()-6),"")</f>
        <v>72</v>
      </c>
      <c r="B12" s="0" t="str">
        <f aca="true">IF(A12="","",INDIRECT("F3!B"&amp;MATCH(INDIRECT("F1!AN"&amp;A12),F3!$A$1:$A$24,0),1))</f>
        <v>Pipistrellus pipistrellus (Schreber, 1774)</v>
      </c>
      <c r="C12" s="0" t="str">
        <f aca="true">IF(A12="","",INDIRECT("F3!H"&amp;MATCH(INDIRECT("F1!V"&amp;A12),F3!$G$1:$G$11,0),1))</f>
        <v>Coquibus_10</v>
      </c>
    </row>
    <row r="13" customFormat="false" ht="13.8" hidden="false" customHeight="false" outlineLevel="0" collapsed="false">
      <c r="A13" s="25" t="n">
        <f aca="false">IFERROR(SMALL(F1!BE$1:BE$235,ROW()-6),"")</f>
        <v>73</v>
      </c>
      <c r="B13" s="0" t="str">
        <f aca="true">IF(A13="","",INDIRECT("F3!B"&amp;MATCH(INDIRECT("F1!AN"&amp;A13),F3!$A$1:$A$24,0),1))</f>
        <v>Pipistrellus pipistrellus (Schreber, 1774)</v>
      </c>
      <c r="C13" s="0" t="str">
        <f aca="true">IF(A13="","",INDIRECT("F3!H"&amp;MATCH(INDIRECT("F1!V"&amp;A13),F3!$G$1:$G$11,0),1))</f>
        <v>Coquibus_10</v>
      </c>
    </row>
    <row r="14" customFormat="false" ht="13.8" hidden="false" customHeight="false" outlineLevel="0" collapsed="false">
      <c r="A14" s="25" t="n">
        <f aca="false">IFERROR(SMALL(F1!BE$1:BE$235,ROW()-6),"")</f>
        <v>74</v>
      </c>
      <c r="B14" s="0" t="str">
        <f aca="true">IF(A14="","",INDIRECT("F3!B"&amp;MATCH(INDIRECT("F1!AN"&amp;A14),F3!$A$1:$A$24,0),1))</f>
        <v>Pipistrellus pipistrellus (Schreber, 1774)</v>
      </c>
      <c r="C14" s="0" t="str">
        <f aca="true">IF(A14="","",INDIRECT("F3!H"&amp;MATCH(INDIRECT("F1!V"&amp;A14),F3!$G$1:$G$11,0),1))</f>
        <v>Coquibus_10</v>
      </c>
    </row>
    <row r="15" customFormat="false" ht="13.8" hidden="false" customHeight="false" outlineLevel="0" collapsed="false">
      <c r="A15" s="25" t="n">
        <f aca="false">IFERROR(SMALL(F1!BE$1:BE$235,ROW()-6),"")</f>
        <v>75</v>
      </c>
      <c r="B15" s="0" t="str">
        <f aca="true">IF(A15="","",INDIRECT("F3!B"&amp;MATCH(INDIRECT("F1!AN"&amp;A15),F3!$A$1:$A$24,0),1))</f>
        <v>Nyctalus leisleri (Kuhl, 1817)</v>
      </c>
      <c r="C15" s="0" t="str">
        <f aca="true">IF(A15="","",INDIRECT("F3!H"&amp;MATCH(INDIRECT("F1!V"&amp;A15),F3!$G$1:$G$11,0),1))</f>
        <v>Coquibus_10</v>
      </c>
    </row>
    <row r="16" customFormat="false" ht="13.8" hidden="false" customHeight="false" outlineLevel="0" collapsed="false">
      <c r="A16" s="25" t="str">
        <f aca="false">IFERROR(SMALL(F1!BE$1:BE$235,ROW()-6),"")</f>
        <v/>
      </c>
      <c r="B16" s="0" t="str">
        <f aca="true">IF(A16="","",INDIRECT("F3!B"&amp;MATCH(INDIRECT("F1!AN"&amp;A16),F3!$A$1:$A$24,0),1))</f>
        <v/>
      </c>
      <c r="C16" s="0" t="str">
        <f aca="true">IF(A16="","",INDIRECT("F3!H"&amp;MATCH(INDIRECT("F1!V"&amp;A16),F3!$G$1:$G$11,0),1))</f>
        <v/>
      </c>
    </row>
    <row r="17" customFormat="false" ht="13.8" hidden="false" customHeight="false" outlineLevel="0" collapsed="false">
      <c r="A17" s="25" t="str">
        <f aca="false">IFERROR(SMALL(F1!BE$1:BE$235,ROW()-6),"")</f>
        <v/>
      </c>
      <c r="B17" s="0" t="str">
        <f aca="true">IF(A17="","",INDIRECT("F3!B"&amp;MATCH(INDIRECT("F1!AN"&amp;A17),F3!$A$1:$A$24,0),1))</f>
        <v/>
      </c>
      <c r="C17" s="0" t="str">
        <f aca="true">IF(A17="","",INDIRECT("F3!H"&amp;MATCH(INDIRECT("F1!V"&amp;A17),F3!$G$1:$G$11,0),1))</f>
        <v/>
      </c>
    </row>
    <row r="18" customFormat="false" ht="13.8" hidden="false" customHeight="false" outlineLevel="0" collapsed="false">
      <c r="A18" s="25" t="str">
        <f aca="false">IFERROR(SMALL(F1!BE$1:BE$235,ROW()-6),"")</f>
        <v/>
      </c>
      <c r="B18" s="0" t="str">
        <f aca="true">IF(A18="","",INDIRECT("F3!B"&amp;MATCH(INDIRECT("F1!AN"&amp;A18),F3!$A$1:$A$24,0),1))</f>
        <v/>
      </c>
      <c r="C18" s="0" t="str">
        <f aca="true">IF(A18="","",INDIRECT("F3!H"&amp;MATCH(INDIRECT("F1!V"&amp;A18),F3!$G$1:$G$11,0),1))</f>
        <v/>
      </c>
    </row>
    <row r="19" customFormat="false" ht="13.8" hidden="false" customHeight="false" outlineLevel="0" collapsed="false">
      <c r="A19" s="25" t="str">
        <f aca="false">IFERROR(SMALL(F1!BE$1:BE$235,ROW()-6),"")</f>
        <v/>
      </c>
      <c r="B19" s="0" t="str">
        <f aca="true">IF(A19="","",INDIRECT("F3!B"&amp;MATCH(INDIRECT("F1!AN"&amp;A19),F3!$A$1:$A$24,0),1))</f>
        <v/>
      </c>
      <c r="C19" s="0" t="str">
        <f aca="true">IF(A19="","",INDIRECT("F3!H"&amp;MATCH(INDIRECT("F1!V"&amp;A19),F3!$G$1:$G$11,0),1))</f>
        <v/>
      </c>
    </row>
    <row r="20" customFormat="false" ht="13.8" hidden="false" customHeight="false" outlineLevel="0" collapsed="false">
      <c r="A20" s="25" t="str">
        <f aca="false">IFERROR(SMALL(F1!BE$1:BE$235,ROW()-6),"")</f>
        <v/>
      </c>
      <c r="B20" s="0" t="str">
        <f aca="true">IF(A20="","",INDIRECT("F3!B"&amp;MATCH(INDIRECT("F1!AN"&amp;A20),F3!$A$1:$A$24,0),1))</f>
        <v/>
      </c>
      <c r="C20" s="0" t="str">
        <f aca="true">IF(A20="","",INDIRECT("F3!H"&amp;MATCH(INDIRECT("F1!V"&amp;A20),F3!$G$1:$G$11,0),1))</f>
        <v/>
      </c>
    </row>
    <row r="21" customFormat="false" ht="13.8" hidden="false" customHeight="false" outlineLevel="0" collapsed="false">
      <c r="A21" s="25" t="str">
        <f aca="false">IFERROR(SMALL(F1!BE$1:BE$235,ROW()-6),"")</f>
        <v/>
      </c>
      <c r="B21" s="0" t="str">
        <f aca="true">IF(A21="","",INDIRECT("F3!B"&amp;MATCH(INDIRECT("F1!AN"&amp;A21),F3!$A$1:$A$24,0),1))</f>
        <v/>
      </c>
      <c r="C21" s="0" t="str">
        <f aca="true">IF(A21="","",INDIRECT("F3!H"&amp;MATCH(INDIRECT("F1!V"&amp;A21),F3!$G$1:$G$11,0),1))</f>
        <v/>
      </c>
    </row>
    <row r="22" customFormat="false" ht="13.8" hidden="false" customHeight="false" outlineLevel="0" collapsed="false">
      <c r="A22" s="25" t="str">
        <f aca="false">IFERROR(SMALL(F1!BE$1:BE$235,ROW()-6),"")</f>
        <v/>
      </c>
      <c r="B22" s="0" t="str">
        <f aca="true">IF(A22="","",INDIRECT("F3!B"&amp;MATCH(INDIRECT("F1!AN"&amp;A22),F3!$A$1:$A$24,0),1))</f>
        <v/>
      </c>
      <c r="C22" s="0" t="str">
        <f aca="true">IF(A22="","",INDIRECT("F3!H"&amp;MATCH(INDIRECT("F1!V"&amp;A22),F3!$G$1:$G$11,0),1))</f>
        <v/>
      </c>
    </row>
    <row r="23" customFormat="false" ht="13.8" hidden="false" customHeight="false" outlineLevel="0" collapsed="false">
      <c r="A23" s="25" t="str">
        <f aca="false">IFERROR(SMALL(F1!BE$1:BE$235,ROW()-6),"")</f>
        <v/>
      </c>
      <c r="B23" s="0" t="str">
        <f aca="true">IF(A23="","",INDIRECT("F3!B"&amp;MATCH(INDIRECT("F1!AN"&amp;A23),F3!$A$1:$A$24,0),1))</f>
        <v/>
      </c>
      <c r="C23" s="0" t="str">
        <f aca="true">IF(A23="","",INDIRECT("F3!H"&amp;MATCH(INDIRECT("F1!V"&amp;A23),F3!$G$1:$G$11,0),1))</f>
        <v/>
      </c>
    </row>
    <row r="24" customFormat="false" ht="13.8" hidden="false" customHeight="false" outlineLevel="0" collapsed="false">
      <c r="A24" s="25" t="str">
        <f aca="false">IFERROR(SMALL(F1!BE$1:BE$235,ROW()-6),"")</f>
        <v/>
      </c>
      <c r="B24" s="0" t="str">
        <f aca="true">IF(A24="","",INDIRECT("F3!B"&amp;MATCH(INDIRECT("F1!AN"&amp;A24),F3!$A$1:$A$24,0),1))</f>
        <v/>
      </c>
      <c r="C24" s="0" t="str">
        <f aca="true">IF(A24="","",INDIRECT("F3!H"&amp;MATCH(INDIRECT("F1!V"&amp;A24),F3!$G$1:$G$11,0),1))</f>
        <v/>
      </c>
    </row>
    <row r="25" customFormat="false" ht="13.8" hidden="false" customHeight="false" outlineLevel="0" collapsed="false">
      <c r="A25" s="25" t="str">
        <f aca="false">IFERROR(SMALL(F1!BE$1:BE$235,ROW()-6),"")</f>
        <v/>
      </c>
      <c r="B25" s="0" t="str">
        <f aca="true">IF(A25="","",INDIRECT("F3!B"&amp;MATCH(INDIRECT("F1!AN"&amp;A25),F3!$A$1:$A$24,0),1))</f>
        <v/>
      </c>
      <c r="C25" s="0" t="str">
        <f aca="true">IF(A25="","",INDIRECT("F3!H"&amp;MATCH(INDIRECT("F1!V"&amp;A25),F3!$G$1:$G$11,0),1))</f>
        <v/>
      </c>
    </row>
    <row r="26" customFormat="false" ht="13.8" hidden="false" customHeight="false" outlineLevel="0" collapsed="false">
      <c r="A26" s="25" t="str">
        <f aca="false">IFERROR(SMALL(F1!BE$1:BE$235,ROW()-6),"")</f>
        <v/>
      </c>
      <c r="B26" s="0" t="str">
        <f aca="true">IF(A26="","",INDIRECT("F3!B"&amp;MATCH(INDIRECT("F1!AN"&amp;A26),F3!$A$1:$A$24,0),1))</f>
        <v/>
      </c>
      <c r="C26" s="0" t="str">
        <f aca="true">IF(A26="","",INDIRECT("F3!H"&amp;MATCH(INDIRECT("F1!V"&amp;A26),F3!$G$1:$G$11,0),1))</f>
        <v/>
      </c>
    </row>
    <row r="27" customFormat="false" ht="13.8" hidden="false" customHeight="false" outlineLevel="0" collapsed="false">
      <c r="A27" s="25" t="str">
        <f aca="false">IFERROR(SMALL(F1!BE$1:BE$235,ROW()-6),"")</f>
        <v/>
      </c>
      <c r="B27" s="0" t="str">
        <f aca="true">IF(A27="","",INDIRECT("F3!B"&amp;MATCH(INDIRECT("F1!AN"&amp;A27),F3!$A$1:$A$24,0),1))</f>
        <v/>
      </c>
      <c r="C27" s="0" t="str">
        <f aca="true">IF(A27="","",INDIRECT("F3!H"&amp;MATCH(INDIRECT("F1!V"&amp;A27),F3!$G$1:$G$11,0),1))</f>
        <v/>
      </c>
    </row>
    <row r="28" customFormat="false" ht="13.8" hidden="false" customHeight="false" outlineLevel="0" collapsed="false">
      <c r="A28" s="25" t="str">
        <f aca="false">IFERROR(SMALL(F1!BE$1:BE$235,ROW()-6),"")</f>
        <v/>
      </c>
      <c r="B28" s="0" t="str">
        <f aca="true">IF(A28="","",INDIRECT("F3!B"&amp;MATCH(INDIRECT("F1!AN"&amp;A28),F3!$A$1:$A$24,0),1))</f>
        <v/>
      </c>
      <c r="C28" s="0" t="str">
        <f aca="true">IF(A28="","",INDIRECT("F3!H"&amp;MATCH(INDIRECT("F1!V"&amp;A28),F3!$G$1:$G$11,0),1))</f>
        <v/>
      </c>
    </row>
    <row r="29" customFormat="false" ht="13.8" hidden="false" customHeight="false" outlineLevel="0" collapsed="false">
      <c r="A29" s="25" t="str">
        <f aca="false">IFERROR(SMALL(F1!BE$1:BE$235,ROW()-6),"")</f>
        <v/>
      </c>
      <c r="B29" s="0" t="str">
        <f aca="true">IF(A29="","",INDIRECT("F3!B"&amp;MATCH(INDIRECT("F1!AN"&amp;A29),F3!$A$1:$A$24,0),1))</f>
        <v/>
      </c>
      <c r="C29" s="0" t="str">
        <f aca="true">IF(A29="","",INDIRECT("F3!H"&amp;MATCH(INDIRECT("F1!V"&amp;A29),F3!$G$1:$G$11,0),1))</f>
        <v/>
      </c>
    </row>
    <row r="30" customFormat="false" ht="13.8" hidden="false" customHeight="false" outlineLevel="0" collapsed="false">
      <c r="A30" s="25" t="str">
        <f aca="false">IFERROR(SMALL(F1!BE$1:BE$235,ROW()-6),"")</f>
        <v/>
      </c>
      <c r="B30" s="0" t="str">
        <f aca="true">IF(A30="","",INDIRECT("F3!B"&amp;MATCH(INDIRECT("F1!AN"&amp;A30),F3!$A$1:$A$24,0),1))</f>
        <v/>
      </c>
      <c r="C30" s="0" t="str">
        <f aca="true">IF(A30="","",INDIRECT("F3!H"&amp;MATCH(INDIRECT("F1!V"&amp;A30),F3!$G$1:$G$11,0),1))</f>
        <v/>
      </c>
    </row>
    <row r="31" customFormat="false" ht="13.8" hidden="false" customHeight="false" outlineLevel="0" collapsed="false">
      <c r="A31" s="25" t="str">
        <f aca="false">IFERROR(SMALL(F1!BE$1:BE$235,ROW()-6),"")</f>
        <v/>
      </c>
      <c r="B31" s="0" t="str">
        <f aca="true">IF(A31="","",INDIRECT("F3!B"&amp;MATCH(INDIRECT("F1!AN"&amp;A31),F3!$A$1:$A$24,0),1))</f>
        <v/>
      </c>
      <c r="C31" s="0" t="str">
        <f aca="true">IF(A31="","",INDIRECT("F3!H"&amp;MATCH(INDIRECT("F1!V"&amp;A31),F3!$G$1:$G$11,0),1))</f>
        <v/>
      </c>
    </row>
    <row r="32" customFormat="false" ht="13.8" hidden="false" customHeight="false" outlineLevel="0" collapsed="false">
      <c r="A32" s="25" t="str">
        <f aca="false">IFERROR(SMALL(F1!BE$1:BE$235,ROW()-6),"")</f>
        <v/>
      </c>
      <c r="B32" s="0" t="str">
        <f aca="true">IF(A32="","",INDIRECT("F3!B"&amp;MATCH(INDIRECT("F1!AN"&amp;A32),F3!$A$1:$A$24,0),1))</f>
        <v/>
      </c>
      <c r="C32" s="0" t="str">
        <f aca="true">IF(A32="","",INDIRECT("F3!H"&amp;MATCH(INDIRECT("F1!V"&amp;A32),F3!$G$1:$G$11,0),1))</f>
        <v/>
      </c>
    </row>
    <row r="33" customFormat="false" ht="13.8" hidden="false" customHeight="false" outlineLevel="0" collapsed="false">
      <c r="A33" s="25" t="str">
        <f aca="false">IFERROR(SMALL(F1!BE$1:BE$235,ROW()-6),"")</f>
        <v/>
      </c>
      <c r="B33" s="0" t="str">
        <f aca="true">IF(A33="","",INDIRECT("F3!B"&amp;MATCH(INDIRECT("F1!AN"&amp;A33),F3!$A$1:$A$24,0),1))</f>
        <v/>
      </c>
      <c r="C33" s="0" t="str">
        <f aca="true">IF(A33="","",INDIRECT("F3!H"&amp;MATCH(INDIRECT("F1!V"&amp;A33),F3!$G$1:$G$11,0),1))</f>
        <v/>
      </c>
    </row>
    <row r="34" customFormat="false" ht="13.8" hidden="false" customHeight="false" outlineLevel="0" collapsed="false">
      <c r="A34" s="25" t="str">
        <f aca="false">IFERROR(SMALL(F1!BE$1:BE$235,ROW()-6),"")</f>
        <v/>
      </c>
      <c r="B34" s="0" t="str">
        <f aca="true">IF(A34="","",INDIRECT("F3!B"&amp;MATCH(INDIRECT("F1!AN"&amp;A34),F3!$A$1:$A$24,0),1))</f>
        <v/>
      </c>
      <c r="C34" s="0" t="str">
        <f aca="true">IF(A34="","",INDIRECT("F3!H"&amp;MATCH(INDIRECT("F1!V"&amp;A34),F3!$G$1:$G$11,0),1))</f>
        <v/>
      </c>
    </row>
    <row r="35" customFormat="false" ht="13.8" hidden="false" customHeight="false" outlineLevel="0" collapsed="false">
      <c r="A35" s="25" t="str">
        <f aca="false">IFERROR(SMALL(F1!BE$1:BE$235,ROW()-6),"")</f>
        <v/>
      </c>
      <c r="B35" s="0" t="str">
        <f aca="true">IF(A35="","",INDIRECT("F3!B"&amp;MATCH(INDIRECT("F1!AN"&amp;A35),F3!$A$1:$A$24,0),1))</f>
        <v/>
      </c>
      <c r="C35" s="0" t="str">
        <f aca="true">IF(A35="","",INDIRECT("F3!H"&amp;MATCH(INDIRECT("F1!V"&amp;A35),F3!$G$1:$G$11,0),1))</f>
        <v/>
      </c>
    </row>
    <row r="36" customFormat="false" ht="13.8" hidden="false" customHeight="false" outlineLevel="0" collapsed="false">
      <c r="A36" s="25" t="str">
        <f aca="false">IFERROR(SMALL(F1!BE$1:BE$235,ROW()-6),"")</f>
        <v/>
      </c>
      <c r="B36" s="0" t="str">
        <f aca="true">IF(A36="","",INDIRECT("F3!B"&amp;MATCH(INDIRECT("F1!AN"&amp;A36),F3!$A$1:$A$24,0),1))</f>
        <v/>
      </c>
      <c r="C36" s="0" t="str">
        <f aca="true">IF(A36="","",INDIRECT("F3!H"&amp;MATCH(INDIRECT("F1!V"&amp;A36),F3!$G$1:$G$11,0),1))</f>
        <v/>
      </c>
    </row>
    <row r="37" customFormat="false" ht="13.8" hidden="false" customHeight="false" outlineLevel="0" collapsed="false">
      <c r="A37" s="25" t="str">
        <f aca="false">IFERROR(SMALL(F1!BE$1:BE$235,ROW()-6),"")</f>
        <v/>
      </c>
      <c r="B37" s="0" t="str">
        <f aca="true">IF(A37="","",INDIRECT("F3!B"&amp;MATCH(INDIRECT("F1!AN"&amp;A37),F3!$A$1:$A$24,0),1))</f>
        <v/>
      </c>
      <c r="C37" s="0" t="str">
        <f aca="true">IF(A37="","",INDIRECT("F3!H"&amp;MATCH(INDIRECT("F1!V"&amp;A37),F3!$G$1:$G$11,0),1))</f>
        <v/>
      </c>
    </row>
    <row r="38" customFormat="false" ht="13.8" hidden="false" customHeight="false" outlineLevel="0" collapsed="false">
      <c r="A38" s="25" t="str">
        <f aca="false">IFERROR(SMALL(F1!BE$1:BE$235,ROW()-6),"")</f>
        <v/>
      </c>
      <c r="B38" s="0" t="str">
        <f aca="true">IF(A38="","",INDIRECT("F3!B"&amp;MATCH(INDIRECT("F1!AN"&amp;A38),F3!$A$1:$A$24,0),1))</f>
        <v/>
      </c>
      <c r="C38" s="0" t="str">
        <f aca="true">IF(A38="","",INDIRECT("F3!H"&amp;MATCH(INDIRECT("F1!V"&amp;A38),F3!$G$1:$G$11,0),1))</f>
        <v/>
      </c>
    </row>
    <row r="39" customFormat="false" ht="13.8" hidden="false" customHeight="false" outlineLevel="0" collapsed="false">
      <c r="A39" s="25" t="str">
        <f aca="false">IFERROR(SMALL(F1!BE$1:BE$235,ROW()-6),"")</f>
        <v/>
      </c>
      <c r="B39" s="0" t="str">
        <f aca="true">IF(A39="","",INDIRECT("F3!B"&amp;MATCH(INDIRECT("F1!AN"&amp;A39),F3!$A$1:$A$24,0),1))</f>
        <v/>
      </c>
      <c r="C39" s="0" t="str">
        <f aca="true">IF(A39="","",INDIRECT("F3!H"&amp;MATCH(INDIRECT("F1!V"&amp;A39),F3!$G$1:$G$11,0),1))</f>
        <v/>
      </c>
    </row>
    <row r="40" customFormat="false" ht="13.8" hidden="false" customHeight="false" outlineLevel="0" collapsed="false">
      <c r="A40" s="25" t="str">
        <f aca="false">IFERROR(SMALL(F1!BE$1:BE$235,ROW()-6),"")</f>
        <v/>
      </c>
      <c r="B40" s="0" t="str">
        <f aca="true">IF(A40="","",INDIRECT("F3!B"&amp;MATCH(INDIRECT("F1!AN"&amp;A40),F3!$A$1:$A$24,0),1))</f>
        <v/>
      </c>
      <c r="C40" s="0" t="str">
        <f aca="true">IF(A40="","",INDIRECT("F3!H"&amp;MATCH(INDIRECT("F1!V"&amp;A40),F3!$G$1:$G$11,0),1))</f>
        <v/>
      </c>
    </row>
    <row r="41" customFormat="false" ht="13.8" hidden="false" customHeight="false" outlineLevel="0" collapsed="false">
      <c r="A41" s="25" t="str">
        <f aca="false">IFERROR(SMALL(F1!BE$1:BE$235,ROW()-6),"")</f>
        <v/>
      </c>
      <c r="B41" s="0" t="str">
        <f aca="true">IF(A41="","",INDIRECT("F3!B"&amp;MATCH(INDIRECT("F1!AN"&amp;A41),F3!$A$1:$A$24,0),1))</f>
        <v/>
      </c>
      <c r="C41" s="0" t="str">
        <f aca="true">IF(A41="","",INDIRECT("F3!H"&amp;MATCH(INDIRECT("F1!V"&amp;A41),F3!$G$1:$G$11,0),1))</f>
        <v/>
      </c>
    </row>
    <row r="42" customFormat="false" ht="13.8" hidden="false" customHeight="false" outlineLevel="0" collapsed="false">
      <c r="A42" s="25" t="str">
        <f aca="false">IFERROR(SMALL(F1!BE$1:BE$235,ROW()-6),"")</f>
        <v/>
      </c>
      <c r="B42" s="0" t="str">
        <f aca="true">IF(A42="","",INDIRECT("F3!B"&amp;MATCH(INDIRECT("F1!AN"&amp;A42),F3!$A$1:$A$24,0),1))</f>
        <v/>
      </c>
      <c r="C42" s="0" t="str">
        <f aca="true">IF(A42="","",INDIRECT("F3!H"&amp;MATCH(INDIRECT("F1!V"&amp;A42),F3!$G$1:$G$11,0),1))</f>
        <v/>
      </c>
    </row>
    <row r="43" customFormat="false" ht="13.8" hidden="false" customHeight="false" outlineLevel="0" collapsed="false">
      <c r="A43" s="25" t="str">
        <f aca="false">IFERROR(SMALL(F1!BE$1:BE$235,ROW()-6),"")</f>
        <v/>
      </c>
      <c r="B43" s="0" t="str">
        <f aca="true">IF(A43="","",INDIRECT("F3!B"&amp;MATCH(INDIRECT("F1!AN"&amp;A43),F3!$A$1:$A$24,0),1))</f>
        <v/>
      </c>
      <c r="C43" s="0" t="str">
        <f aca="true">IF(A43="","",INDIRECT("F3!H"&amp;MATCH(INDIRECT("F1!V"&amp;A43),F3!$G$1:$G$11,0),1))</f>
        <v/>
      </c>
    </row>
    <row r="44" customFormat="false" ht="13.8" hidden="false" customHeight="false" outlineLevel="0" collapsed="false">
      <c r="A44" s="25" t="str">
        <f aca="false">IFERROR(SMALL(F1!BE$1:BE$235,ROW()-6),"")</f>
        <v/>
      </c>
      <c r="B44" s="0" t="str">
        <f aca="true">IF(A44="","",INDIRECT("F3!B"&amp;MATCH(INDIRECT("F1!AN"&amp;A44),F3!$A$1:$A$24,0),1))</f>
        <v/>
      </c>
      <c r="C44" s="0" t="str">
        <f aca="true">IF(A44="","",INDIRECT("F3!H"&amp;MATCH(INDIRECT("F1!V"&amp;A44),F3!$G$1:$G$11,0),1))</f>
        <v/>
      </c>
    </row>
    <row r="45" customFormat="false" ht="13.8" hidden="false" customHeight="false" outlineLevel="0" collapsed="false">
      <c r="A45" s="25" t="str">
        <f aca="false">IFERROR(SMALL(F1!BE$1:BE$235,ROW()-6),"")</f>
        <v/>
      </c>
      <c r="B45" s="0" t="str">
        <f aca="true">IF(A45="","",INDIRECT("F3!B"&amp;MATCH(INDIRECT("F1!AN"&amp;A45),F3!$A$1:$A$24,0),1))</f>
        <v/>
      </c>
      <c r="C45" s="0" t="str">
        <f aca="true">IF(A45="","",INDIRECT("F3!H"&amp;MATCH(INDIRECT("F1!V"&amp;A45),F3!$G$1:$G$11,0),1))</f>
        <v/>
      </c>
    </row>
    <row r="46" customFormat="false" ht="13.8" hidden="false" customHeight="false" outlineLevel="0" collapsed="false">
      <c r="A46" s="25" t="str">
        <f aca="false">IFERROR(SMALL(F1!BE$1:BE$235,ROW()-6),"")</f>
        <v/>
      </c>
      <c r="B46" s="0" t="str">
        <f aca="true">IF(A46="","",INDIRECT("F3!B"&amp;MATCH(INDIRECT("F1!AN"&amp;A46),F3!$A$1:$A$24,0),1))</f>
        <v/>
      </c>
      <c r="C46" s="0" t="str">
        <f aca="true">IF(A46="","",INDIRECT("F3!H"&amp;MATCH(INDIRECT("F1!V"&amp;A46),F3!$G$1:$G$11,0),1))</f>
        <v/>
      </c>
    </row>
    <row r="47" customFormat="false" ht="13.8" hidden="false" customHeight="false" outlineLevel="0" collapsed="false">
      <c r="A47" s="25" t="str">
        <f aca="false">IFERROR(SMALL(F1!BE$1:BE$235,ROW()-6),"")</f>
        <v/>
      </c>
      <c r="B47" s="0" t="str">
        <f aca="true">IF(A47="","",INDIRECT("F3!B"&amp;MATCH(INDIRECT("F1!AN"&amp;A47),F3!$A$1:$A$24,0),1))</f>
        <v/>
      </c>
      <c r="C47" s="0" t="str">
        <f aca="true">IF(A47="","",INDIRECT("F3!H"&amp;MATCH(INDIRECT("F1!V"&amp;A47),F3!$G$1:$G$11,0),1))</f>
        <v/>
      </c>
    </row>
    <row r="48" customFormat="false" ht="13.8" hidden="false" customHeight="false" outlineLevel="0" collapsed="false">
      <c r="A48" s="25" t="str">
        <f aca="false">IFERROR(SMALL(F1!BE$1:BE$235,ROW()-6),"")</f>
        <v/>
      </c>
      <c r="B48" s="0" t="str">
        <f aca="true">IF(A48="","",INDIRECT("F3!B"&amp;MATCH(INDIRECT("F1!AN"&amp;A48),F3!$A$1:$A$24,0),1))</f>
        <v/>
      </c>
      <c r="C48" s="0" t="str">
        <f aca="true">IF(A48="","",INDIRECT("F3!H"&amp;MATCH(INDIRECT("F1!V"&amp;A48),F3!$G$1:$G$11,0),1))</f>
        <v/>
      </c>
    </row>
    <row r="49" customFormat="false" ht="13.8" hidden="false" customHeight="false" outlineLevel="0" collapsed="false">
      <c r="A49" s="25" t="str">
        <f aca="false">IFERROR(SMALL(F1!BE$1:BE$235,ROW()-6),"")</f>
        <v/>
      </c>
      <c r="B49" s="0" t="str">
        <f aca="true">IF(A49="","",INDIRECT("F3!B"&amp;MATCH(INDIRECT("F1!AN"&amp;A49),F3!$A$1:$A$24,0),1))</f>
        <v/>
      </c>
      <c r="C49" s="0" t="str">
        <f aca="true">IF(A49="","",INDIRECT("F3!H"&amp;MATCH(INDIRECT("F1!V"&amp;A49),F3!$G$1:$G$11,0),1))</f>
        <v/>
      </c>
    </row>
    <row r="50" customFormat="false" ht="13.8" hidden="false" customHeight="false" outlineLevel="0" collapsed="false">
      <c r="A50" s="25" t="str">
        <f aca="false">IFERROR(SMALL(F1!BE$1:BE$235,ROW()-6),"")</f>
        <v/>
      </c>
      <c r="B50" s="0" t="str">
        <f aca="true">IF(A50="","",INDIRECT("F3!B"&amp;MATCH(INDIRECT("F1!AN"&amp;A50),F3!$A$1:$A$24,0),1))</f>
        <v/>
      </c>
      <c r="C50" s="0" t="str">
        <f aca="true">IF(A50="","",INDIRECT("F3!H"&amp;MATCH(INDIRECT("F1!V"&amp;A50),F3!$G$1:$G$11,0),1))</f>
        <v/>
      </c>
    </row>
    <row r="51" customFormat="false" ht="13.8" hidden="false" customHeight="false" outlineLevel="0" collapsed="false">
      <c r="A51" s="25" t="str">
        <f aca="false">IFERROR(SMALL(F1!BE$1:BE$235,ROW()-6),"")</f>
        <v/>
      </c>
      <c r="B51" s="0" t="str">
        <f aca="true">IF(A51="","",INDIRECT("F3!B"&amp;MATCH(INDIRECT("F1!AN"&amp;A51),F3!$A$1:$A$24,0),1))</f>
        <v/>
      </c>
      <c r="C51" s="0" t="str">
        <f aca="true">IF(A51="","",INDIRECT("F3!H"&amp;MATCH(INDIRECT("F1!V"&amp;A51),F3!$G$1:$G$11,0),1))</f>
        <v/>
      </c>
    </row>
    <row r="52" customFormat="false" ht="13.8" hidden="false" customHeight="false" outlineLevel="0" collapsed="false">
      <c r="A52" s="25" t="str">
        <f aca="false">IFERROR(SMALL(F1!BE$1:BE$235,ROW()-6),"")</f>
        <v/>
      </c>
      <c r="B52" s="0" t="str">
        <f aca="true">IF(A52="","",INDIRECT("F3!B"&amp;MATCH(INDIRECT("F1!AN"&amp;A52),F3!$A$1:$A$24,0),1))</f>
        <v/>
      </c>
      <c r="C52" s="0" t="str">
        <f aca="true">IF(A52="","",INDIRECT("F3!H"&amp;MATCH(INDIRECT("F1!V"&amp;A52),F3!$G$1:$G$11,0),1))</f>
        <v/>
      </c>
    </row>
    <row r="53" customFormat="false" ht="13.8" hidden="false" customHeight="false" outlineLevel="0" collapsed="false">
      <c r="A53" s="25" t="str">
        <f aca="false">IFERROR(SMALL(F1!BE$1:BE$235,ROW()-6),"")</f>
        <v/>
      </c>
      <c r="B53" s="0" t="str">
        <f aca="true">IF(A53="","",INDIRECT("F3!B"&amp;MATCH(INDIRECT("F1!AN"&amp;A53),F3!$A$1:$A$24,0),1))</f>
        <v/>
      </c>
      <c r="C53" s="0" t="str">
        <f aca="true">IF(A53="","",INDIRECT("F3!H"&amp;MATCH(INDIRECT("F1!V"&amp;A53),F3!$G$1:$G$11,0),1))</f>
        <v/>
      </c>
    </row>
    <row r="54" customFormat="false" ht="13.8" hidden="false" customHeight="false" outlineLevel="0" collapsed="false">
      <c r="A54" s="25" t="str">
        <f aca="false">IFERROR(SMALL(F1!BE$1:BE$235,ROW()-6),"")</f>
        <v/>
      </c>
      <c r="B54" s="0" t="str">
        <f aca="true">IF(A54="","",INDIRECT("F3!B"&amp;MATCH(INDIRECT("F1!AN"&amp;A54),F3!$A$1:$A$24,0),1))</f>
        <v/>
      </c>
      <c r="C54" s="0" t="str">
        <f aca="true">IF(A54="","",INDIRECT("F3!H"&amp;MATCH(INDIRECT("F1!V"&amp;A54),F3!$G$1:$G$11,0),1))</f>
        <v/>
      </c>
    </row>
    <row r="55" customFormat="false" ht="13.8" hidden="false" customHeight="false" outlineLevel="0" collapsed="false">
      <c r="A55" s="25" t="str">
        <f aca="false">IFERROR(SMALL(F1!BE$1:BE$235,ROW()-6),"")</f>
        <v/>
      </c>
      <c r="B55" s="0" t="str">
        <f aca="true">IF(A55="","",INDIRECT("F3!B"&amp;MATCH(INDIRECT("F1!AN"&amp;A55),F3!$A$1:$A$24,0),1))</f>
        <v/>
      </c>
      <c r="C55" s="0" t="str">
        <f aca="true">IF(A55="","",INDIRECT("F3!H"&amp;MATCH(INDIRECT("F1!V"&amp;A55),F3!$G$1:$G$11,0),1))</f>
        <v/>
      </c>
    </row>
    <row r="56" customFormat="false" ht="13.8" hidden="false" customHeight="false" outlineLevel="0" collapsed="false">
      <c r="A56" s="25" t="str">
        <f aca="false">IFERROR(SMALL(F1!BE$1:BE$235,ROW()-6),"")</f>
        <v/>
      </c>
      <c r="B56" s="0" t="str">
        <f aca="true">IF(A56="","",INDIRECT("F3!B"&amp;MATCH(INDIRECT("F1!AN"&amp;A56),F3!$A$1:$A$24,0),1))</f>
        <v/>
      </c>
      <c r="C56" s="0" t="str">
        <f aca="true">IF(A56="","",INDIRECT("F3!H"&amp;MATCH(INDIRECT("F1!V"&amp;A56),F3!$G$1:$G$11,0),1))</f>
        <v/>
      </c>
    </row>
    <row r="57" customFormat="false" ht="13.8" hidden="false" customHeight="false" outlineLevel="0" collapsed="false">
      <c r="A57" s="25" t="str">
        <f aca="false">IFERROR(SMALL(F1!BE$1:BE$235,ROW()-6),"")</f>
        <v/>
      </c>
      <c r="B57" s="0" t="str">
        <f aca="true">IF(A57="","",INDIRECT("F3!B"&amp;MATCH(INDIRECT("F1!AN"&amp;A57),F3!$A$1:$A$24,0),1))</f>
        <v/>
      </c>
      <c r="C57" s="0" t="str">
        <f aca="true">IF(A57="","",INDIRECT("F3!H"&amp;MATCH(INDIRECT("F1!V"&amp;A57),F3!$G$1:$G$11,0),1))</f>
        <v/>
      </c>
    </row>
    <row r="58" customFormat="false" ht="13.8" hidden="false" customHeight="false" outlineLevel="0" collapsed="false">
      <c r="A58" s="25" t="str">
        <f aca="false">IFERROR(SMALL(F1!BE$1:BE$235,ROW()-6),"")</f>
        <v/>
      </c>
      <c r="B58" s="0" t="str">
        <f aca="true">IF(A58="","",INDIRECT("F3!B"&amp;MATCH(INDIRECT("F1!AN"&amp;A58),F3!$A$1:$A$24,0),1))</f>
        <v/>
      </c>
      <c r="C58" s="0" t="str">
        <f aca="true">IF(A58="","",INDIRECT("F3!H"&amp;MATCH(INDIRECT("F1!V"&amp;A58),F3!$G$1:$G$11,0),1))</f>
        <v/>
      </c>
    </row>
    <row r="59" customFormat="false" ht="13.8" hidden="false" customHeight="false" outlineLevel="0" collapsed="false">
      <c r="A59" s="25" t="str">
        <f aca="false">IFERROR(SMALL(F1!BE$1:BE$235,ROW()-6),"")</f>
        <v/>
      </c>
      <c r="B59" s="0" t="str">
        <f aca="true">IF(A59="","",INDIRECT("F3!B"&amp;MATCH(INDIRECT("F1!AN"&amp;A59),F3!$A$1:$A$24,0),1))</f>
        <v/>
      </c>
      <c r="C59" s="0" t="str">
        <f aca="true">IF(A59="","",INDIRECT("F3!H"&amp;MATCH(INDIRECT("F1!V"&amp;A59),F3!$G$1:$G$11,0),1))</f>
        <v/>
      </c>
    </row>
    <row r="60" customFormat="false" ht="13.8" hidden="false" customHeight="false" outlineLevel="0" collapsed="false">
      <c r="A60" s="25" t="str">
        <f aca="false">IFERROR(SMALL(F1!BE$1:BE$235,ROW()-6),"")</f>
        <v/>
      </c>
      <c r="B60" s="0" t="str">
        <f aca="true">IF(A60="","",INDIRECT("F3!B"&amp;MATCH(INDIRECT("F1!AN"&amp;A60),F3!$A$1:$A$24,0),1))</f>
        <v/>
      </c>
      <c r="C60" s="0" t="str">
        <f aca="true">IF(A60="","",INDIRECT("F3!H"&amp;MATCH(INDIRECT("F1!V"&amp;A60),F3!$G$1:$G$11,0),1))</f>
        <v/>
      </c>
    </row>
    <row r="61" customFormat="false" ht="13.8" hidden="false" customHeight="false" outlineLevel="0" collapsed="false">
      <c r="A61" s="25" t="str">
        <f aca="false">IFERROR(SMALL(F1!BE$1:BE$235,ROW()-6),"")</f>
        <v/>
      </c>
      <c r="B61" s="0" t="str">
        <f aca="true">IF(A61="","",INDIRECT("F3!B"&amp;MATCH(INDIRECT("F1!AN"&amp;A61),F3!$A$1:$A$24,0),1))</f>
        <v/>
      </c>
      <c r="C61" s="0" t="str">
        <f aca="true">IF(A61="","",INDIRECT("F3!H"&amp;MATCH(INDIRECT("F1!V"&amp;A61),F3!$G$1:$G$11,0),1))</f>
        <v/>
      </c>
    </row>
    <row r="62" customFormat="false" ht="13.8" hidden="false" customHeight="false" outlineLevel="0" collapsed="false">
      <c r="A62" s="25" t="str">
        <f aca="false">IFERROR(SMALL(F1!BE$1:BE$235,ROW()-6),"")</f>
        <v/>
      </c>
      <c r="B62" s="0" t="str">
        <f aca="true">IF(A62="","",INDIRECT("F3!B"&amp;MATCH(INDIRECT("F1!AN"&amp;A62),F3!$A$1:$A$24,0),1))</f>
        <v/>
      </c>
      <c r="C62" s="0" t="str">
        <f aca="true">IF(A62="","",INDIRECT("F3!H"&amp;MATCH(INDIRECT("F1!V"&amp;A62),F3!$G$1:$G$11,0),1))</f>
        <v/>
      </c>
    </row>
    <row r="63" customFormat="false" ht="13.8" hidden="false" customHeight="false" outlineLevel="0" collapsed="false">
      <c r="A63" s="25" t="str">
        <f aca="false">IFERROR(SMALL(F1!BE$1:BE$235,ROW()-6),"")</f>
        <v/>
      </c>
      <c r="B63" s="0" t="str">
        <f aca="true">IF(A63="","",INDIRECT("F3!B"&amp;MATCH(INDIRECT("F1!AN"&amp;A63),F3!$A$1:$A$24,0),1))</f>
        <v/>
      </c>
      <c r="C63" s="0" t="str">
        <f aca="true">IF(A63="","",INDIRECT("F3!H"&amp;MATCH(INDIRECT("F1!V"&amp;A63),F3!$G$1:$G$11,0),1))</f>
        <v/>
      </c>
    </row>
    <row r="64" customFormat="false" ht="13.8" hidden="false" customHeight="false" outlineLevel="0" collapsed="false">
      <c r="A64" s="25" t="str">
        <f aca="false">IFERROR(SMALL(F1!BE$1:BE$235,ROW()-6),"")</f>
        <v/>
      </c>
      <c r="B64" s="0" t="str">
        <f aca="true">IF(A64="","",INDIRECT("F3!B"&amp;MATCH(INDIRECT("F1!AN"&amp;A64),F3!$A$1:$A$24,0),1))</f>
        <v/>
      </c>
      <c r="C64" s="0" t="str">
        <f aca="true">IF(A64="","",INDIRECT("F3!H"&amp;MATCH(INDIRECT("F1!V"&amp;A64),F3!$G$1:$G$11,0),1))</f>
        <v/>
      </c>
    </row>
    <row r="65" customFormat="false" ht="13.8" hidden="false" customHeight="false" outlineLevel="0" collapsed="false">
      <c r="A65" s="25" t="str">
        <f aca="false">IFERROR(SMALL(F1!BE$1:BE$235,ROW()-6),"")</f>
        <v/>
      </c>
      <c r="B65" s="0" t="str">
        <f aca="true">IF(A65="","",INDIRECT("F3!B"&amp;MATCH(INDIRECT("F1!AN"&amp;A65),F3!$A$1:$A$24,0),1))</f>
        <v/>
      </c>
      <c r="C65" s="0" t="str">
        <f aca="true">IF(A65="","",INDIRECT("F3!H"&amp;MATCH(INDIRECT("F1!V"&amp;A65),F3!$G$1:$G$11,0),1))</f>
        <v/>
      </c>
    </row>
    <row r="66" customFormat="false" ht="13.8" hidden="false" customHeight="false" outlineLevel="0" collapsed="false">
      <c r="A66" s="25" t="str">
        <f aca="false">IFERROR(SMALL(F1!BE$1:BE$235,ROW()-6),"")</f>
        <v/>
      </c>
      <c r="B66" s="0" t="str">
        <f aca="true">IF(A66="","",INDIRECT("F3!B"&amp;MATCH(INDIRECT("F1!AN"&amp;A66),F3!$A$1:$A$24,0),1))</f>
        <v/>
      </c>
      <c r="C66" s="0" t="str">
        <f aca="true">IF(A66="","",INDIRECT("F3!H"&amp;MATCH(INDIRECT("F1!V"&amp;A66),F3!$G$1:$G$11,0),1))</f>
        <v/>
      </c>
    </row>
    <row r="67" customFormat="false" ht="13.8" hidden="false" customHeight="false" outlineLevel="0" collapsed="false">
      <c r="A67" s="25" t="str">
        <f aca="false">IFERROR(SMALL(F1!BE$1:BE$235,ROW()-6),"")</f>
        <v/>
      </c>
      <c r="B67" s="0" t="str">
        <f aca="true">IF(A67="","",INDIRECT("F3!B"&amp;MATCH(INDIRECT("F1!AN"&amp;A67),F3!$A$1:$A$24,0),1))</f>
        <v/>
      </c>
      <c r="C67" s="0" t="str">
        <f aca="true">IF(A67="","",INDIRECT("F3!H"&amp;MATCH(INDIRECT("F1!V"&amp;A67),F3!$G$1:$G$11,0),1))</f>
        <v/>
      </c>
    </row>
    <row r="68" customFormat="false" ht="13.8" hidden="false" customHeight="false" outlineLevel="0" collapsed="false">
      <c r="A68" s="25" t="str">
        <f aca="false">IFERROR(SMALL(F1!BE$1:BE$235,ROW()-6),"")</f>
        <v/>
      </c>
      <c r="B68" s="0" t="str">
        <f aca="true">IF(A68="","",INDIRECT("F3!B"&amp;MATCH(INDIRECT("F1!AN"&amp;A68),F3!$A$1:$A$24,0),1))</f>
        <v/>
      </c>
      <c r="C68" s="0" t="str">
        <f aca="true">IF(A68="","",INDIRECT("F3!H"&amp;MATCH(INDIRECT("F1!V"&amp;A68),F3!$G$1:$G$11,0),1))</f>
        <v/>
      </c>
    </row>
    <row r="69" customFormat="false" ht="13.8" hidden="false" customHeight="false" outlineLevel="0" collapsed="false">
      <c r="A69" s="25" t="str">
        <f aca="false">IFERROR(SMALL(F1!BE$1:BE$235,ROW()-6),"")</f>
        <v/>
      </c>
      <c r="B69" s="0" t="str">
        <f aca="true">IF(A69="","",INDIRECT("F3!B"&amp;MATCH(INDIRECT("F1!AN"&amp;A69),F3!$A$1:$A$24,0),1))</f>
        <v/>
      </c>
      <c r="C69" s="0" t="str">
        <f aca="true">IF(A69="","",INDIRECT("F3!H"&amp;MATCH(INDIRECT("F1!V"&amp;A69),F3!$G$1:$G$11,0),1))</f>
        <v/>
      </c>
    </row>
    <row r="70" customFormat="false" ht="13.8" hidden="false" customHeight="false" outlineLevel="0" collapsed="false">
      <c r="A70" s="25" t="str">
        <f aca="false">IFERROR(SMALL(F1!BE$1:BE$235,ROW()-6),"")</f>
        <v/>
      </c>
      <c r="B70" s="0" t="str">
        <f aca="true">IF(A70="","",INDIRECT("F3!B"&amp;MATCH(INDIRECT("F1!AN"&amp;A70),F3!$A$1:$A$24,0),1))</f>
        <v/>
      </c>
      <c r="C70" s="0" t="str">
        <f aca="true">IF(A70="","",INDIRECT("F3!H"&amp;MATCH(INDIRECT("F1!V"&amp;A70),F3!$G$1:$G$11,0),1))</f>
        <v/>
      </c>
    </row>
    <row r="71" customFormat="false" ht="13.8" hidden="false" customHeight="false" outlineLevel="0" collapsed="false">
      <c r="A71" s="25" t="str">
        <f aca="false">IFERROR(SMALL(F1!BE$1:BE$235,ROW()-6),"")</f>
        <v/>
      </c>
      <c r="B71" s="0" t="str">
        <f aca="true">IF(A71="","",INDIRECT("F3!B"&amp;MATCH(INDIRECT("F1!AN"&amp;A71),F3!$A$1:$A$24,0),1))</f>
        <v/>
      </c>
      <c r="C71" s="0" t="str">
        <f aca="true">IF(A71="","",INDIRECT("F3!H"&amp;MATCH(INDIRECT("F1!V"&amp;A71),F3!$G$1:$G$11,0),1))</f>
        <v/>
      </c>
    </row>
    <row r="72" customFormat="false" ht="13.8" hidden="false" customHeight="false" outlineLevel="0" collapsed="false">
      <c r="A72" s="25" t="str">
        <f aca="false">IFERROR(SMALL(F1!BE$1:BE$235,ROW()-6),"")</f>
        <v/>
      </c>
      <c r="B72" s="0" t="str">
        <f aca="true">IF(A72="","",INDIRECT("F3!B"&amp;MATCH(INDIRECT("F1!AN"&amp;A72),F3!$A$1:$A$24,0),1))</f>
        <v/>
      </c>
      <c r="C72" s="0" t="str">
        <f aca="true">IF(A72="","",INDIRECT("F3!H"&amp;MATCH(INDIRECT("F1!V"&amp;A72),F3!$G$1:$G$11,0),1))</f>
        <v/>
      </c>
    </row>
    <row r="73" customFormat="false" ht="13.8" hidden="false" customHeight="false" outlineLevel="0" collapsed="false">
      <c r="A73" s="25" t="str">
        <f aca="false">IFERROR(SMALL(F1!BE$1:BE$235,ROW()-6),"")</f>
        <v/>
      </c>
      <c r="B73" s="0" t="str">
        <f aca="true">IF(A73="","",INDIRECT("F3!B"&amp;MATCH(INDIRECT("F1!AN"&amp;A73),F3!$A$1:$A$24,0),1))</f>
        <v/>
      </c>
      <c r="C73" s="0" t="str">
        <f aca="true">IF(A73="","",INDIRECT("F3!H"&amp;MATCH(INDIRECT("F1!V"&amp;A73),F3!$G$1:$G$11,0),1))</f>
        <v/>
      </c>
    </row>
    <row r="74" customFormat="false" ht="13.8" hidden="false" customHeight="false" outlineLevel="0" collapsed="false">
      <c r="A74" s="25" t="str">
        <f aca="false">IFERROR(SMALL(F1!BE$1:BE$235,ROW()-6),"")</f>
        <v/>
      </c>
      <c r="B74" s="0" t="str">
        <f aca="true">IF(A74="","",INDIRECT("F3!B"&amp;MATCH(INDIRECT("F1!AN"&amp;A74),F3!$A$1:$A$24,0),1))</f>
        <v/>
      </c>
      <c r="C74" s="0" t="str">
        <f aca="true">IF(A74="","",INDIRECT("F3!H"&amp;MATCH(INDIRECT("F1!V"&amp;A74),F3!$G$1:$G$11,0),1))</f>
        <v/>
      </c>
    </row>
    <row r="75" customFormat="false" ht="13.8" hidden="false" customHeight="false" outlineLevel="0" collapsed="false">
      <c r="A75" s="25" t="str">
        <f aca="false">IFERROR(SMALL(F1!BE$1:BE$235,ROW()-6),"")</f>
        <v/>
      </c>
      <c r="B75" s="0" t="str">
        <f aca="true">IF(A75="","",INDIRECT("F3!B"&amp;MATCH(INDIRECT("F1!AN"&amp;A75),F3!$A$1:$A$24,0),1))</f>
        <v/>
      </c>
      <c r="C75" s="0" t="str">
        <f aca="true">IF(A75="","",INDIRECT("F3!H"&amp;MATCH(INDIRECT("F1!V"&amp;A75),F3!$G$1:$G$11,0),1))</f>
        <v/>
      </c>
    </row>
    <row r="76" customFormat="false" ht="13.8" hidden="false" customHeight="false" outlineLevel="0" collapsed="false">
      <c r="A76" s="25" t="str">
        <f aca="false">IFERROR(SMALL(F1!BE$1:BE$235,ROW()-6),"")</f>
        <v/>
      </c>
      <c r="B76" s="0" t="str">
        <f aca="true">IF(A76="","",INDIRECT("F3!B"&amp;MATCH(INDIRECT("F1!AN"&amp;A76),F3!$A$1:$A$24,0),1))</f>
        <v/>
      </c>
      <c r="C76" s="0" t="str">
        <f aca="true">IF(A76="","",INDIRECT("F3!H"&amp;MATCH(INDIRECT("F1!V"&amp;A76),F3!$G$1:$G$11,0),1))</f>
        <v/>
      </c>
    </row>
    <row r="77" customFormat="false" ht="13.8" hidden="false" customHeight="false" outlineLevel="0" collapsed="false">
      <c r="A77" s="25" t="str">
        <f aca="false">IFERROR(SMALL(F1!BE$1:BE$235,ROW()-6),"")</f>
        <v/>
      </c>
      <c r="B77" s="0" t="str">
        <f aca="true">IF(A77="","",INDIRECT("F3!B"&amp;MATCH(INDIRECT("F1!AN"&amp;A77),F3!$A$1:$A$24,0),1))</f>
        <v/>
      </c>
      <c r="C77" s="0" t="str">
        <f aca="true">IF(A77="","",INDIRECT("F3!H"&amp;MATCH(INDIRECT("F1!V"&amp;A77),F3!$G$1:$G$11,0),1))</f>
        <v/>
      </c>
    </row>
    <row r="78" customFormat="false" ht="13.8" hidden="false" customHeight="false" outlineLevel="0" collapsed="false">
      <c r="A78" s="25" t="str">
        <f aca="false">IFERROR(SMALL(F1!BE$1:BE$235,ROW()-6),"")</f>
        <v/>
      </c>
      <c r="B78" s="0" t="str">
        <f aca="true">IF(A78="","",INDIRECT("F3!B"&amp;MATCH(INDIRECT("F1!AN"&amp;A78),F3!$A$1:$A$24,0),1))</f>
        <v/>
      </c>
      <c r="C78" s="0" t="str">
        <f aca="true">IF(A78="","",INDIRECT("F3!H"&amp;MATCH(INDIRECT("F1!V"&amp;A78),F3!$G$1:$G$11,0),1))</f>
        <v/>
      </c>
    </row>
    <row r="79" customFormat="false" ht="13.8" hidden="false" customHeight="false" outlineLevel="0" collapsed="false">
      <c r="A79" s="25" t="str">
        <f aca="false">IFERROR(SMALL(F1!BE$1:BE$235,ROW()-6),"")</f>
        <v/>
      </c>
      <c r="B79" s="0" t="str">
        <f aca="true">IF(A79="","",INDIRECT("F3!B"&amp;MATCH(INDIRECT("F1!AN"&amp;A79),F3!$A$1:$A$24,0),1))</f>
        <v/>
      </c>
      <c r="C79" s="0" t="str">
        <f aca="true">IF(A79="","",INDIRECT("F3!H"&amp;MATCH(INDIRECT("F1!V"&amp;A79),F3!$G$1:$G$11,0),1))</f>
        <v/>
      </c>
    </row>
    <row r="80" customFormat="false" ht="13.8" hidden="false" customHeight="false" outlineLevel="0" collapsed="false">
      <c r="A80" s="25" t="str">
        <f aca="false">IFERROR(SMALL(F1!BE$1:BE$235,ROW()-6),"")</f>
        <v/>
      </c>
      <c r="B80" s="0" t="str">
        <f aca="true">IF(A80="","",INDIRECT("F3!B"&amp;MATCH(INDIRECT("F1!AN"&amp;A80),F3!$A$1:$A$24,0),1))</f>
        <v/>
      </c>
      <c r="C80" s="0" t="str">
        <f aca="true">IF(A80="","",INDIRECT("F3!H"&amp;MATCH(INDIRECT("F1!V"&amp;A80),F3!$G$1:$G$11,0),1))</f>
        <v/>
      </c>
    </row>
    <row r="81" customFormat="false" ht="13.8" hidden="false" customHeight="false" outlineLevel="0" collapsed="false">
      <c r="A81" s="25" t="str">
        <f aca="false">IFERROR(SMALL(F1!BE$1:BE$235,ROW()-6),"")</f>
        <v/>
      </c>
      <c r="B81" s="0" t="str">
        <f aca="true">IF(A81="","",INDIRECT("F3!B"&amp;MATCH(INDIRECT("F1!AN"&amp;A81),F3!$A$1:$A$24,0),1))</f>
        <v/>
      </c>
      <c r="C81" s="0" t="str">
        <f aca="true">IF(A81="","",INDIRECT("F3!H"&amp;MATCH(INDIRECT("F1!V"&amp;A81),F3!$G$1:$G$11,0),1))</f>
        <v/>
      </c>
    </row>
    <row r="82" customFormat="false" ht="13.8" hidden="false" customHeight="false" outlineLevel="0" collapsed="false">
      <c r="A82" s="25" t="str">
        <f aca="false">IFERROR(SMALL(F1!BE$1:BE$235,ROW()-6),"")</f>
        <v/>
      </c>
      <c r="B82" s="0" t="str">
        <f aca="true">IF(A82="","",INDIRECT("F3!B"&amp;MATCH(INDIRECT("F1!AN"&amp;A82),F3!$A$1:$A$24,0),1))</f>
        <v/>
      </c>
      <c r="C82" s="0" t="str">
        <f aca="true">IF(A82="","",INDIRECT("F3!H"&amp;MATCH(INDIRECT("F1!V"&amp;A82),F3!$G$1:$G$11,0),1))</f>
        <v/>
      </c>
    </row>
    <row r="83" customFormat="false" ht="13.8" hidden="false" customHeight="false" outlineLevel="0" collapsed="false">
      <c r="A83" s="25" t="str">
        <f aca="false">IFERROR(SMALL(F1!BE$1:BE$235,ROW()-6),"")</f>
        <v/>
      </c>
      <c r="B83" s="0" t="str">
        <f aca="true">IF(A83="","",INDIRECT("F3!B"&amp;MATCH(INDIRECT("F1!AN"&amp;A83),F3!$A$1:$A$24,0),1))</f>
        <v/>
      </c>
      <c r="C83" s="0" t="str">
        <f aca="true">IF(A83="","",INDIRECT("F3!H"&amp;MATCH(INDIRECT("F1!V"&amp;A83),F3!$G$1:$G$11,0),1))</f>
        <v/>
      </c>
    </row>
    <row r="84" customFormat="false" ht="13.8" hidden="false" customHeight="false" outlineLevel="0" collapsed="false">
      <c r="A84" s="25" t="str">
        <f aca="false">IFERROR(SMALL(F1!BE$1:BE$235,ROW()-6),"")</f>
        <v/>
      </c>
      <c r="B84" s="0" t="str">
        <f aca="true">IF(A84="","",INDIRECT("F3!B"&amp;MATCH(INDIRECT("F1!AN"&amp;A84),F3!$A$1:$A$24,0),1))</f>
        <v/>
      </c>
      <c r="C84" s="0" t="str">
        <f aca="true">IF(A84="","",INDIRECT("F3!H"&amp;MATCH(INDIRECT("F1!V"&amp;A84),F3!$G$1:$G$11,0),1))</f>
        <v/>
      </c>
    </row>
    <row r="85" customFormat="false" ht="13.8" hidden="false" customHeight="false" outlineLevel="0" collapsed="false">
      <c r="A85" s="25" t="str">
        <f aca="false">IFERROR(SMALL(F1!BE$1:BE$235,ROW()-6),"")</f>
        <v/>
      </c>
      <c r="B85" s="0" t="str">
        <f aca="true">IF(A85="","",INDIRECT("F3!B"&amp;MATCH(INDIRECT("F1!AN"&amp;A85),F3!$A$1:$A$24,0),1))</f>
        <v/>
      </c>
      <c r="C85" s="0" t="str">
        <f aca="true">IF(A85="","",INDIRECT("F3!H"&amp;MATCH(INDIRECT("F1!V"&amp;A85),F3!$G$1:$G$11,0),1))</f>
        <v/>
      </c>
    </row>
    <row r="86" customFormat="false" ht="13.8" hidden="false" customHeight="false" outlineLevel="0" collapsed="false">
      <c r="A86" s="25" t="str">
        <f aca="false">IFERROR(SMALL(F1!BE$1:BE$235,ROW()-6),"")</f>
        <v/>
      </c>
      <c r="B86" s="0" t="str">
        <f aca="true">IF(A86="","",INDIRECT("F3!B"&amp;MATCH(INDIRECT("F1!AN"&amp;A86),F3!$A$1:$A$24,0),1))</f>
        <v/>
      </c>
      <c r="C86" s="0" t="str">
        <f aca="true">IF(A86="","",INDIRECT("F3!H"&amp;MATCH(INDIRECT("F1!V"&amp;A86),F3!$G$1:$G$11,0),1))</f>
        <v/>
      </c>
    </row>
    <row r="87" customFormat="false" ht="13.8" hidden="false" customHeight="false" outlineLevel="0" collapsed="false">
      <c r="A87" s="25" t="str">
        <f aca="false">IFERROR(SMALL(F1!BE$1:BE$235,ROW()-6),"")</f>
        <v/>
      </c>
      <c r="B87" s="0" t="str">
        <f aca="true">IF(A87="","",INDIRECT("F3!B"&amp;MATCH(INDIRECT("F1!AN"&amp;A87),F3!$A$1:$A$24,0),1))</f>
        <v/>
      </c>
      <c r="C87" s="0" t="str">
        <f aca="true">IF(A87="","",INDIRECT("F3!H"&amp;MATCH(INDIRECT("F1!V"&amp;A87),F3!$G$1:$G$11,0),1))</f>
        <v/>
      </c>
    </row>
    <row r="88" customFormat="false" ht="13.8" hidden="false" customHeight="false" outlineLevel="0" collapsed="false">
      <c r="A88" s="25" t="str">
        <f aca="false">IFERROR(SMALL(F1!BE$1:BE$235,ROW()-6),"")</f>
        <v/>
      </c>
      <c r="B88" s="0" t="str">
        <f aca="true">IF(A88="","",INDIRECT("F3!B"&amp;MATCH(INDIRECT("F1!AN"&amp;A88),F3!$A$1:$A$24,0),1))</f>
        <v/>
      </c>
      <c r="C88" s="0" t="str">
        <f aca="true">IF(A88="","",INDIRECT("F3!H"&amp;MATCH(INDIRECT("F1!V"&amp;A88),F3!$G$1:$G$11,0),1))</f>
        <v/>
      </c>
    </row>
    <row r="89" customFormat="false" ht="13.8" hidden="false" customHeight="false" outlineLevel="0" collapsed="false">
      <c r="A89" s="25" t="str">
        <f aca="false">IFERROR(SMALL(F1!BE$1:BE$235,ROW()-6),"")</f>
        <v/>
      </c>
      <c r="B89" s="0" t="str">
        <f aca="true">IF(A89="","",INDIRECT("F3!B"&amp;MATCH(INDIRECT("F1!AN"&amp;A89),F3!$A$1:$A$24,0),1))</f>
        <v/>
      </c>
      <c r="C89" s="0" t="str">
        <f aca="true">IF(A89="","",INDIRECT("F3!H"&amp;MATCH(INDIRECT("F1!V"&amp;A89),F3!$G$1:$G$11,0),1))</f>
        <v/>
      </c>
    </row>
    <row r="90" customFormat="false" ht="13.8" hidden="false" customHeight="false" outlineLevel="0" collapsed="false">
      <c r="A90" s="25" t="str">
        <f aca="false">IFERROR(SMALL(F1!BE$1:BE$235,ROW()-6),"")</f>
        <v/>
      </c>
      <c r="B90" s="0" t="str">
        <f aca="true">IF(A90="","",INDIRECT("F3!B"&amp;MATCH(INDIRECT("F1!AN"&amp;A90),F3!$A$1:$A$24,0),1))</f>
        <v/>
      </c>
      <c r="C90" s="0" t="str">
        <f aca="true">IF(A90="","",INDIRECT("F3!H"&amp;MATCH(INDIRECT("F1!V"&amp;A90),F3!$G$1:$G$11,0),1))</f>
        <v/>
      </c>
    </row>
    <row r="91" customFormat="false" ht="13.8" hidden="false" customHeight="false" outlineLevel="0" collapsed="false">
      <c r="A91" s="25" t="str">
        <f aca="false">IFERROR(SMALL(F1!BE$1:BE$235,ROW()-6),"")</f>
        <v/>
      </c>
      <c r="B91" s="0" t="str">
        <f aca="true">IF(A91="","",INDIRECT("F3!B"&amp;MATCH(INDIRECT("F1!AN"&amp;A91),F3!$A$1:$A$24,0),1))</f>
        <v/>
      </c>
      <c r="C91" s="0" t="str">
        <f aca="true">IF(A91="","",INDIRECT("F3!H"&amp;MATCH(INDIRECT("F1!V"&amp;A91),F3!$G$1:$G$11,0),1))</f>
        <v/>
      </c>
    </row>
    <row r="92" customFormat="false" ht="13.8" hidden="false" customHeight="false" outlineLevel="0" collapsed="false">
      <c r="A92" s="25" t="str">
        <f aca="false">IFERROR(SMALL(F1!BE$1:BE$235,ROW()-6),"")</f>
        <v/>
      </c>
      <c r="B92" s="0" t="str">
        <f aca="true">IF(A92="","",INDIRECT("F3!B"&amp;MATCH(INDIRECT("F1!AN"&amp;A92),F3!$A$1:$A$24,0),1))</f>
        <v/>
      </c>
      <c r="C92" s="0" t="str">
        <f aca="true">IF(A92="","",INDIRECT("F3!H"&amp;MATCH(INDIRECT("F1!V"&amp;A92),F3!$G$1:$G$11,0),1))</f>
        <v/>
      </c>
    </row>
    <row r="93" customFormat="false" ht="13.8" hidden="false" customHeight="false" outlineLevel="0" collapsed="false">
      <c r="A93" s="25" t="str">
        <f aca="false">IFERROR(SMALL(F1!BE$1:BE$235,ROW()-6),"")</f>
        <v/>
      </c>
      <c r="B93" s="0" t="str">
        <f aca="true">IF(A93="","",INDIRECT("F3!B"&amp;MATCH(INDIRECT("F1!AN"&amp;A93),F3!$A$1:$A$24,0),1))</f>
        <v/>
      </c>
      <c r="C93" s="0" t="str">
        <f aca="true">IF(A93="","",INDIRECT("F3!H"&amp;MATCH(INDIRECT("F1!V"&amp;A93),F3!$G$1:$G$11,0),1))</f>
        <v/>
      </c>
    </row>
    <row r="94" customFormat="false" ht="13.8" hidden="false" customHeight="false" outlineLevel="0" collapsed="false">
      <c r="A94" s="25" t="str">
        <f aca="false">IFERROR(SMALL(F1!BE$1:BE$235,ROW()-6),"")</f>
        <v/>
      </c>
      <c r="B94" s="0" t="str">
        <f aca="true">IF(A94="","",INDIRECT("F3!B"&amp;MATCH(INDIRECT("F1!AN"&amp;A94),F3!$A$1:$A$24,0),1))</f>
        <v/>
      </c>
      <c r="C94" s="0" t="str">
        <f aca="true">IF(A94="","",INDIRECT("F3!H"&amp;MATCH(INDIRECT("F1!V"&amp;A94),F3!$G$1:$G$11,0),1))</f>
        <v/>
      </c>
    </row>
    <row r="95" customFormat="false" ht="13.8" hidden="false" customHeight="false" outlineLevel="0" collapsed="false">
      <c r="A95" s="25" t="str">
        <f aca="false">IFERROR(SMALL(F1!BE$1:BE$235,ROW()-6),"")</f>
        <v/>
      </c>
      <c r="B95" s="0" t="str">
        <f aca="true">IF(A95="","",INDIRECT("F3!B"&amp;MATCH(INDIRECT("F1!AN"&amp;A95),F3!$A$1:$A$24,0),1))</f>
        <v/>
      </c>
      <c r="C95" s="0" t="str">
        <f aca="true">IF(A95="","",INDIRECT("F3!H"&amp;MATCH(INDIRECT("F1!V"&amp;A95),F3!$G$1:$G$11,0),1))</f>
        <v/>
      </c>
    </row>
    <row r="96" customFormat="false" ht="13.8" hidden="false" customHeight="false" outlineLevel="0" collapsed="false">
      <c r="A96" s="25" t="str">
        <f aca="false">IFERROR(SMALL(F1!BE$1:BE$235,ROW()-6),"")</f>
        <v/>
      </c>
      <c r="B96" s="0" t="str">
        <f aca="true">IF(A96="","",INDIRECT("F3!B"&amp;MATCH(INDIRECT("F1!AN"&amp;A96),F3!$A$1:$A$24,0),1))</f>
        <v/>
      </c>
      <c r="C96" s="0" t="str">
        <f aca="true">IF(A96="","",INDIRECT("F3!H"&amp;MATCH(INDIRECT("F1!V"&amp;A96),F3!$G$1:$G$11,0),1))</f>
        <v/>
      </c>
    </row>
    <row r="97" customFormat="false" ht="13.8" hidden="false" customHeight="false" outlineLevel="0" collapsed="false">
      <c r="A97" s="25" t="str">
        <f aca="false">IFERROR(SMALL(F1!BE$1:BE$235,ROW()-6),"")</f>
        <v/>
      </c>
      <c r="B97" s="0" t="str">
        <f aca="true">IF(A97="","",INDIRECT("F3!B"&amp;MATCH(INDIRECT("F1!AN"&amp;A97),F3!$A$1:$A$24,0),1))</f>
        <v/>
      </c>
      <c r="C97" s="0" t="str">
        <f aca="true">IF(A97="","",INDIRECT("F3!H"&amp;MATCH(INDIRECT("F1!V"&amp;A97),F3!$G$1:$G$11,0),1))</f>
        <v/>
      </c>
    </row>
    <row r="98" customFormat="false" ht="13.8" hidden="false" customHeight="false" outlineLevel="0" collapsed="false">
      <c r="A98" s="25" t="str">
        <f aca="false">IFERROR(SMALL(F1!BE$1:BE$235,ROW()-6),"")</f>
        <v/>
      </c>
      <c r="B98" s="0" t="str">
        <f aca="true">IF(A98="","",INDIRECT("F3!B"&amp;MATCH(INDIRECT("F1!AN"&amp;A98),F3!$A$1:$A$24,0),1))</f>
        <v/>
      </c>
      <c r="C98" s="0" t="str">
        <f aca="true">IF(A98="","",INDIRECT("F3!H"&amp;MATCH(INDIRECT("F1!V"&amp;A98),F3!$G$1:$G$11,0),1))</f>
        <v/>
      </c>
    </row>
    <row r="99" customFormat="false" ht="13.8" hidden="false" customHeight="false" outlineLevel="0" collapsed="false">
      <c r="A99" s="25" t="str">
        <f aca="false">IFERROR(SMALL(F1!BE$1:BE$235,ROW()-6),"")</f>
        <v/>
      </c>
      <c r="B99" s="0" t="str">
        <f aca="true">IF(A99="","",INDIRECT("F3!B"&amp;MATCH(INDIRECT("F1!AN"&amp;A99),F3!$A$1:$A$24,0),1))</f>
        <v/>
      </c>
      <c r="C99" s="0" t="str">
        <f aca="true">IF(A99="","",INDIRECT("F3!H"&amp;MATCH(INDIRECT("F1!V"&amp;A99),F3!$G$1:$G$11,0),1))</f>
        <v/>
      </c>
    </row>
    <row r="100" customFormat="false" ht="13.8" hidden="false" customHeight="false" outlineLevel="0" collapsed="false">
      <c r="A100" s="25" t="str">
        <f aca="false">IFERROR(SMALL(F1!BE$1:BE$235,ROW()-6),"")</f>
        <v/>
      </c>
      <c r="B100" s="0" t="str">
        <f aca="true">IF(A100="","",INDIRECT("F3!B"&amp;MATCH(INDIRECT("F1!AN"&amp;A100),F3!$A$1:$A$24,0),1))</f>
        <v/>
      </c>
      <c r="C100" s="0" t="str">
        <f aca="true">IF(A100="","",INDIRECT("F3!H"&amp;MATCH(INDIRECT("F1!V"&amp;A100),F3!$G$1:$G$11,0),1))</f>
        <v/>
      </c>
    </row>
    <row r="101" customFormat="false" ht="13.8" hidden="false" customHeight="false" outlineLevel="0" collapsed="false">
      <c r="A101" s="25" t="str">
        <f aca="false">IFERROR(SMALL(F1!BE$1:BE$235,ROW()-6),"")</f>
        <v/>
      </c>
      <c r="B101" s="0" t="str">
        <f aca="true">IF(A101="","",INDIRECT("F3!B"&amp;MATCH(INDIRECT("F1!AN"&amp;A101),F3!$A$1:$A$24,0),1))</f>
        <v/>
      </c>
      <c r="C101" s="0" t="str">
        <f aca="true">IF(A101="","",INDIRECT("F3!H"&amp;MATCH(INDIRECT("F1!V"&amp;A101),F3!$G$1:$G$11,0),1))</f>
        <v/>
      </c>
    </row>
    <row r="102" customFormat="false" ht="13.8" hidden="false" customHeight="false" outlineLevel="0" collapsed="false">
      <c r="A102" s="25" t="str">
        <f aca="false">IFERROR(SMALL(F1!BE$1:BE$235,ROW()-6),"")</f>
        <v/>
      </c>
      <c r="B102" s="0" t="str">
        <f aca="true">IF(A102="","",INDIRECT("F3!B"&amp;MATCH(INDIRECT("F1!AN"&amp;A102),F3!$A$1:$A$24,0),1))</f>
        <v/>
      </c>
      <c r="C102" s="0" t="str">
        <f aca="true">IF(A102="","",INDIRECT("F3!H"&amp;MATCH(INDIRECT("F1!V"&amp;A102),F3!$G$1:$G$11,0),1))</f>
        <v/>
      </c>
    </row>
    <row r="103" customFormat="false" ht="13.8" hidden="false" customHeight="false" outlineLevel="0" collapsed="false">
      <c r="A103" s="25" t="str">
        <f aca="false">IFERROR(SMALL(F1!BE$1:BE$235,ROW()-6),"")</f>
        <v/>
      </c>
      <c r="B103" s="0" t="str">
        <f aca="true">IF(A103="","",INDIRECT("F3!B"&amp;MATCH(INDIRECT("F1!AN"&amp;A103),F3!$A$1:$A$24,0),1))</f>
        <v/>
      </c>
      <c r="C103" s="0" t="str">
        <f aca="true">IF(A103="","",INDIRECT("F3!H"&amp;MATCH(INDIRECT("F1!V"&amp;A103),F3!$G$1:$G$11,0),1))</f>
        <v/>
      </c>
    </row>
    <row r="104" customFormat="false" ht="13.8" hidden="false" customHeight="false" outlineLevel="0" collapsed="false">
      <c r="A104" s="25" t="str">
        <f aca="false">IFERROR(SMALL(F1!BE$1:BE$235,ROW()-6),"")</f>
        <v/>
      </c>
      <c r="B104" s="0" t="str">
        <f aca="true">IF(A104="","",INDIRECT("F3!B"&amp;MATCH(INDIRECT("F1!AN"&amp;A104),F3!$A$1:$A$24,0),1))</f>
        <v/>
      </c>
      <c r="C104" s="0" t="str">
        <f aca="true">IF(A104="","",INDIRECT("F3!H"&amp;MATCH(INDIRECT("F1!V"&amp;A104),F3!$G$1:$G$11,0),1))</f>
        <v/>
      </c>
    </row>
    <row r="105" customFormat="false" ht="13.8" hidden="false" customHeight="false" outlineLevel="0" collapsed="false">
      <c r="A105" s="25" t="str">
        <f aca="false">IFERROR(SMALL(F1!BE$1:BE$235,ROW()-6),"")</f>
        <v/>
      </c>
      <c r="B105" s="0" t="str">
        <f aca="true">IF(A105="","",INDIRECT("F3!B"&amp;MATCH(INDIRECT("F1!AN"&amp;A105),F3!$A$1:$A$24,0),1))</f>
        <v/>
      </c>
      <c r="C105" s="0" t="str">
        <f aca="true">IF(A105="","",INDIRECT("F3!H"&amp;MATCH(INDIRECT("F1!V"&amp;A105),F3!$G$1:$G$11,0),1))</f>
        <v/>
      </c>
    </row>
    <row r="106" customFormat="false" ht="13.8" hidden="false" customHeight="false" outlineLevel="0" collapsed="false">
      <c r="A106" s="25" t="str">
        <f aca="false">IFERROR(SMALL(F1!BE$1:BE$235,ROW()-6),"")</f>
        <v/>
      </c>
      <c r="B106" s="0" t="str">
        <f aca="true">IF(A106="","",INDIRECT("F3!B"&amp;MATCH(INDIRECT("F1!AN"&amp;A106),F3!$A$1:$A$24,0),1))</f>
        <v/>
      </c>
      <c r="C106" s="0" t="str">
        <f aca="true">IF(A106="","",INDIRECT("F3!H"&amp;MATCH(INDIRECT("F1!V"&amp;A106),F3!$G$1:$G$11,0),1))</f>
        <v/>
      </c>
    </row>
    <row r="107" customFormat="false" ht="13.8" hidden="false" customHeight="false" outlineLevel="0" collapsed="false">
      <c r="A107" s="25" t="str">
        <f aca="false">IFERROR(SMALL(F1!BE$1:BE$235,ROW()-6),"")</f>
        <v/>
      </c>
      <c r="B107" s="0" t="str">
        <f aca="true">IF(A107="","",INDIRECT("F3!B"&amp;MATCH(INDIRECT("F1!AN"&amp;A107),F3!$A$1:$A$24,0),1))</f>
        <v/>
      </c>
      <c r="C107" s="0" t="str">
        <f aca="true">IF(A107="","",INDIRECT("F3!H"&amp;MATCH(INDIRECT("F1!V"&amp;A107),F3!$G$1:$G$11,0),1))</f>
        <v/>
      </c>
    </row>
    <row r="108" customFormat="false" ht="13.8" hidden="false" customHeight="false" outlineLevel="0" collapsed="false">
      <c r="A108" s="25" t="str">
        <f aca="false">IFERROR(SMALL(F1!BE$1:BE$235,ROW()-6),"")</f>
        <v/>
      </c>
      <c r="B108" s="0" t="str">
        <f aca="true">IF(A108="","",INDIRECT("F3!B"&amp;MATCH(INDIRECT("F1!AN"&amp;A108),F3!$A$1:$A$24,0),1))</f>
        <v/>
      </c>
      <c r="C108" s="0" t="str">
        <f aca="true">IF(A108="","",INDIRECT("F3!H"&amp;MATCH(INDIRECT("F1!V"&amp;A108),F3!$G$1:$G$11,0),1))</f>
        <v/>
      </c>
    </row>
    <row r="109" customFormat="false" ht="13.8" hidden="false" customHeight="false" outlineLevel="0" collapsed="false">
      <c r="A109" s="25" t="str">
        <f aca="false">IFERROR(SMALL(F1!BE$1:BE$235,ROW()-6),"")</f>
        <v/>
      </c>
      <c r="B109" s="0" t="str">
        <f aca="true">IF(A109="","",INDIRECT("F3!B"&amp;MATCH(INDIRECT("F1!AN"&amp;A109),F3!$A$1:$A$24,0),1))</f>
        <v/>
      </c>
      <c r="C109" s="0" t="str">
        <f aca="true">IF(A109="","",INDIRECT("F3!H"&amp;MATCH(INDIRECT("F1!V"&amp;A109),F3!$G$1:$G$11,0),1))</f>
        <v/>
      </c>
    </row>
    <row r="110" customFormat="false" ht="13.8" hidden="false" customHeight="false" outlineLevel="0" collapsed="false">
      <c r="A110" s="25" t="str">
        <f aca="false">IFERROR(SMALL(F1!BE$1:BE$235,ROW()-6),"")</f>
        <v/>
      </c>
      <c r="B110" s="0" t="str">
        <f aca="true">IF(A110="","",INDIRECT("F3!B"&amp;MATCH(INDIRECT("F1!AN"&amp;A110),F3!$A$1:$A$24,0),1))</f>
        <v/>
      </c>
      <c r="C110" s="0" t="str">
        <f aca="true">IF(A110="","",INDIRECT("F3!H"&amp;MATCH(INDIRECT("F1!V"&amp;A110),F3!$G$1:$G$11,0),1))</f>
        <v/>
      </c>
    </row>
    <row r="111" customFormat="false" ht="13.8" hidden="false" customHeight="false" outlineLevel="0" collapsed="false">
      <c r="A111" s="25" t="str">
        <f aca="false">IFERROR(SMALL(F1!BE$1:BE$235,ROW()-6),"")</f>
        <v/>
      </c>
      <c r="B111" s="0" t="str">
        <f aca="true">IF(A111="","",INDIRECT("F3!B"&amp;MATCH(INDIRECT("F1!AN"&amp;A111),F3!$A$1:$A$24,0),1))</f>
        <v/>
      </c>
      <c r="C111" s="0" t="str">
        <f aca="true">IF(A111="","",INDIRECT("F3!H"&amp;MATCH(INDIRECT("F1!V"&amp;A111),F3!$G$1:$G$11,0),1))</f>
        <v/>
      </c>
    </row>
    <row r="112" customFormat="false" ht="13.8" hidden="false" customHeight="false" outlineLevel="0" collapsed="false">
      <c r="A112" s="25" t="str">
        <f aca="false">IFERROR(SMALL(F1!BE$1:BE$235,ROW()-6),"")</f>
        <v/>
      </c>
      <c r="B112" s="0" t="str">
        <f aca="true">IF(A112="","",INDIRECT("F3!B"&amp;MATCH(INDIRECT("F1!AN"&amp;A112),F3!$A$1:$A$24,0),1))</f>
        <v/>
      </c>
      <c r="C112" s="0" t="str">
        <f aca="true">IF(A112="","",INDIRECT("F3!H"&amp;MATCH(INDIRECT("F1!V"&amp;A112),F3!$G$1:$G$11,0),1))</f>
        <v/>
      </c>
    </row>
    <row r="113" customFormat="false" ht="13.8" hidden="false" customHeight="false" outlineLevel="0" collapsed="false">
      <c r="A113" s="25" t="str">
        <f aca="false">IFERROR(SMALL(F1!BE$1:BE$235,ROW()-6),"")</f>
        <v/>
      </c>
      <c r="B113" s="0" t="str">
        <f aca="true">IF(A113="","",INDIRECT("F3!B"&amp;MATCH(INDIRECT("F1!AN"&amp;A113),F3!$A$1:$A$24,0),1))</f>
        <v/>
      </c>
      <c r="C113" s="0" t="str">
        <f aca="true">IF(A113="","",INDIRECT("F3!H"&amp;MATCH(INDIRECT("F1!V"&amp;A113),F3!$G$1:$G$11,0),1))</f>
        <v/>
      </c>
    </row>
    <row r="114" customFormat="false" ht="13.8" hidden="false" customHeight="false" outlineLevel="0" collapsed="false">
      <c r="A114" s="25" t="str">
        <f aca="false">IFERROR(SMALL(F1!BE$1:BE$235,ROW()-6),"")</f>
        <v/>
      </c>
      <c r="B114" s="0" t="str">
        <f aca="true">IF(A114="","",INDIRECT("F3!B"&amp;MATCH(INDIRECT("F1!AN"&amp;A114),F3!$A$1:$A$24,0),1))</f>
        <v/>
      </c>
      <c r="C114" s="0" t="str">
        <f aca="true">IF(A114="","",INDIRECT("F3!H"&amp;MATCH(INDIRECT("F1!V"&amp;A114),F3!$G$1:$G$11,0),1))</f>
        <v/>
      </c>
    </row>
    <row r="115" customFormat="false" ht="13.8" hidden="false" customHeight="false" outlineLevel="0" collapsed="false">
      <c r="A115" s="25" t="str">
        <f aca="false">IFERROR(SMALL(F1!BE$1:BE$235,ROW()-6),"")</f>
        <v/>
      </c>
      <c r="B115" s="0" t="str">
        <f aca="true">IF(A115="","",INDIRECT("F3!B"&amp;MATCH(INDIRECT("F1!AN"&amp;A115),F3!$A$1:$A$24,0),1))</f>
        <v/>
      </c>
      <c r="C115" s="0" t="str">
        <f aca="true">IF(A115="","",INDIRECT("F3!H"&amp;MATCH(INDIRECT("F1!V"&amp;A115),F3!$G$1:$G$11,0),1))</f>
        <v/>
      </c>
    </row>
    <row r="116" customFormat="false" ht="13.8" hidden="false" customHeight="false" outlineLevel="0" collapsed="false">
      <c r="A116" s="25" t="str">
        <f aca="false">IFERROR(SMALL(F1!BE$1:BE$235,ROW()-6),"")</f>
        <v/>
      </c>
      <c r="B116" s="0" t="str">
        <f aca="true">IF(A116="","",INDIRECT("F3!B"&amp;MATCH(INDIRECT("F1!AN"&amp;A116),F3!$A$1:$A$24,0),1))</f>
        <v/>
      </c>
      <c r="C116" s="0" t="str">
        <f aca="true">IF(A116="","",INDIRECT("F3!H"&amp;MATCH(INDIRECT("F1!V"&amp;A116),F3!$G$1:$G$11,0),1))</f>
        <v/>
      </c>
    </row>
    <row r="117" customFormat="false" ht="13.8" hidden="false" customHeight="false" outlineLevel="0" collapsed="false">
      <c r="A117" s="25" t="str">
        <f aca="false">IFERROR(SMALL(F1!BE$1:BE$235,ROW()-6),"")</f>
        <v/>
      </c>
      <c r="B117" s="0" t="str">
        <f aca="true">IF(A117="","",INDIRECT("F3!B"&amp;MATCH(INDIRECT("F1!AN"&amp;A117),F3!$A$1:$A$24,0),1))</f>
        <v/>
      </c>
      <c r="C117" s="0" t="str">
        <f aca="true">IF(A117="","",INDIRECT("F3!H"&amp;MATCH(INDIRECT("F1!V"&amp;A117),F3!$G$1:$G$11,0),1))</f>
        <v/>
      </c>
    </row>
    <row r="118" customFormat="false" ht="13.8" hidden="false" customHeight="false" outlineLevel="0" collapsed="false">
      <c r="A118" s="25" t="str">
        <f aca="false">IFERROR(SMALL(F1!BE$1:BE$235,ROW()-6),"")</f>
        <v/>
      </c>
      <c r="B118" s="0" t="str">
        <f aca="true">IF(A118="","",INDIRECT("F3!B"&amp;MATCH(INDIRECT("F1!AN"&amp;A118),F3!$A$1:$A$24,0),1))</f>
        <v/>
      </c>
      <c r="C118" s="0" t="str">
        <f aca="true">IF(A118="","",INDIRECT("F3!H"&amp;MATCH(INDIRECT("F1!V"&amp;A118),F3!$G$1:$G$11,0),1))</f>
        <v/>
      </c>
    </row>
    <row r="119" customFormat="false" ht="13.8" hidden="false" customHeight="false" outlineLevel="0" collapsed="false">
      <c r="A119" s="25" t="str">
        <f aca="false">IFERROR(SMALL(F1!BE$1:BE$235,ROW()-6),"")</f>
        <v/>
      </c>
      <c r="B119" s="0" t="str">
        <f aca="true">IF(A119="","",INDIRECT("F3!B"&amp;MATCH(INDIRECT("F1!AN"&amp;A119),F3!$A$1:$A$24,0),1))</f>
        <v/>
      </c>
      <c r="C119" s="0" t="str">
        <f aca="true">IF(A119="","",INDIRECT("F3!H"&amp;MATCH(INDIRECT("F1!V"&amp;A119),F3!$G$1:$G$11,0),1))</f>
        <v/>
      </c>
    </row>
    <row r="120" customFormat="false" ht="13.8" hidden="false" customHeight="false" outlineLevel="0" collapsed="false">
      <c r="A120" s="25" t="str">
        <f aca="false">IFERROR(SMALL(F1!BE$1:BE$235,ROW()-6),"")</f>
        <v/>
      </c>
      <c r="B120" s="0" t="str">
        <f aca="true">IF(A120="","",INDIRECT("F3!B"&amp;MATCH(INDIRECT("F1!AN"&amp;A120),F3!$A$1:$A$24,0),1))</f>
        <v/>
      </c>
      <c r="C120" s="0" t="str">
        <f aca="true">IF(A120="","",INDIRECT("F3!H"&amp;MATCH(INDIRECT("F1!V"&amp;A120),F3!$G$1:$G$11,0),1))</f>
        <v/>
      </c>
    </row>
    <row r="121" customFormat="false" ht="13.8" hidden="false" customHeight="false" outlineLevel="0" collapsed="false">
      <c r="A121" s="25" t="str">
        <f aca="false">IFERROR(SMALL(F1!BE$1:BE$235,ROW()-6),"")</f>
        <v/>
      </c>
      <c r="B121" s="0" t="str">
        <f aca="true">IF(A121="","",INDIRECT("F3!B"&amp;MATCH(INDIRECT("F1!AN"&amp;A121),F3!$A$1:$A$24,0),1))</f>
        <v/>
      </c>
      <c r="C121" s="0" t="str">
        <f aca="true">IF(A121="","",INDIRECT("F3!H"&amp;MATCH(INDIRECT("F1!V"&amp;A121),F3!$G$1:$G$11,0),1))</f>
        <v/>
      </c>
    </row>
    <row r="122" customFormat="false" ht="13.8" hidden="false" customHeight="false" outlineLevel="0" collapsed="false">
      <c r="A122" s="25" t="str">
        <f aca="false">IFERROR(SMALL(F1!BE$1:BE$235,ROW()-6),"")</f>
        <v/>
      </c>
      <c r="B122" s="0" t="str">
        <f aca="true">IF(A122="","",INDIRECT("F3!B"&amp;MATCH(INDIRECT("F1!AN"&amp;A122),F3!$A$1:$A$24,0),1))</f>
        <v/>
      </c>
      <c r="C122" s="0" t="str">
        <f aca="true">IF(A122="","",INDIRECT("F3!H"&amp;MATCH(INDIRECT("F1!V"&amp;A122),F3!$G$1:$G$11,0),1))</f>
        <v/>
      </c>
    </row>
    <row r="123" customFormat="false" ht="13.8" hidden="false" customHeight="false" outlineLevel="0" collapsed="false">
      <c r="A123" s="25" t="str">
        <f aca="false">IFERROR(SMALL(F1!BE$1:BE$235,ROW()-6),"")</f>
        <v/>
      </c>
      <c r="B123" s="0" t="str">
        <f aca="true">IF(A123="","",INDIRECT("F3!B"&amp;MATCH(INDIRECT("F1!AN"&amp;A123),F3!$A$1:$A$24,0),1))</f>
        <v/>
      </c>
      <c r="C123" s="0" t="str">
        <f aca="true">IF(A123="","",INDIRECT("F3!H"&amp;MATCH(INDIRECT("F1!V"&amp;A123),F3!$G$1:$G$11,0),1))</f>
        <v/>
      </c>
    </row>
    <row r="124" customFormat="false" ht="13.8" hidden="false" customHeight="false" outlineLevel="0" collapsed="false">
      <c r="A124" s="25" t="str">
        <f aca="false">IFERROR(SMALL(F1!BE$1:BE$235,ROW()-6),"")</f>
        <v/>
      </c>
      <c r="B124" s="0" t="str">
        <f aca="true">IF(A124="","",INDIRECT("F3!B"&amp;MATCH(INDIRECT("F1!AN"&amp;A124),F3!$A$1:$A$24,0),1))</f>
        <v/>
      </c>
      <c r="C124" s="0" t="str">
        <f aca="true">IF(A124="","",INDIRECT("F3!H"&amp;MATCH(INDIRECT("F1!V"&amp;A124),F3!$G$1:$G$11,0),1))</f>
        <v/>
      </c>
    </row>
    <row r="125" customFormat="false" ht="13.8" hidden="false" customHeight="false" outlineLevel="0" collapsed="false">
      <c r="A125" s="25" t="str">
        <f aca="false">IFERROR(SMALL(F1!BE$1:BE$235,ROW()-6),"")</f>
        <v/>
      </c>
      <c r="B125" s="0" t="str">
        <f aca="true">IF(A125="","",INDIRECT("F3!B"&amp;MATCH(INDIRECT("F1!AN"&amp;A125),F3!$A$1:$A$24,0),1))</f>
        <v/>
      </c>
      <c r="C125" s="0" t="str">
        <f aca="true">IF(A125="","",INDIRECT("F3!H"&amp;MATCH(INDIRECT("F1!V"&amp;A125),F3!$G$1:$G$11,0),1))</f>
        <v/>
      </c>
    </row>
    <row r="126" customFormat="false" ht="13.8" hidden="false" customHeight="false" outlineLevel="0" collapsed="false">
      <c r="A126" s="25" t="str">
        <f aca="false">IFERROR(SMALL(F1!BE$1:BE$235,ROW()-6),"")</f>
        <v/>
      </c>
      <c r="B126" s="0" t="str">
        <f aca="true">IF(A126="","",INDIRECT("F3!B"&amp;MATCH(INDIRECT("F1!AN"&amp;A126),F3!$A$1:$A$24,0),1))</f>
        <v/>
      </c>
      <c r="C126" s="0" t="str">
        <f aca="true">IF(A126="","",INDIRECT("F3!H"&amp;MATCH(INDIRECT("F1!V"&amp;A126),F3!$G$1:$G$11,0),1))</f>
        <v/>
      </c>
    </row>
    <row r="127" customFormat="false" ht="13.8" hidden="false" customHeight="false" outlineLevel="0" collapsed="false">
      <c r="A127" s="25" t="str">
        <f aca="false">IFERROR(SMALL(F1!BE$1:BE$235,ROW()-6),"")</f>
        <v/>
      </c>
      <c r="B127" s="0" t="str">
        <f aca="true">IF(A127="","",INDIRECT("F3!B"&amp;MATCH(INDIRECT("F1!AN"&amp;A127),F3!$A$1:$A$24,0),1))</f>
        <v/>
      </c>
      <c r="C127" s="0" t="str">
        <f aca="true">IF(A127="","",INDIRECT("F3!H"&amp;MATCH(INDIRECT("F1!V"&amp;A127),F3!$G$1:$G$11,0),1))</f>
        <v/>
      </c>
    </row>
    <row r="128" customFormat="false" ht="13.8" hidden="false" customHeight="false" outlineLevel="0" collapsed="false">
      <c r="A128" s="25" t="str">
        <f aca="false">IFERROR(SMALL(F1!BE$1:BE$235,ROW()-6),"")</f>
        <v/>
      </c>
      <c r="B128" s="0" t="str">
        <f aca="true">IF(A128="","",INDIRECT("F3!B"&amp;MATCH(INDIRECT("F1!AN"&amp;A128),F3!$A$1:$A$24,0),1))</f>
        <v/>
      </c>
      <c r="C128" s="0" t="str">
        <f aca="true">IF(A128="","",INDIRECT("F3!H"&amp;MATCH(INDIRECT("F1!V"&amp;A128),F3!$G$1:$G$11,0),1))</f>
        <v/>
      </c>
    </row>
    <row r="129" customFormat="false" ht="13.8" hidden="false" customHeight="false" outlineLevel="0" collapsed="false">
      <c r="A129" s="25" t="str">
        <f aca="false">IFERROR(SMALL(F1!BE$1:BE$235,ROW()-6),"")</f>
        <v/>
      </c>
      <c r="B129" s="0" t="str">
        <f aca="true">IF(A129="","",INDIRECT("F3!B"&amp;MATCH(INDIRECT("F1!AN"&amp;A129),F3!$A$1:$A$24,0),1))</f>
        <v/>
      </c>
      <c r="C129" s="0" t="str">
        <f aca="true">IF(A129="","",INDIRECT("F3!H"&amp;MATCH(INDIRECT("F1!V"&amp;A129),F3!$G$1:$G$11,0),1))</f>
        <v/>
      </c>
    </row>
    <row r="130" customFormat="false" ht="13.8" hidden="false" customHeight="false" outlineLevel="0" collapsed="false">
      <c r="A130" s="25" t="str">
        <f aca="false">IFERROR(SMALL(F1!BE$1:BE$235,ROW()-6),"")</f>
        <v/>
      </c>
      <c r="B130" s="0" t="str">
        <f aca="true">IF(A130="","",INDIRECT("F3!B"&amp;MATCH(INDIRECT("F1!AN"&amp;A130),F3!$A$1:$A$24,0),1))</f>
        <v/>
      </c>
      <c r="C130" s="0" t="str">
        <f aca="true">IF(A130="","",INDIRECT("F3!H"&amp;MATCH(INDIRECT("F1!V"&amp;A130),F3!$G$1:$G$11,0),1))</f>
        <v/>
      </c>
    </row>
    <row r="131" customFormat="false" ht="13.8" hidden="false" customHeight="false" outlineLevel="0" collapsed="false">
      <c r="A131" s="25" t="str">
        <f aca="false">IFERROR(SMALL(F1!BE$1:BE$235,ROW()-6),"")</f>
        <v/>
      </c>
      <c r="B131" s="0" t="str">
        <f aca="true">IF(A131="","",INDIRECT("F3!B"&amp;MATCH(INDIRECT("F1!AN"&amp;A131),F3!$A$1:$A$24,0),1))</f>
        <v/>
      </c>
      <c r="C131" s="0" t="str">
        <f aca="true">IF(A131="","",INDIRECT("F3!H"&amp;MATCH(INDIRECT("F1!V"&amp;A131),F3!$G$1:$G$11,0),1))</f>
        <v/>
      </c>
    </row>
    <row r="132" customFormat="false" ht="13.8" hidden="false" customHeight="false" outlineLevel="0" collapsed="false">
      <c r="A132" s="25" t="str">
        <f aca="false">IFERROR(SMALL(F1!BE$1:BE$235,ROW()-6),"")</f>
        <v/>
      </c>
      <c r="B132" s="0" t="str">
        <f aca="true">IF(A132="","",INDIRECT("F3!B"&amp;MATCH(INDIRECT("F1!AN"&amp;A132),F3!$A$1:$A$24,0),1))</f>
        <v/>
      </c>
      <c r="C132" s="0" t="str">
        <f aca="true">IF(A132="","",INDIRECT("F3!H"&amp;MATCH(INDIRECT("F1!V"&amp;A132),F3!$G$1:$G$11,0),1))</f>
        <v/>
      </c>
    </row>
    <row r="133" customFormat="false" ht="13.8" hidden="false" customHeight="false" outlineLevel="0" collapsed="false">
      <c r="A133" s="25" t="str">
        <f aca="false">IFERROR(SMALL(F1!BE$1:BE$235,ROW()-6),"")</f>
        <v/>
      </c>
      <c r="B133" s="0" t="str">
        <f aca="true">IF(A133="","",INDIRECT("F3!B"&amp;MATCH(INDIRECT("F1!AN"&amp;A133),F3!$A$1:$A$24,0),1))</f>
        <v/>
      </c>
      <c r="C133" s="0" t="str">
        <f aca="true">IF(A133="","",INDIRECT("F3!H"&amp;MATCH(INDIRECT("F1!V"&amp;A133),F3!$G$1:$G$11,0),1))</f>
        <v/>
      </c>
    </row>
    <row r="134" customFormat="false" ht="13.8" hidden="false" customHeight="false" outlineLevel="0" collapsed="false">
      <c r="A134" s="25" t="str">
        <f aca="false">IFERROR(SMALL(F1!BE$1:BE$235,ROW()-6),"")</f>
        <v/>
      </c>
      <c r="B134" s="0" t="str">
        <f aca="true">IF(A134="","",INDIRECT("F3!B"&amp;MATCH(INDIRECT("F1!AN"&amp;A134),F3!$A$1:$A$24,0),1))</f>
        <v/>
      </c>
      <c r="C134" s="0" t="str">
        <f aca="true">IF(A134="","",INDIRECT("F3!H"&amp;MATCH(INDIRECT("F1!V"&amp;A134),F3!$G$1:$G$11,0),1))</f>
        <v/>
      </c>
    </row>
    <row r="135" customFormat="false" ht="13.8" hidden="false" customHeight="false" outlineLevel="0" collapsed="false">
      <c r="A135" s="25" t="str">
        <f aca="false">IFERROR(SMALL(F1!BE$1:BE$235,ROW()-6),"")</f>
        <v/>
      </c>
      <c r="B135" s="0" t="str">
        <f aca="true">IF(A135="","",INDIRECT("F3!B"&amp;MATCH(INDIRECT("F1!AN"&amp;A135),F3!$A$1:$A$24,0),1))</f>
        <v/>
      </c>
      <c r="C135" s="0" t="str">
        <f aca="true">IF(A135="","",INDIRECT("F3!H"&amp;MATCH(INDIRECT("F1!V"&amp;A135),F3!$G$1:$G$11,0),1))</f>
        <v/>
      </c>
    </row>
    <row r="136" customFormat="false" ht="13.8" hidden="false" customHeight="false" outlineLevel="0" collapsed="false">
      <c r="A136" s="25" t="str">
        <f aca="false">IFERROR(SMALL(F1!BE$1:BE$235,ROW()-6),"")</f>
        <v/>
      </c>
      <c r="B136" s="0" t="str">
        <f aca="true">IF(A136="","",INDIRECT("F3!B"&amp;MATCH(INDIRECT("F1!AN"&amp;A136),F3!$A$1:$A$24,0),1))</f>
        <v/>
      </c>
      <c r="C136" s="0" t="str">
        <f aca="true">IF(A136="","",INDIRECT("F3!H"&amp;MATCH(INDIRECT("F1!V"&amp;A136),F3!$G$1:$G$11,0),1))</f>
        <v/>
      </c>
    </row>
    <row r="137" customFormat="false" ht="13.8" hidden="false" customHeight="false" outlineLevel="0" collapsed="false">
      <c r="A137" s="25" t="str">
        <f aca="false">IFERROR(SMALL(F1!BE$1:BE$235,ROW()-6),"")</f>
        <v/>
      </c>
      <c r="B137" s="0" t="str">
        <f aca="true">IF(A137="","",INDIRECT("F3!B"&amp;MATCH(INDIRECT("F1!AN"&amp;A137),F3!$A$1:$A$24,0),1))</f>
        <v/>
      </c>
      <c r="C137" s="0" t="str">
        <f aca="true">IF(A137="","",INDIRECT("F3!H"&amp;MATCH(INDIRECT("F1!V"&amp;A137),F3!$G$1:$G$11,0),1))</f>
        <v/>
      </c>
    </row>
    <row r="138" customFormat="false" ht="13.8" hidden="false" customHeight="false" outlineLevel="0" collapsed="false">
      <c r="A138" s="25" t="str">
        <f aca="false">IFERROR(SMALL(F1!BE$1:BE$235,ROW()-6),"")</f>
        <v/>
      </c>
      <c r="B138" s="0" t="str">
        <f aca="true">IF(A138="","",INDIRECT("F3!B"&amp;MATCH(INDIRECT("F1!AN"&amp;A138),F3!$A$1:$A$24,0),1))</f>
        <v/>
      </c>
      <c r="C138" s="0" t="str">
        <f aca="true">IF(A138="","",INDIRECT("F3!H"&amp;MATCH(INDIRECT("F1!V"&amp;A138),F3!$G$1:$G$11,0),1))</f>
        <v/>
      </c>
    </row>
    <row r="139" customFormat="false" ht="13.8" hidden="false" customHeight="false" outlineLevel="0" collapsed="false">
      <c r="A139" s="25" t="str">
        <f aca="false">IFERROR(SMALL(F1!BE$1:BE$235,ROW()-6),"")</f>
        <v/>
      </c>
      <c r="B139" s="0" t="str">
        <f aca="true">IF(A139="","",INDIRECT("F3!B"&amp;MATCH(INDIRECT("F1!AN"&amp;A139),F3!$A$1:$A$24,0),1))</f>
        <v/>
      </c>
      <c r="C139" s="0" t="str">
        <f aca="true">IF(A139="","",INDIRECT("F3!H"&amp;MATCH(INDIRECT("F1!V"&amp;A139),F3!$G$1:$G$11,0),1))</f>
        <v/>
      </c>
    </row>
    <row r="140" customFormat="false" ht="13.8" hidden="false" customHeight="false" outlineLevel="0" collapsed="false">
      <c r="A140" s="25" t="str">
        <f aca="false">IFERROR(SMALL(F1!BE$1:BE$235,ROW()-6),"")</f>
        <v/>
      </c>
      <c r="B140" s="0" t="str">
        <f aca="true">IF(A140="","",INDIRECT("F3!B"&amp;MATCH(INDIRECT("F1!AN"&amp;A140),F3!$A$1:$A$24,0),1))</f>
        <v/>
      </c>
      <c r="C140" s="0" t="str">
        <f aca="true">IF(A140="","",INDIRECT("F3!H"&amp;MATCH(INDIRECT("F1!V"&amp;A140),F3!$G$1:$G$11,0),1))</f>
        <v/>
      </c>
    </row>
    <row r="141" customFormat="false" ht="13.8" hidden="false" customHeight="false" outlineLevel="0" collapsed="false">
      <c r="A141" s="25" t="str">
        <f aca="false">IFERROR(SMALL(F1!BE$1:BE$235,ROW()-6),"")</f>
        <v/>
      </c>
      <c r="B141" s="0" t="str">
        <f aca="true">IF(A141="","",INDIRECT("F3!B"&amp;MATCH(INDIRECT("F1!AN"&amp;A141),F3!$A$1:$A$24,0),1))</f>
        <v/>
      </c>
      <c r="C141" s="0" t="str">
        <f aca="true">IF(A141="","",INDIRECT("F3!H"&amp;MATCH(INDIRECT("F1!V"&amp;A141),F3!$G$1:$G$11,0),1))</f>
        <v/>
      </c>
    </row>
    <row r="142" customFormat="false" ht="13.8" hidden="false" customHeight="false" outlineLevel="0" collapsed="false">
      <c r="A142" s="25" t="str">
        <f aca="false">IFERROR(SMALL(F1!BE$1:BE$235,ROW()-6),"")</f>
        <v/>
      </c>
      <c r="B142" s="0" t="str">
        <f aca="true">IF(A142="","",INDIRECT("F3!B"&amp;MATCH(INDIRECT("F1!AN"&amp;A142),F3!$A$1:$A$24,0),1))</f>
        <v/>
      </c>
      <c r="C142" s="0" t="str">
        <f aca="true">IF(A142="","",INDIRECT("F3!H"&amp;MATCH(INDIRECT("F1!V"&amp;A142),F3!$G$1:$G$11,0),1))</f>
        <v/>
      </c>
    </row>
    <row r="143" customFormat="false" ht="13.8" hidden="false" customHeight="false" outlineLevel="0" collapsed="false">
      <c r="A143" s="25" t="str">
        <f aca="false">IFERROR(SMALL(F1!BE$1:BE$235,ROW()-6),"")</f>
        <v/>
      </c>
      <c r="B143" s="0" t="str">
        <f aca="true">IF(A143="","",INDIRECT("F3!B"&amp;MATCH(INDIRECT("F1!AN"&amp;A143),F3!$A$1:$A$24,0),1))</f>
        <v/>
      </c>
      <c r="C143" s="0" t="str">
        <f aca="true">IF(A143="","",INDIRECT("F3!H"&amp;MATCH(INDIRECT("F1!V"&amp;A143),F3!$G$1:$G$11,0),1))</f>
        <v/>
      </c>
    </row>
    <row r="144" customFormat="false" ht="13.8" hidden="false" customHeight="false" outlineLevel="0" collapsed="false">
      <c r="A144" s="25" t="str">
        <f aca="false">IFERROR(SMALL(F1!BE$1:BE$235,ROW()-6),"")</f>
        <v/>
      </c>
      <c r="B144" s="0" t="str">
        <f aca="true">IF(A144="","",INDIRECT("F3!B"&amp;MATCH(INDIRECT("F1!AN"&amp;A144),F3!$A$1:$A$24,0),1))</f>
        <v/>
      </c>
      <c r="C144" s="0" t="str">
        <f aca="true">IF(A144="","",INDIRECT("F3!H"&amp;MATCH(INDIRECT("F1!V"&amp;A144),F3!$G$1:$G$11,0),1))</f>
        <v/>
      </c>
    </row>
    <row r="145" customFormat="false" ht="13.8" hidden="false" customHeight="false" outlineLevel="0" collapsed="false">
      <c r="A145" s="25" t="str">
        <f aca="false">IFERROR(SMALL(F1!BE$1:BE$235,ROW()-6),"")</f>
        <v/>
      </c>
      <c r="B145" s="0" t="str">
        <f aca="true">IF(A145="","",INDIRECT("F3!B"&amp;MATCH(INDIRECT("F1!AN"&amp;A145),F3!$A$1:$A$24,0),1))</f>
        <v/>
      </c>
      <c r="C145" s="0" t="str">
        <f aca="true">IF(A145="","",INDIRECT("F3!H"&amp;MATCH(INDIRECT("F1!V"&amp;A145),F3!$G$1:$G$11,0),1))</f>
        <v/>
      </c>
    </row>
    <row r="146" customFormat="false" ht="13.8" hidden="false" customHeight="false" outlineLevel="0" collapsed="false">
      <c r="A146" s="25" t="str">
        <f aca="false">IFERROR(SMALL(F1!BE$1:BE$235,ROW()-6),"")</f>
        <v/>
      </c>
      <c r="B146" s="0" t="str">
        <f aca="true">IF(A146="","",INDIRECT("F3!B"&amp;MATCH(INDIRECT("F1!AN"&amp;A146),F3!$A$1:$A$24,0),1))</f>
        <v/>
      </c>
      <c r="C146" s="0" t="str">
        <f aca="true">IF(A146="","",INDIRECT("F3!H"&amp;MATCH(INDIRECT("F1!V"&amp;A146),F3!$G$1:$G$11,0),1))</f>
        <v/>
      </c>
    </row>
    <row r="147" customFormat="false" ht="13.8" hidden="false" customHeight="false" outlineLevel="0" collapsed="false">
      <c r="A147" s="25" t="str">
        <f aca="false">IFERROR(SMALL(F1!BE$1:BE$235,ROW()-6),"")</f>
        <v/>
      </c>
      <c r="B147" s="0" t="str">
        <f aca="true">IF(A147="","",INDIRECT("F3!B"&amp;MATCH(INDIRECT("F1!AN"&amp;A147),F3!$A$1:$A$24,0),1))</f>
        <v/>
      </c>
      <c r="C147" s="0" t="str">
        <f aca="true">IF(A147="","",INDIRECT("F3!H"&amp;MATCH(INDIRECT("F1!V"&amp;A147),F3!$G$1:$G$11,0),1))</f>
        <v/>
      </c>
    </row>
    <row r="148" customFormat="false" ht="13.8" hidden="false" customHeight="false" outlineLevel="0" collapsed="false">
      <c r="A148" s="25" t="str">
        <f aca="false">IFERROR(SMALL(F1!BE$1:BE$235,ROW()-6),"")</f>
        <v/>
      </c>
      <c r="B148" s="0" t="str">
        <f aca="true">IF(A148="","",INDIRECT("F3!B"&amp;MATCH(INDIRECT("F1!AN"&amp;A148),F3!$A$1:$A$24,0),1))</f>
        <v/>
      </c>
      <c r="C148" s="0" t="str">
        <f aca="true">IF(A148="","",INDIRECT("F3!H"&amp;MATCH(INDIRECT("F1!V"&amp;A148),F3!$G$1:$G$11,0),1))</f>
        <v/>
      </c>
    </row>
    <row r="149" customFormat="false" ht="13.8" hidden="false" customHeight="false" outlineLevel="0" collapsed="false">
      <c r="A149" s="25" t="str">
        <f aca="false">IFERROR(SMALL(F1!BE$1:BE$235,ROW()-6),"")</f>
        <v/>
      </c>
      <c r="B149" s="0" t="str">
        <f aca="true">IF(A149="","",INDIRECT("F3!B"&amp;MATCH(INDIRECT("F1!AN"&amp;A149),F3!$A$1:$A$24,0),1))</f>
        <v/>
      </c>
      <c r="C149" s="0" t="str">
        <f aca="true">IF(A149="","",INDIRECT("F3!H"&amp;MATCH(INDIRECT("F1!V"&amp;A149),F3!$G$1:$G$11,0),1))</f>
        <v/>
      </c>
    </row>
    <row r="150" customFormat="false" ht="13.8" hidden="false" customHeight="false" outlineLevel="0" collapsed="false">
      <c r="A150" s="25" t="str">
        <f aca="false">IFERROR(SMALL(F1!BE$1:BE$235,ROW()-6),"")</f>
        <v/>
      </c>
      <c r="B150" s="0" t="str">
        <f aca="true">IF(A150="","",INDIRECT("F3!B"&amp;MATCH(INDIRECT("F1!AN"&amp;A150),F3!$A$1:$A$24,0),1))</f>
        <v/>
      </c>
      <c r="C150" s="0" t="str">
        <f aca="true">IF(A150="","",INDIRECT("F3!H"&amp;MATCH(INDIRECT("F1!V"&amp;A150),F3!$G$1:$G$11,0),1))</f>
        <v/>
      </c>
    </row>
    <row r="151" customFormat="false" ht="13.8" hidden="false" customHeight="false" outlineLevel="0" collapsed="false">
      <c r="A151" s="25" t="str">
        <f aca="false">IFERROR(SMALL(F1!BE$1:BE$235,ROW()-6),"")</f>
        <v/>
      </c>
      <c r="B151" s="0" t="str">
        <f aca="true">IF(A151="","",INDIRECT("F3!B"&amp;MATCH(INDIRECT("F1!AN"&amp;A151),F3!$A$1:$A$24,0),1))</f>
        <v/>
      </c>
      <c r="C151" s="0" t="str">
        <f aca="true">IF(A151="","",INDIRECT("F3!H"&amp;MATCH(INDIRECT("F1!V"&amp;A151),F3!$G$1:$G$11,0),1))</f>
        <v/>
      </c>
    </row>
    <row r="152" customFormat="false" ht="13.8" hidden="false" customHeight="false" outlineLevel="0" collapsed="false">
      <c r="A152" s="25" t="str">
        <f aca="false">IFERROR(SMALL(F1!BE$1:BE$235,ROW()-6),"")</f>
        <v/>
      </c>
      <c r="B152" s="0" t="str">
        <f aca="true">IF(A152="","",INDIRECT("F3!B"&amp;MATCH(INDIRECT("F1!AN"&amp;A152),F3!$A$1:$A$24,0),1))</f>
        <v/>
      </c>
      <c r="C152" s="0" t="str">
        <f aca="true">IF(A152="","",INDIRECT("F3!H"&amp;MATCH(INDIRECT("F1!V"&amp;A152),F3!$G$1:$G$11,0),1))</f>
        <v/>
      </c>
    </row>
    <row r="153" customFormat="false" ht="13.8" hidden="false" customHeight="false" outlineLevel="0" collapsed="false">
      <c r="A153" s="25" t="str">
        <f aca="false">IFERROR(SMALL(F1!BE$1:BE$235,ROW()-6),"")</f>
        <v/>
      </c>
      <c r="B153" s="0" t="str">
        <f aca="true">IF(A153="","",INDIRECT("F3!B"&amp;MATCH(INDIRECT("F1!AN"&amp;A153),F3!$A$1:$A$24,0),1))</f>
        <v/>
      </c>
      <c r="C153" s="0" t="str">
        <f aca="true">IF(A153="","",INDIRECT("F3!H"&amp;MATCH(INDIRECT("F1!V"&amp;A153),F3!$G$1:$G$11,0),1))</f>
        <v/>
      </c>
    </row>
    <row r="154" customFormat="false" ht="13.8" hidden="false" customHeight="false" outlineLevel="0" collapsed="false">
      <c r="A154" s="25" t="str">
        <f aca="false">IFERROR(SMALL(F1!BE$1:BE$235,ROW()-6),"")</f>
        <v/>
      </c>
      <c r="B154" s="0" t="str">
        <f aca="true">IF(A154="","",INDIRECT("F3!B"&amp;MATCH(INDIRECT("F1!AN"&amp;A154),F3!$A$1:$A$24,0),1))</f>
        <v/>
      </c>
      <c r="C154" s="0" t="str">
        <f aca="true">IF(A154="","",INDIRECT("F3!H"&amp;MATCH(INDIRECT("F1!V"&amp;A154),F3!$G$1:$G$11,0),1))</f>
        <v/>
      </c>
    </row>
    <row r="155" customFormat="false" ht="13.8" hidden="false" customHeight="false" outlineLevel="0" collapsed="false">
      <c r="A155" s="25" t="str">
        <f aca="false">IFERROR(SMALL(F1!BE$1:BE$235,ROW()-6),"")</f>
        <v/>
      </c>
      <c r="B155" s="0" t="str">
        <f aca="true">IF(A155="","",INDIRECT("F3!B"&amp;MATCH(INDIRECT("F1!AN"&amp;A155),F3!$A$1:$A$24,0),1))</f>
        <v/>
      </c>
      <c r="C155" s="0" t="str">
        <f aca="true">IF(A155="","",INDIRECT("F3!H"&amp;MATCH(INDIRECT("F1!V"&amp;A155),F3!$G$1:$G$11,0),1))</f>
        <v/>
      </c>
    </row>
    <row r="156" customFormat="false" ht="13.8" hidden="false" customHeight="false" outlineLevel="0" collapsed="false">
      <c r="A156" s="25" t="str">
        <f aca="false">IFERROR(SMALL(F1!BE$1:BE$235,ROW()-6),"")</f>
        <v/>
      </c>
      <c r="B156" s="0" t="str">
        <f aca="true">IF(A156="","",INDIRECT("F3!B"&amp;MATCH(INDIRECT("F1!AN"&amp;A156),F3!$A$1:$A$24,0),1))</f>
        <v/>
      </c>
      <c r="C156" s="0" t="str">
        <f aca="true">IF(A156="","",INDIRECT("F3!H"&amp;MATCH(INDIRECT("F1!V"&amp;A156),F3!$G$1:$G$11,0),1))</f>
        <v/>
      </c>
    </row>
    <row r="157" customFormat="false" ht="13.8" hidden="false" customHeight="false" outlineLevel="0" collapsed="false">
      <c r="A157" s="25" t="str">
        <f aca="false">IFERROR(SMALL(F1!BE$1:BE$235,ROW()-6),"")</f>
        <v/>
      </c>
      <c r="B157" s="0" t="str">
        <f aca="true">IF(A157="","",INDIRECT("F3!B"&amp;MATCH(INDIRECT("F1!AN"&amp;A157),F3!$A$1:$A$24,0),1))</f>
        <v/>
      </c>
      <c r="C157" s="0" t="str">
        <f aca="true">IF(A157="","",INDIRECT("F3!H"&amp;MATCH(INDIRECT("F1!V"&amp;A157),F3!$G$1:$G$11,0),1))</f>
        <v/>
      </c>
    </row>
    <row r="158" customFormat="false" ht="13.8" hidden="false" customHeight="false" outlineLevel="0" collapsed="false">
      <c r="A158" s="25" t="str">
        <f aca="false">IFERROR(SMALL(F1!BE$1:BE$235,ROW()-6),"")</f>
        <v/>
      </c>
      <c r="B158" s="0" t="str">
        <f aca="true">IF(A158="","",INDIRECT("F3!B"&amp;MATCH(INDIRECT("F1!AN"&amp;A158),F3!$A$1:$A$24,0),1))</f>
        <v/>
      </c>
      <c r="C158" s="0" t="str">
        <f aca="true">IF(A158="","",INDIRECT("F3!H"&amp;MATCH(INDIRECT("F1!V"&amp;A158),F3!$G$1:$G$11,0),1))</f>
        <v/>
      </c>
    </row>
    <row r="159" customFormat="false" ht="13.8" hidden="false" customHeight="false" outlineLevel="0" collapsed="false">
      <c r="A159" s="25" t="str">
        <f aca="false">IFERROR(SMALL(F1!BE$1:BE$235,ROW()-6),"")</f>
        <v/>
      </c>
      <c r="B159" s="0" t="str">
        <f aca="true">IF(A159="","",INDIRECT("F3!B"&amp;MATCH(INDIRECT("F1!AN"&amp;A159),F3!$A$1:$A$24,0),1))</f>
        <v/>
      </c>
      <c r="C159" s="0" t="str">
        <f aca="true">IF(A159="","",INDIRECT("F3!H"&amp;MATCH(INDIRECT("F1!V"&amp;A159),F3!$G$1:$G$11,0),1))</f>
        <v/>
      </c>
    </row>
    <row r="160" customFormat="false" ht="13.8" hidden="false" customHeight="false" outlineLevel="0" collapsed="false">
      <c r="A160" s="25" t="str">
        <f aca="false">IFERROR(SMALL(F1!BE$1:BE$235,ROW()-6),"")</f>
        <v/>
      </c>
      <c r="B160" s="0" t="str">
        <f aca="true">IF(A160="","",INDIRECT("F3!B"&amp;MATCH(INDIRECT("F1!AN"&amp;A160),F3!$A$1:$A$24,0),1))</f>
        <v/>
      </c>
      <c r="C160" s="0" t="str">
        <f aca="true">IF(A160="","",INDIRECT("F3!H"&amp;MATCH(INDIRECT("F1!V"&amp;A160),F3!$G$1:$G$11,0),1))</f>
        <v/>
      </c>
    </row>
    <row r="161" customFormat="false" ht="13.8" hidden="false" customHeight="false" outlineLevel="0" collapsed="false">
      <c r="A161" s="25" t="str">
        <f aca="false">IFERROR(SMALL(F1!BE$1:BE$235,ROW()-6),"")</f>
        <v/>
      </c>
      <c r="B161" s="0" t="str">
        <f aca="true">IF(A161="","",INDIRECT("F3!B"&amp;MATCH(INDIRECT("F1!AN"&amp;A161),F3!$A$1:$A$24,0),1))</f>
        <v/>
      </c>
      <c r="C161" s="0" t="str">
        <f aca="true">IF(A161="","",INDIRECT("F3!H"&amp;MATCH(INDIRECT("F1!V"&amp;A161),F3!$G$1:$G$11,0),1))</f>
        <v/>
      </c>
    </row>
    <row r="162" customFormat="false" ht="13.8" hidden="false" customHeight="false" outlineLevel="0" collapsed="false">
      <c r="A162" s="25" t="str">
        <f aca="false">IFERROR(SMALL(F1!BE$1:BE$235,ROW()-6),"")</f>
        <v/>
      </c>
      <c r="B162" s="0" t="str">
        <f aca="true">IF(A162="","",INDIRECT("F3!B"&amp;MATCH(INDIRECT("F1!AN"&amp;A162),F3!$A$1:$A$24,0),1))</f>
        <v/>
      </c>
      <c r="C162" s="0" t="str">
        <f aca="true">IF(A162="","",INDIRECT("F3!H"&amp;MATCH(INDIRECT("F1!V"&amp;A162),F3!$G$1:$G$11,0),1))</f>
        <v/>
      </c>
    </row>
    <row r="163" customFormat="false" ht="13.8" hidden="false" customHeight="false" outlineLevel="0" collapsed="false">
      <c r="A163" s="25" t="str">
        <f aca="false">IFERROR(SMALL(F1!BE$1:BE$235,ROW()-6),"")</f>
        <v/>
      </c>
      <c r="B163" s="0" t="str">
        <f aca="true">IF(A163="","",INDIRECT("F3!B"&amp;MATCH(INDIRECT("F1!AN"&amp;A163),F3!$A$1:$A$24,0),1))</f>
        <v/>
      </c>
      <c r="C163" s="0" t="str">
        <f aca="true">IF(A163="","",INDIRECT("F3!H"&amp;MATCH(INDIRECT("F1!V"&amp;A163),F3!$G$1:$G$11,0),1))</f>
        <v/>
      </c>
    </row>
    <row r="164" customFormat="false" ht="13.8" hidden="false" customHeight="false" outlineLevel="0" collapsed="false">
      <c r="A164" s="25" t="str">
        <f aca="false">IFERROR(SMALL(F1!BE$1:BE$235,ROW()-6),"")</f>
        <v/>
      </c>
      <c r="B164" s="0" t="str">
        <f aca="true">IF(A164="","",INDIRECT("F3!B"&amp;MATCH(INDIRECT("F1!AN"&amp;A164),F3!$A$1:$A$24,0),1))</f>
        <v/>
      </c>
      <c r="C164" s="0" t="str">
        <f aca="true">IF(A164="","",INDIRECT("F3!H"&amp;MATCH(INDIRECT("F1!V"&amp;A164),F3!$G$1:$G$11,0),1))</f>
        <v/>
      </c>
    </row>
    <row r="165" customFormat="false" ht="13.8" hidden="false" customHeight="false" outlineLevel="0" collapsed="false">
      <c r="A165" s="25" t="str">
        <f aca="false">IFERROR(SMALL(F1!BE$1:BE$235,ROW()-6),"")</f>
        <v/>
      </c>
      <c r="B165" s="0" t="str">
        <f aca="true">IF(A165="","",INDIRECT("F3!B"&amp;MATCH(INDIRECT("F1!AN"&amp;A165),F3!$A$1:$A$24,0),1))</f>
        <v/>
      </c>
      <c r="C165" s="0" t="str">
        <f aca="true">IF(A165="","",INDIRECT("F3!H"&amp;MATCH(INDIRECT("F1!V"&amp;A165),F3!$G$1:$G$11,0),1))</f>
        <v/>
      </c>
    </row>
    <row r="166" customFormat="false" ht="13.8" hidden="false" customHeight="false" outlineLevel="0" collapsed="false">
      <c r="A166" s="25" t="str">
        <f aca="false">IFERROR(SMALL(F1!BE$1:BE$235,ROW()-6),"")</f>
        <v/>
      </c>
      <c r="B166" s="0" t="str">
        <f aca="true">IF(A166="","",INDIRECT("F3!B"&amp;MATCH(INDIRECT("F1!AN"&amp;A166),F3!$A$1:$A$24,0),1))</f>
        <v/>
      </c>
      <c r="C166" s="0" t="str">
        <f aca="true">IF(A166="","",INDIRECT("F3!H"&amp;MATCH(INDIRECT("F1!V"&amp;A166),F3!$G$1:$G$11,0),1))</f>
        <v/>
      </c>
    </row>
    <row r="167" customFormat="false" ht="13.8" hidden="false" customHeight="false" outlineLevel="0" collapsed="false">
      <c r="A167" s="25" t="str">
        <f aca="false">IFERROR(SMALL(F1!BE$1:BE$235,ROW()-6),"")</f>
        <v/>
      </c>
      <c r="B167" s="0" t="str">
        <f aca="true">IF(A167="","",INDIRECT("F3!B"&amp;MATCH(INDIRECT("F1!AN"&amp;A167),F3!$A$1:$A$24,0),1))</f>
        <v/>
      </c>
      <c r="C167" s="0" t="str">
        <f aca="true">IF(A167="","",INDIRECT("F3!H"&amp;MATCH(INDIRECT("F1!V"&amp;A167),F3!$G$1:$G$11,0),1))</f>
        <v/>
      </c>
    </row>
    <row r="168" customFormat="false" ht="13.8" hidden="false" customHeight="false" outlineLevel="0" collapsed="false">
      <c r="A168" s="25" t="str">
        <f aca="false">IFERROR(SMALL(F1!BE$1:BE$235,ROW()-6),"")</f>
        <v/>
      </c>
      <c r="B168" s="0" t="str">
        <f aca="true">IF(A168="","",INDIRECT("F3!B"&amp;MATCH(INDIRECT("F1!AN"&amp;A168),F3!$A$1:$A$24,0),1))</f>
        <v/>
      </c>
      <c r="C168" s="0" t="str">
        <f aca="true">IF(A168="","",INDIRECT("F3!H"&amp;MATCH(INDIRECT("F1!V"&amp;A168),F3!$G$1:$G$11,0),1))</f>
        <v/>
      </c>
    </row>
    <row r="169" customFormat="false" ht="13.8" hidden="false" customHeight="false" outlineLevel="0" collapsed="false">
      <c r="A169" s="25" t="str">
        <f aca="false">IFERROR(SMALL(F1!BE$1:BE$235,ROW()-6),"")</f>
        <v/>
      </c>
      <c r="B169" s="0" t="str">
        <f aca="true">IF(A169="","",INDIRECT("F3!B"&amp;MATCH(INDIRECT("F1!AN"&amp;A169),F3!$A$1:$A$24,0),1))</f>
        <v/>
      </c>
      <c r="C169" s="0" t="str">
        <f aca="true">IF(A169="","",INDIRECT("F3!H"&amp;MATCH(INDIRECT("F1!V"&amp;A169),F3!$G$1:$G$11,0),1))</f>
        <v/>
      </c>
    </row>
    <row r="170" customFormat="false" ht="13.8" hidden="false" customHeight="false" outlineLevel="0" collapsed="false">
      <c r="A170" s="25" t="str">
        <f aca="false">IFERROR(SMALL(F1!BE$1:BE$235,ROW()-6),"")</f>
        <v/>
      </c>
      <c r="B170" s="0" t="str">
        <f aca="true">IF(A170="","",INDIRECT("F3!B"&amp;MATCH(INDIRECT("F1!AN"&amp;A170),F3!$A$1:$A$24,0),1))</f>
        <v/>
      </c>
      <c r="C170" s="0" t="str">
        <f aca="true">IF(A170="","",INDIRECT("F3!H"&amp;MATCH(INDIRECT("F1!V"&amp;A170),F3!$G$1:$G$11,0),1))</f>
        <v/>
      </c>
    </row>
    <row r="171" customFormat="false" ht="13.8" hidden="false" customHeight="false" outlineLevel="0" collapsed="false">
      <c r="A171" s="25" t="str">
        <f aca="false">IFERROR(SMALL(F1!BE$1:BE$235,ROW()-6),"")</f>
        <v/>
      </c>
      <c r="B171" s="0" t="str">
        <f aca="true">IF(A171="","",INDIRECT("F3!B"&amp;MATCH(INDIRECT("F1!AN"&amp;A171),F3!$A$1:$A$24,0),1))</f>
        <v/>
      </c>
      <c r="C171" s="0" t="str">
        <f aca="true">IF(A171="","",INDIRECT("F3!H"&amp;MATCH(INDIRECT("F1!V"&amp;A171),F3!$G$1:$G$11,0),1))</f>
        <v/>
      </c>
    </row>
    <row r="172" customFormat="false" ht="13.8" hidden="false" customHeight="false" outlineLevel="0" collapsed="false">
      <c r="A172" s="25" t="str">
        <f aca="false">IFERROR(SMALL(F1!BE$1:BE$235,ROW()-6),"")</f>
        <v/>
      </c>
      <c r="B172" s="0" t="str">
        <f aca="true">IF(A172="","",INDIRECT("F3!B"&amp;MATCH(INDIRECT("F1!AN"&amp;A172),F3!$A$1:$A$24,0),1))</f>
        <v/>
      </c>
      <c r="C172" s="0" t="str">
        <f aca="true">IF(A172="","",INDIRECT("F3!H"&amp;MATCH(INDIRECT("F1!V"&amp;A172),F3!$G$1:$G$11,0),1))</f>
        <v/>
      </c>
    </row>
    <row r="173" customFormat="false" ht="13.8" hidden="false" customHeight="false" outlineLevel="0" collapsed="false">
      <c r="A173" s="25" t="str">
        <f aca="false">IFERROR(SMALL(F1!BE$1:BE$235,ROW()-6),"")</f>
        <v/>
      </c>
      <c r="B173" s="0" t="str">
        <f aca="true">IF(A173="","",INDIRECT("F3!B"&amp;MATCH(INDIRECT("F1!AN"&amp;A173),F3!$A$1:$A$24,0),1))</f>
        <v/>
      </c>
      <c r="C173" s="0" t="str">
        <f aca="true">IF(A173="","",INDIRECT("F3!H"&amp;MATCH(INDIRECT("F1!V"&amp;A173),F3!$G$1:$G$11,0),1))</f>
        <v/>
      </c>
    </row>
    <row r="174" customFormat="false" ht="13.8" hidden="false" customHeight="false" outlineLevel="0" collapsed="false">
      <c r="A174" s="25" t="str">
        <f aca="false">IFERROR(SMALL(F1!BE$1:BE$235,ROW()-6),"")</f>
        <v/>
      </c>
      <c r="B174" s="0" t="str">
        <f aca="true">IF(A174="","",INDIRECT("F3!B"&amp;MATCH(INDIRECT("F1!AN"&amp;A174),F3!$A$1:$A$24,0),1))</f>
        <v/>
      </c>
      <c r="C174" s="0" t="str">
        <f aca="true">IF(A174="","",INDIRECT("F3!H"&amp;MATCH(INDIRECT("F1!V"&amp;A174),F3!$G$1:$G$11,0),1))</f>
        <v/>
      </c>
    </row>
    <row r="175" customFormat="false" ht="13.8" hidden="false" customHeight="false" outlineLevel="0" collapsed="false">
      <c r="A175" s="25" t="str">
        <f aca="false">IFERROR(SMALL(F1!BE$1:BE$235,ROW()-6),"")</f>
        <v/>
      </c>
      <c r="B175" s="0" t="str">
        <f aca="true">IF(A175="","",INDIRECT("F3!B"&amp;MATCH(INDIRECT("F1!AN"&amp;A175),F3!$A$1:$A$24,0),1))</f>
        <v/>
      </c>
      <c r="C175" s="0" t="str">
        <f aca="true">IF(A175="","",INDIRECT("F3!H"&amp;MATCH(INDIRECT("F1!V"&amp;A175),F3!$G$1:$G$11,0),1))</f>
        <v/>
      </c>
    </row>
    <row r="176" customFormat="false" ht="13.8" hidden="false" customHeight="false" outlineLevel="0" collapsed="false">
      <c r="A176" s="25" t="str">
        <f aca="false">IFERROR(SMALL(F1!BE$1:BE$235,ROW()-6),"")</f>
        <v/>
      </c>
      <c r="B176" s="0" t="str">
        <f aca="true">IF(A176="","",INDIRECT("F3!B"&amp;MATCH(INDIRECT("F1!AN"&amp;A176),F3!$A$1:$A$24,0),1))</f>
        <v/>
      </c>
      <c r="C176" s="0" t="str">
        <f aca="true">IF(A176="","",INDIRECT("F3!H"&amp;MATCH(INDIRECT("F1!V"&amp;A176),F3!$G$1:$G$11,0),1))</f>
        <v/>
      </c>
    </row>
    <row r="177" customFormat="false" ht="13.8" hidden="false" customHeight="false" outlineLevel="0" collapsed="false">
      <c r="A177" s="25" t="str">
        <f aca="false">IFERROR(SMALL(F1!BE$1:BE$235,ROW()-6),"")</f>
        <v/>
      </c>
      <c r="B177" s="0" t="str">
        <f aca="true">IF(A177="","",INDIRECT("F3!B"&amp;MATCH(INDIRECT("F1!AN"&amp;A177),F3!$A$1:$A$24,0),1))</f>
        <v/>
      </c>
      <c r="C177" s="0" t="str">
        <f aca="true">IF(A177="","",INDIRECT("F3!H"&amp;MATCH(INDIRECT("F1!V"&amp;A177),F3!$G$1:$G$11,0),1))</f>
        <v/>
      </c>
    </row>
    <row r="178" customFormat="false" ht="13.8" hidden="false" customHeight="false" outlineLevel="0" collapsed="false">
      <c r="A178" s="25" t="str">
        <f aca="false">IFERROR(SMALL(F1!BE$1:BE$235,ROW()-6),"")</f>
        <v/>
      </c>
      <c r="B178" s="0" t="str">
        <f aca="true">IF(A178="","",INDIRECT("F3!B"&amp;MATCH(INDIRECT("F1!AN"&amp;A178),F3!$A$1:$A$24,0),1))</f>
        <v/>
      </c>
      <c r="C178" s="0" t="str">
        <f aca="true">IF(A178="","",INDIRECT("F3!H"&amp;MATCH(INDIRECT("F1!V"&amp;A178),F3!$G$1:$G$11,0),1))</f>
        <v/>
      </c>
    </row>
    <row r="179" customFormat="false" ht="13.8" hidden="false" customHeight="false" outlineLevel="0" collapsed="false">
      <c r="A179" s="25" t="str">
        <f aca="false">IFERROR(SMALL(F1!BE$1:BE$235,ROW()-6),"")</f>
        <v/>
      </c>
      <c r="C179" s="0" t="str">
        <f aca="true">IF(A179="","",INDIRECT("F3!H"&amp;MATCH(INDIRECT("F1!V"&amp;A179),F3!$G$1:$G$11,0),1))</f>
        <v/>
      </c>
    </row>
    <row r="180" customFormat="false" ht="13.8" hidden="false" customHeight="false" outlineLevel="0" collapsed="false">
      <c r="A180" s="25" t="str">
        <f aca="false">IFERROR(SMALL(F1!BE$1:BE$235,ROW()-6),"")</f>
        <v/>
      </c>
      <c r="C180" s="0" t="str">
        <f aca="true">IF(A180="","",INDIRECT("F3!H"&amp;MATCH(INDIRECT("F1!V"&amp;A180),F3!$G$1:$G$11,0),1))</f>
        <v/>
      </c>
    </row>
  </sheetData>
  <dataValidations count="2">
    <dataValidation allowBlank="true" operator="equal" showDropDown="false" showErrorMessage="true" showInputMessage="false" sqref="E1:G1" type="list">
      <formula1>F3!$BA$1:$BA$6</formula1>
      <formula2>0</formula2>
    </dataValidation>
    <dataValidation allowBlank="true" operator="equal" showDropDown="false" showErrorMessage="true" showInputMessage="false" sqref="B2:C4" type="list">
      <formula1>INDIRECT(CONCATENATE(ADDRESS(2,MATCH(B$1,F3!$A$1:$AH$1,0),4,,"F3"),":",ADDRESS(24,MATCH(B$1,F3!$A$1:$AH$1,0),4)),1)</formula1>
      <formula2>0</formula2>
    </dataValidation>
  </dataValidation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  <Company>Office National des Forêts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2019-10-27T16:42:43Z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Company">
    <vt:lpwstr>Office National des Forêts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