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ntreprises" sheetId="1" state="visible" r:id="rId2"/>
  </sheets>
  <externalReferences>
    <externalReference r:id="rId3"/>
    <externalReference r:id="rId4"/>
  </externalReferences>
  <definedNames>
    <definedName function="false" hidden="false" name="Int" vbProcedure="false">[1]AMORT!$F$10:$F$21</definedName>
    <definedName function="false" hidden="false" name="Interest" vbProcedure="false">[1]AMORT!$C$7</definedName>
    <definedName function="false" hidden="false" name="Interest_rate" vbProcedure="false">[1]AMORT!$C$3</definedName>
    <definedName function="false" hidden="false" name="Interet" vbProcedure="false">[1]amort!#ref!</definedName>
    <definedName function="false" hidden="false" name="Ints" vbProcedure="false">[2]amort!#ref!</definedName>
    <definedName function="false" hidden="false" name="Loan_Amount" vbProcedure="false">[1]AMORT!$C$2</definedName>
    <definedName function="false" hidden="false" name="Loan_Years" vbProcedure="false">[1]AMORT!$C$4</definedName>
    <definedName function="false" hidden="false" name="nominal" vbProcedure="false">[2]VA!$B$3</definedName>
    <definedName function="false" hidden="false" name="Num_Pmt_per_year" vbProcedure="false">[1]AMORT!$C$5</definedName>
    <definedName function="false" hidden="false" name="taux" vbProcedure="false">[2]VA!$B$4</definedName>
    <definedName function="false" hidden="false" name="today" vbProcedure="false">[2]BASICS!$D$1</definedName>
  </definedName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<sst xmlns="http://schemas.openxmlformats.org/spreadsheetml/2006/main" count="94" uniqueCount="20">
  <si>
    <t xml:space="preserve">Entreprises</t>
  </si>
  <si>
    <t xml:space="preserve">Taux de Change</t>
  </si>
  <si>
    <t xml:space="preserve">Année </t>
  </si>
  <si>
    <t xml:space="preserve">Code Isin</t>
  </si>
  <si>
    <t xml:space="preserve">Total Actif</t>
  </si>
  <si>
    <t xml:space="preserve">devise</t>
  </si>
  <si>
    <t xml:space="preserve">EUR</t>
  </si>
  <si>
    <t xml:space="preserve">Année</t>
  </si>
  <si>
    <t xml:space="preserve">Moyenne conversion Devise/EUR</t>
  </si>
  <si>
    <t xml:space="preserve">Devise</t>
  </si>
  <si>
    <t xml:space="preserve">CH0001752309</t>
  </si>
  <si>
    <t xml:space="preserve">CHF</t>
  </si>
  <si>
    <t xml:space="preserve">GBP</t>
  </si>
  <si>
    <t xml:space="preserve">BE0003646578</t>
  </si>
  <si>
    <t xml:space="preserve">USD</t>
  </si>
  <si>
    <t xml:space="preserve">GB0000711142</t>
  </si>
  <si>
    <t xml:space="preserve">US0001718396</t>
  </si>
  <si>
    <t xml:space="preserve">Donnees historiques</t>
  </si>
  <si>
    <t xml:space="preserve">DE0005020903</t>
  </si>
  <si>
    <t xml:space="preserve">AT0000831706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</si>
</sst>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* #,##0.00\ _€_-;\-* #,##0.00\ _€_-;_-* \-??\ _€_-;_-@_-"/>
    <numFmt numFmtId="166" formatCode="0\ %"/>
    <numFmt numFmtId="167" formatCode="_(\$* #,##0.00_);_(\$* \(#,##0.00\);_(\$* \-??_);_(@_)"/>
    <numFmt numFmtId="168" formatCode="_-* #,##0\ _€_-;\-* #,##0\ _€_-;_-* \-??\ _€_-;_-@_-"/>
    <numFmt numFmtId="169" formatCode="#,##0.00\ [$€-40C];[RED]\-#,##0.00\ [$€-40C]"/>
    <numFmt numFmtId="170" formatCode="_-* #,##0.00000\ _€_-;\-* #,##0.00000\ _€_-;_-* \-??\ _€_-;_-@_-"/>
  </numFmts>
  <fonts count="2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969696"/>
        <bgColor rgb="FF80808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</borders>
  <cellStyleXfs count="7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7" borderId="0" applyFont="true" applyBorder="false" applyAlignment="true" applyProtection="false">
      <alignment horizontal="general" vertical="bottom" textRotation="0" wrapText="false" indent="0" shrinkToFit="false"/>
    </xf>
    <xf numFmtId="164" fontId="4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0" borderId="1" applyFont="true" applyBorder="true" applyAlignment="true" applyProtection="false">
      <alignment horizontal="general" vertical="bottom" textRotation="0" wrapText="false" indent="0" shrinkToFit="false"/>
    </xf>
    <xf numFmtId="164" fontId="7" fillId="0" borderId="2" applyFont="true" applyBorder="true" applyAlignment="true" applyProtection="false">
      <alignment horizontal="general" vertical="bottom" textRotation="0" wrapText="false" indent="0" shrinkToFit="false"/>
    </xf>
    <xf numFmtId="164" fontId="0" fillId="21" borderId="3" applyFont="true" applyBorder="true" applyAlignment="true" applyProtection="false">
      <alignment horizontal="general" vertical="bottom" textRotation="0" wrapText="false" indent="0" shrinkToFit="false"/>
    </xf>
    <xf numFmtId="164" fontId="8" fillId="7" borderId="1" applyFont="true" applyBorder="tru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22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3" fillId="20" borderId="4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5" applyFont="true" applyBorder="true" applyAlignment="true" applyProtection="false">
      <alignment horizontal="general" vertical="bottom" textRotation="0" wrapText="false" indent="0" shrinkToFit="false"/>
    </xf>
    <xf numFmtId="164" fontId="17" fillId="0" borderId="6" applyFont="true" applyBorder="true" applyAlignment="true" applyProtection="false">
      <alignment horizontal="general" vertical="bottom" textRotation="0" wrapText="false" indent="0" shrinkToFit="false"/>
    </xf>
    <xf numFmtId="164" fontId="18" fillId="0" borderId="7" applyFont="true" applyBorder="tru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8" applyFont="true" applyBorder="true" applyAlignment="true" applyProtection="false">
      <alignment horizontal="general" vertical="bottom" textRotation="0" wrapText="false" indent="0" shrinkToFit="false"/>
    </xf>
    <xf numFmtId="164" fontId="20" fillId="23" borderId="9" applyFont="true" applyBorder="tru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19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54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54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54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54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54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5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 % - Accent1 2" xfId="20"/>
    <cellStyle name="20 % - Accent2 2" xfId="21"/>
    <cellStyle name="20 % - Accent3 2" xfId="22"/>
    <cellStyle name="20 % - Accent4 2" xfId="23"/>
    <cellStyle name="20 % - Accent5 2" xfId="24"/>
    <cellStyle name="20 % - Accent6 2" xfId="25"/>
    <cellStyle name="40 % - Accent1 2" xfId="26"/>
    <cellStyle name="40 % - Accent2 2" xfId="27"/>
    <cellStyle name="40 % - Accent3 2" xfId="28"/>
    <cellStyle name="40 % - Accent4 2" xfId="29"/>
    <cellStyle name="40 % - Accent5 2" xfId="30"/>
    <cellStyle name="40 % - Accent6 2" xfId="31"/>
    <cellStyle name="60 % - Accent1 2" xfId="32"/>
    <cellStyle name="60 % - Accent2 2" xfId="33"/>
    <cellStyle name="60 % - Accent3 2" xfId="34"/>
    <cellStyle name="60 % - Accent4 2" xfId="35"/>
    <cellStyle name="60 % - Accent5 2" xfId="36"/>
    <cellStyle name="60 % - Accent6 2" xfId="37"/>
    <cellStyle name="Accent1 2" xfId="38"/>
    <cellStyle name="Accent2 2" xfId="39"/>
    <cellStyle name="Accent3 2" xfId="40"/>
    <cellStyle name="Accent4 2" xfId="41"/>
    <cellStyle name="Accent5 2" xfId="42"/>
    <cellStyle name="Accent6 2" xfId="43"/>
    <cellStyle name="Avertissement 2" xfId="44"/>
    <cellStyle name="Calcul 2" xfId="45"/>
    <cellStyle name="Cellule liée 2" xfId="46"/>
    <cellStyle name="Commentaire 2" xfId="47"/>
    <cellStyle name="Entrée 2" xfId="48"/>
    <cellStyle name="Insatisfaisant 2" xfId="49"/>
    <cellStyle name="Milliers 2" xfId="50"/>
    <cellStyle name="Milliers 3" xfId="51"/>
    <cellStyle name="Neutre 2" xfId="52"/>
    <cellStyle name="Normal 2" xfId="53"/>
    <cellStyle name="Normal 2 2" xfId="54"/>
    <cellStyle name="Normal 3" xfId="55"/>
    <cellStyle name="Pourcentage 2" xfId="56"/>
    <cellStyle name="Pourcentage 3" xfId="57"/>
    <cellStyle name="Pourcentage 4" xfId="58"/>
    <cellStyle name="Satisfaisant 2" xfId="59"/>
    <cellStyle name="Sortie 2" xfId="60"/>
    <cellStyle name="Texte explicatif 2" xfId="61"/>
    <cellStyle name="Titre 2" xfId="62"/>
    <cellStyle name="Titre 1 2" xfId="63"/>
    <cellStyle name="Titre 2 2" xfId="64"/>
    <cellStyle name="Titre 3 2" xfId="65"/>
    <cellStyle name="Titre 4 2" xfId="66"/>
    <cellStyle name="Total 2" xfId="67"/>
    <cellStyle name="Vérification 2" xfId="68"/>
    <cellStyle name="Währung" xfId="6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juliana.caicedo/Dropbox/EVRY/M1-Excel/TD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juliana.caicedo/Dropbox/EVRY/M1-Excel/Cours1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MORT"/>
      <sheetName val="EX1"/>
      <sheetName val="EX2"/>
      <sheetName val="EX3"/>
      <sheetName val="EX4"/>
      <sheetName val="Histo"/>
      <sheetName val="Polynome"/>
      <sheetName val="Graph1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AN"/>
      <sheetName val="BLANC"/>
      <sheetName val="BASICS"/>
      <sheetName val="AMORT"/>
      <sheetName val="BILAN"/>
      <sheetName val="VA"/>
      <sheetName val="csv"/>
      <sheetName val="DATA"/>
      <sheetName val="RENT (2)"/>
      <sheetName val="freq"/>
      <sheetName val="RENT"/>
      <sheetName val="BILAN -2"/>
      <sheetName val="Draft"/>
      <sheetName val="recherche"/>
      <sheetName val="Feuil5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RowHeight="15" zeroHeight="false" outlineLevelRow="0" outlineLevelCol="0"/>
  <cols>
    <col collapsed="false" customWidth="true" hidden="false" outlineLevel="0" max="1" min="1" style="1" width="11.2"/>
    <col collapsed="false" customWidth="true" hidden="false" outlineLevel="0" max="2" min="2" style="1" width="13.16"/>
    <col collapsed="false" customWidth="true" hidden="false" outlineLevel="0" max="3" min="3" style="2" width="13.99"/>
    <col collapsed="false" customWidth="true" hidden="false" outlineLevel="0" max="4" min="4" style="1" width="11.2"/>
    <col collapsed="false" customWidth="true" hidden="false" outlineLevel="0" max="5" min="5" style="0" width="13.26"/>
    <col collapsed="false" customWidth="true" hidden="false" outlineLevel="0" max="6" min="6" style="0" width="6.72"/>
    <col collapsed="false" customWidth="true" hidden="false" outlineLevel="0" max="7" min="7" style="1" width="16.1"/>
    <col collapsed="false" customWidth="true" hidden="false" outlineLevel="0" max="9" min="8" style="1" width="9.1"/>
    <col collapsed="false" customWidth="true" hidden="false" outlineLevel="0" max="10" min="10" style="0" width="8.74"/>
    <col collapsed="false" customWidth="true" hidden="false" outlineLevel="0" max="15" min="11" style="0" width="7.42"/>
    <col collapsed="false" customWidth="true" hidden="false" outlineLevel="0" max="1025" min="16" style="0" width="10.47"/>
  </cols>
  <sheetData>
    <row r="1" customFormat="false" ht="15" hidden="false" customHeight="false" outlineLevel="0" collapsed="false">
      <c r="A1" s="3" t="s">
        <v>0</v>
      </c>
      <c r="G1" s="4" t="s">
        <v>1</v>
      </c>
    </row>
    <row r="2" customFormat="false" ht="13.8" hidden="false" customHeight="false" outlineLevel="0" collapsed="false">
      <c r="A2" s="3" t="s">
        <v>2</v>
      </c>
      <c r="B2" s="3" t="s">
        <v>3</v>
      </c>
      <c r="C2" s="5" t="s">
        <v>4</v>
      </c>
      <c r="D2" s="3" t="s">
        <v>5</v>
      </c>
      <c r="E2" s="3" t="s">
        <v>6</v>
      </c>
      <c r="F2" s="6"/>
      <c r="G2" s="7" t="s">
        <v>7</v>
      </c>
      <c r="H2" s="7" t="s">
        <v>8</v>
      </c>
      <c r="I2" s="7" t="s">
        <v>9</v>
      </c>
    </row>
    <row r="3" customFormat="false" ht="13.8" hidden="false" customHeight="false" outlineLevel="0" collapsed="false">
      <c r="A3" s="1" t="n">
        <v>2000</v>
      </c>
      <c r="B3" s="1" t="s">
        <v>10</v>
      </c>
      <c r="C3" s="2" t="n">
        <v>277500</v>
      </c>
      <c r="D3" s="1" t="s">
        <v>11</v>
      </c>
      <c r="E3" s="8" t="n">
        <f aca="true">IF(D3="EUR",C3,C3*INDIRECT("H"&amp;MATCH(CONCATENATE(D3,A3),$J$1:$J$23,0),1))</f>
        <v>178196.07</v>
      </c>
      <c r="G3" s="9" t="n">
        <v>2000</v>
      </c>
      <c r="H3" s="10" t="n">
        <v>1.641629</v>
      </c>
      <c r="I3" s="9" t="s">
        <v>12</v>
      </c>
      <c r="J3" s="0" t="str">
        <f aca="false">CONCATENATE(I3,G3)</f>
        <v>GBP2000</v>
      </c>
    </row>
    <row r="4" customFormat="false" ht="13.8" hidden="false" customHeight="false" outlineLevel="0" collapsed="false">
      <c r="A4" s="1" t="n">
        <v>2001</v>
      </c>
      <c r="B4" s="1" t="s">
        <v>10</v>
      </c>
      <c r="C4" s="2" t="n">
        <v>1534000</v>
      </c>
      <c r="D4" s="1" t="s">
        <v>11</v>
      </c>
      <c r="E4" s="8" t="n">
        <f aca="true">IF(D4="EUR",C4,C4*INDIRECT("H"&amp;MATCH(CONCATENATE(D4,A4),$J$1:$J$23,0),1))</f>
        <v>1016006.55</v>
      </c>
      <c r="G4" s="9" t="n">
        <v>2001</v>
      </c>
      <c r="H4" s="10" t="n">
        <v>1.608921</v>
      </c>
      <c r="I4" s="9" t="s">
        <v>12</v>
      </c>
      <c r="J4" s="0" t="str">
        <f aca="false">CONCATENATE(I4,G4)</f>
        <v>GBP2001</v>
      </c>
    </row>
    <row r="5" customFormat="false" ht="13.8" hidden="false" customHeight="false" outlineLevel="0" collapsed="false">
      <c r="A5" s="1" t="n">
        <v>2002</v>
      </c>
      <c r="B5" s="1" t="s">
        <v>10</v>
      </c>
      <c r="C5" s="2" t="n">
        <v>1327600</v>
      </c>
      <c r="D5" s="1" t="s">
        <v>11</v>
      </c>
      <c r="E5" s="8" t="n">
        <f aca="true">IF(D5="EUR",C5,C5*INDIRECT("H"&amp;MATCH(CONCATENATE(D5,A5),$J$1:$J$23,0),1))</f>
        <v>905051.472</v>
      </c>
      <c r="G5" s="9" t="n">
        <v>2002</v>
      </c>
      <c r="H5" s="10" t="n">
        <v>1.590888</v>
      </c>
      <c r="I5" s="9" t="s">
        <v>12</v>
      </c>
      <c r="J5" s="0" t="str">
        <f aca="false">CONCATENATE(I5,G5)</f>
        <v>GBP2002</v>
      </c>
    </row>
    <row r="6" customFormat="false" ht="13.8" hidden="false" customHeight="false" outlineLevel="0" collapsed="false">
      <c r="A6" s="1" t="n">
        <v>2003</v>
      </c>
      <c r="B6" s="1" t="s">
        <v>10</v>
      </c>
      <c r="C6" s="2" t="n">
        <v>1205200</v>
      </c>
      <c r="D6" s="1" t="s">
        <v>11</v>
      </c>
      <c r="E6" s="8" t="n">
        <f aca="true">IF(D6="EUR",C6,C6*INDIRECT("H"&amp;MATCH(CONCATENATE(D6,A6),$J$1:$J$23,0),1))</f>
        <v>792869.7448</v>
      </c>
      <c r="G6" s="9" t="n">
        <v>2003</v>
      </c>
      <c r="H6" s="10" t="n">
        <v>1.446454</v>
      </c>
      <c r="I6" s="9" t="s">
        <v>12</v>
      </c>
      <c r="J6" s="0" t="str">
        <f aca="false">CONCATENATE(I6,G6)</f>
        <v>GBP2003</v>
      </c>
    </row>
    <row r="7" customFormat="false" ht="13.8" hidden="false" customHeight="false" outlineLevel="0" collapsed="false">
      <c r="A7" s="1" t="n">
        <v>2004</v>
      </c>
      <c r="B7" s="1" t="s">
        <v>10</v>
      </c>
      <c r="C7" s="2" t="n">
        <v>1071400</v>
      </c>
      <c r="D7" s="1" t="s">
        <v>11</v>
      </c>
      <c r="E7" s="8" t="n">
        <f aca="true">IF(D7="EUR",C7,C7*INDIRECT("H"&amp;MATCH(CONCATENATE(D7,A7),$J$1:$J$23,0),1))</f>
        <v>694021.8494</v>
      </c>
      <c r="G7" s="9" t="n">
        <v>2004</v>
      </c>
      <c r="H7" s="10" t="n">
        <v>1.474109</v>
      </c>
      <c r="I7" s="9" t="s">
        <v>12</v>
      </c>
      <c r="J7" s="0" t="str">
        <f aca="false">CONCATENATE(I7,G7)</f>
        <v>GBP2004</v>
      </c>
    </row>
    <row r="8" customFormat="false" ht="13.8" hidden="false" customHeight="false" outlineLevel="0" collapsed="false">
      <c r="A8" s="1" t="n">
        <v>2005</v>
      </c>
      <c r="B8" s="1" t="s">
        <v>10</v>
      </c>
      <c r="C8" s="2" t="n">
        <v>4642000</v>
      </c>
      <c r="D8" s="1" t="s">
        <v>11</v>
      </c>
      <c r="E8" s="8" t="n">
        <f aca="true">IF(D8="EUR",C8,C8*INDIRECT("H"&amp;MATCH(CONCATENATE(D8,A8),$J$1:$J$23,0),1))</f>
        <v>2997905.724</v>
      </c>
      <c r="G8" s="9" t="n">
        <v>2005</v>
      </c>
      <c r="H8" s="10" t="n">
        <v>1.462218</v>
      </c>
      <c r="I8" s="9" t="s">
        <v>12</v>
      </c>
      <c r="J8" s="0" t="str">
        <f aca="false">CONCATENATE(I8,G8)</f>
        <v>GBP2005</v>
      </c>
    </row>
    <row r="9" customFormat="false" ht="13.8" hidden="false" customHeight="false" outlineLevel="0" collapsed="false">
      <c r="A9" s="1" t="n">
        <v>2006</v>
      </c>
      <c r="B9" s="1" t="s">
        <v>10</v>
      </c>
      <c r="C9" s="2" t="n">
        <v>500000</v>
      </c>
      <c r="D9" s="1" t="s">
        <v>11</v>
      </c>
      <c r="E9" s="8" t="n">
        <f aca="true">IF(D9="EUR",C9,C9*INDIRECT("H"&amp;MATCH(CONCATENATE(D9,A9),$J$1:$J$23,0),1))</f>
        <v>317835</v>
      </c>
      <c r="G9" s="9" t="n">
        <v>2006</v>
      </c>
      <c r="H9" s="10" t="n">
        <v>1.467085</v>
      </c>
      <c r="I9" s="9" t="s">
        <v>12</v>
      </c>
      <c r="J9" s="0" t="str">
        <f aca="false">CONCATENATE(I9,G9)</f>
        <v>GBP2006</v>
      </c>
    </row>
    <row r="10" customFormat="false" ht="13.8" hidden="false" customHeight="false" outlineLevel="0" collapsed="false">
      <c r="A10" s="1" t="n">
        <v>2000</v>
      </c>
      <c r="B10" s="1" t="s">
        <v>13</v>
      </c>
      <c r="C10" s="2" t="n">
        <v>82000</v>
      </c>
      <c r="D10" s="1" t="s">
        <v>6</v>
      </c>
      <c r="E10" s="8" t="n">
        <f aca="true">IF(D10="EUR",C10,C10*INDIRECT("H"&amp;MATCH(CONCATENATE(D10,A10),$J$1:$J$23,0),1))</f>
        <v>82000</v>
      </c>
      <c r="G10" s="9" t="n">
        <v>2000</v>
      </c>
      <c r="H10" s="10" t="n">
        <v>1.085233</v>
      </c>
      <c r="I10" s="11" t="s">
        <v>14</v>
      </c>
      <c r="J10" s="0" t="str">
        <f aca="false">CONCATENATE(I10,G10)</f>
        <v>USD2000</v>
      </c>
    </row>
    <row r="11" customFormat="false" ht="13.8" hidden="false" customHeight="false" outlineLevel="0" collapsed="false">
      <c r="A11" s="1" t="n">
        <v>2001</v>
      </c>
      <c r="B11" s="1" t="s">
        <v>13</v>
      </c>
      <c r="C11" s="2" t="n">
        <v>81000</v>
      </c>
      <c r="D11" s="1" t="s">
        <v>6</v>
      </c>
      <c r="E11" s="8" t="n">
        <f aca="true">IF(D11="EUR",C11,C11*INDIRECT("H"&amp;MATCH(CONCATENATE(D11,A11),$J$1:$J$23,0),1))</f>
        <v>81000</v>
      </c>
      <c r="G11" s="9" t="n">
        <v>2001</v>
      </c>
      <c r="H11" s="10" t="n">
        <v>1.117521</v>
      </c>
      <c r="I11" s="11" t="s">
        <v>14</v>
      </c>
      <c r="J11" s="0" t="str">
        <f aca="false">CONCATENATE(I11,G11)</f>
        <v>USD2001</v>
      </c>
    </row>
    <row r="12" customFormat="false" ht="13.8" hidden="false" customHeight="false" outlineLevel="0" collapsed="false">
      <c r="A12" s="1" t="n">
        <v>2002</v>
      </c>
      <c r="B12" s="1" t="s">
        <v>13</v>
      </c>
      <c r="C12" s="2" t="n">
        <v>71000</v>
      </c>
      <c r="D12" s="1" t="s">
        <v>6</v>
      </c>
      <c r="E12" s="8" t="n">
        <f aca="true">IF(D12="EUR",C12,C12*INDIRECT("H"&amp;MATCH(CONCATENATE(D12,A12),$J$1:$J$23,0),1))</f>
        <v>71000</v>
      </c>
      <c r="G12" s="9" t="n">
        <v>2002</v>
      </c>
      <c r="H12" s="10" t="n">
        <v>1.061045</v>
      </c>
      <c r="I12" s="11" t="s">
        <v>14</v>
      </c>
      <c r="J12" s="0" t="str">
        <f aca="false">CONCATENATE(I12,G12)</f>
        <v>USD2002</v>
      </c>
    </row>
    <row r="13" customFormat="false" ht="13.8" hidden="false" customHeight="false" outlineLevel="0" collapsed="false">
      <c r="A13" s="1" t="n">
        <v>2003</v>
      </c>
      <c r="B13" s="1" t="s">
        <v>13</v>
      </c>
      <c r="C13" s="2" t="n">
        <v>55000</v>
      </c>
      <c r="D13" s="1" t="s">
        <v>6</v>
      </c>
      <c r="E13" s="8" t="n">
        <f aca="true">IF(D13="EUR",C13,C13*INDIRECT("H"&amp;MATCH(CONCATENATE(D13,A13),$J$1:$J$23,0),1))</f>
        <v>55000</v>
      </c>
      <c r="G13" s="9" t="n">
        <v>2003</v>
      </c>
      <c r="H13" s="10" t="n">
        <v>0.885857</v>
      </c>
      <c r="I13" s="11" t="s">
        <v>14</v>
      </c>
      <c r="J13" s="0" t="str">
        <f aca="false">CONCATENATE(I13,G13)</f>
        <v>USD2003</v>
      </c>
    </row>
    <row r="14" customFormat="false" ht="13.8" hidden="false" customHeight="false" outlineLevel="0" collapsed="false">
      <c r="A14" s="1" t="n">
        <v>2004</v>
      </c>
      <c r="B14" s="1" t="s">
        <v>13</v>
      </c>
      <c r="C14" s="2" t="n">
        <v>42000</v>
      </c>
      <c r="D14" s="1" t="s">
        <v>6</v>
      </c>
      <c r="E14" s="8" t="n">
        <f aca="true">IF(D14="EUR",C14,C14*INDIRECT("H"&amp;MATCH(CONCATENATE(D14,A14),$J$1:$J$23,0),1))</f>
        <v>42000</v>
      </c>
      <c r="G14" s="9" t="n">
        <v>2004</v>
      </c>
      <c r="H14" s="10" t="n">
        <v>0.805361</v>
      </c>
      <c r="I14" s="11" t="s">
        <v>14</v>
      </c>
      <c r="J14" s="0" t="str">
        <f aca="false">CONCATENATE(I14,G14)</f>
        <v>USD2004</v>
      </c>
    </row>
    <row r="15" customFormat="false" ht="13.8" hidden="false" customHeight="false" outlineLevel="0" collapsed="false">
      <c r="A15" s="1" t="n">
        <v>2005</v>
      </c>
      <c r="B15" s="1" t="s">
        <v>13</v>
      </c>
      <c r="C15" s="2" t="n">
        <v>59000</v>
      </c>
      <c r="D15" s="1" t="s">
        <v>6</v>
      </c>
      <c r="E15" s="8" t="n">
        <f aca="true">IF(D15="EUR",C15,C15*INDIRECT("H"&amp;MATCH(CONCATENATE(D15,A15),$J$1:$J$23,0),1))</f>
        <v>59000</v>
      </c>
      <c r="G15" s="9" t="n">
        <v>2005</v>
      </c>
      <c r="H15" s="10" t="n">
        <v>0.80455</v>
      </c>
      <c r="I15" s="11" t="s">
        <v>14</v>
      </c>
      <c r="J15" s="0" t="str">
        <f aca="false">CONCATENATE(I15,G15)</f>
        <v>USD2005</v>
      </c>
    </row>
    <row r="16" customFormat="false" ht="13.8" hidden="false" customHeight="false" outlineLevel="0" collapsed="false">
      <c r="A16" s="1" t="n">
        <v>2006</v>
      </c>
      <c r="B16" s="1" t="s">
        <v>13</v>
      </c>
      <c r="C16" s="2" t="n">
        <v>66000</v>
      </c>
      <c r="D16" s="1" t="s">
        <v>6</v>
      </c>
      <c r="E16" s="8" t="n">
        <f aca="true">IF(D16="EUR",C16,C16*INDIRECT("H"&amp;MATCH(CONCATENATE(D16,A16),$J$1:$J$23,0),1))</f>
        <v>66000</v>
      </c>
      <c r="G16" s="9" t="n">
        <v>2006</v>
      </c>
      <c r="H16" s="10" t="n">
        <v>0.797018</v>
      </c>
      <c r="I16" s="11" t="s">
        <v>14</v>
      </c>
      <c r="J16" s="0" t="str">
        <f aca="false">CONCATENATE(I16,G16)</f>
        <v>USD2006</v>
      </c>
    </row>
    <row r="17" customFormat="false" ht="13.8" hidden="false" customHeight="false" outlineLevel="0" collapsed="false">
      <c r="A17" s="1" t="n">
        <v>2000</v>
      </c>
      <c r="B17" s="1" t="s">
        <v>15</v>
      </c>
      <c r="C17" s="2" t="n">
        <v>4983100</v>
      </c>
      <c r="D17" s="1" t="s">
        <v>12</v>
      </c>
      <c r="E17" s="8" t="n">
        <f aca="true">IF(D17="EUR",C17,C17*INDIRECT("H"&amp;MATCH(CONCATENATE(D17,A17),$J$1:$J$23,0),1))</f>
        <v>8180401.4699</v>
      </c>
      <c r="G17" s="9" t="n">
        <v>2000</v>
      </c>
      <c r="H17" s="10" t="n">
        <v>0.642148</v>
      </c>
      <c r="I17" s="9" t="s">
        <v>11</v>
      </c>
      <c r="J17" s="0" t="str">
        <f aca="false">CONCATENATE(I17,G17)</f>
        <v>CHF2000</v>
      </c>
    </row>
    <row r="18" customFormat="false" ht="13.8" hidden="false" customHeight="false" outlineLevel="0" collapsed="false">
      <c r="A18" s="1" t="n">
        <v>2001</v>
      </c>
      <c r="B18" s="1" t="s">
        <v>15</v>
      </c>
      <c r="C18" s="2" t="n">
        <v>5013300</v>
      </c>
      <c r="D18" s="1" t="s">
        <v>12</v>
      </c>
      <c r="E18" s="8" t="n">
        <f aca="true">IF(D18="EUR",C18,C18*INDIRECT("H"&amp;MATCH(CONCATENATE(D18,A18),$J$1:$J$23,0),1))</f>
        <v>8066003.6493</v>
      </c>
      <c r="G18" s="9" t="n">
        <v>2001</v>
      </c>
      <c r="H18" s="10" t="n">
        <v>0.662325</v>
      </c>
      <c r="I18" s="9" t="s">
        <v>11</v>
      </c>
      <c r="J18" s="0" t="str">
        <f aca="false">CONCATENATE(I18,G18)</f>
        <v>CHF2001</v>
      </c>
    </row>
    <row r="19" customFormat="false" ht="13.8" hidden="false" customHeight="false" outlineLevel="0" collapsed="false">
      <c r="A19" s="1" t="n">
        <v>2002</v>
      </c>
      <c r="B19" s="1" t="s">
        <v>15</v>
      </c>
      <c r="C19" s="2" t="n">
        <v>4703300</v>
      </c>
      <c r="D19" s="1" t="s">
        <v>12</v>
      </c>
      <c r="E19" s="8" t="n">
        <f aca="true">IF(D19="EUR",C19,C19*INDIRECT("H"&amp;MATCH(CONCATENATE(D19,A19),$J$1:$J$23,0),1))</f>
        <v>7482423.5304</v>
      </c>
      <c r="G19" s="9" t="n">
        <v>2002</v>
      </c>
      <c r="H19" s="10" t="n">
        <v>0.68172</v>
      </c>
      <c r="I19" s="9" t="s">
        <v>11</v>
      </c>
      <c r="J19" s="0" t="str">
        <f aca="false">CONCATENATE(I19,G19)</f>
        <v>CHF2002</v>
      </c>
    </row>
    <row r="20" customFormat="false" ht="13.8" hidden="false" customHeight="false" outlineLevel="0" collapsed="false">
      <c r="A20" s="1" t="n">
        <v>2003</v>
      </c>
      <c r="B20" s="1" t="s">
        <v>15</v>
      </c>
      <c r="C20" s="2" t="n">
        <v>4200000</v>
      </c>
      <c r="D20" s="1" t="s">
        <v>12</v>
      </c>
      <c r="E20" s="8" t="n">
        <f aca="true">IF(D20="EUR",C20,C20*INDIRECT("H"&amp;MATCH(CONCATENATE(D20,A20),$J$1:$J$23,0),1))</f>
        <v>6075106.8</v>
      </c>
      <c r="G20" s="9" t="n">
        <v>2003</v>
      </c>
      <c r="H20" s="10" t="n">
        <v>0.657874</v>
      </c>
      <c r="I20" s="9" t="s">
        <v>11</v>
      </c>
      <c r="J20" s="0" t="str">
        <f aca="false">CONCATENATE(I20,G20)</f>
        <v>CHF2003</v>
      </c>
    </row>
    <row r="21" customFormat="false" ht="13.8" hidden="false" customHeight="false" outlineLevel="0" collapsed="false">
      <c r="A21" s="1" t="n">
        <v>2004</v>
      </c>
      <c r="B21" s="1" t="s">
        <v>15</v>
      </c>
      <c r="C21" s="2" t="n">
        <v>3718500</v>
      </c>
      <c r="D21" s="1" t="s">
        <v>12</v>
      </c>
      <c r="E21" s="8" t="n">
        <f aca="true">IF(D21="EUR",C21,C21*INDIRECT("H"&amp;MATCH(CONCATENATE(D21,A21),$J$1:$J$23,0),1))</f>
        <v>5481474.3165</v>
      </c>
      <c r="G21" s="9" t="n">
        <v>2004</v>
      </c>
      <c r="H21" s="10" t="n">
        <v>0.647771</v>
      </c>
      <c r="I21" s="9" t="s">
        <v>11</v>
      </c>
      <c r="J21" s="0" t="str">
        <f aca="false">CONCATENATE(I21,G21)</f>
        <v>CHF2004</v>
      </c>
    </row>
    <row r="22" customFormat="false" ht="13.8" hidden="false" customHeight="false" outlineLevel="0" collapsed="false">
      <c r="A22" s="1" t="n">
        <v>2005</v>
      </c>
      <c r="B22" s="1" t="s">
        <v>15</v>
      </c>
      <c r="C22" s="2" t="n">
        <v>4598100</v>
      </c>
      <c r="D22" s="1" t="s">
        <v>12</v>
      </c>
      <c r="E22" s="8" t="n">
        <f aca="true">IF(D22="EUR",C22,C22*INDIRECT("H"&amp;MATCH(CONCATENATE(D22,A22),$J$1:$J$23,0),1))</f>
        <v>6723424.5858</v>
      </c>
      <c r="G22" s="9" t="n">
        <v>2005</v>
      </c>
      <c r="H22" s="10" t="n">
        <v>0.645822</v>
      </c>
      <c r="I22" s="9" t="s">
        <v>11</v>
      </c>
      <c r="J22" s="0" t="str">
        <f aca="false">CONCATENATE(I22,G22)</f>
        <v>CHF2005</v>
      </c>
    </row>
    <row r="23" customFormat="false" ht="13.8" hidden="false" customHeight="false" outlineLevel="0" collapsed="false">
      <c r="A23" s="1" t="n">
        <v>2006</v>
      </c>
      <c r="B23" s="1" t="s">
        <v>15</v>
      </c>
      <c r="C23" s="2" t="n">
        <v>4896900</v>
      </c>
      <c r="D23" s="1" t="s">
        <v>12</v>
      </c>
      <c r="E23" s="8" t="n">
        <f aca="true">IF(D23="EUR",C23,C23*INDIRECT("H"&amp;MATCH(CONCATENATE(D23,A23),$J$1:$J$23,0),1))</f>
        <v>7184168.5365</v>
      </c>
      <c r="G23" s="9" t="n">
        <v>2006</v>
      </c>
      <c r="H23" s="10" t="n">
        <v>0.63567</v>
      </c>
      <c r="I23" s="9" t="s">
        <v>11</v>
      </c>
      <c r="J23" s="0" t="str">
        <f aca="false">CONCATENATE(I23,G23)</f>
        <v>CHF2006</v>
      </c>
    </row>
    <row r="24" customFormat="false" ht="13.8" hidden="false" customHeight="false" outlineLevel="0" collapsed="false">
      <c r="A24" s="1" t="n">
        <v>2000</v>
      </c>
      <c r="B24" s="1" t="s">
        <v>16</v>
      </c>
      <c r="C24" s="2" t="n">
        <v>394699</v>
      </c>
      <c r="D24" s="1" t="s">
        <v>14</v>
      </c>
      <c r="E24" s="8" t="n">
        <f aca="true">IF(D24="EUR",C24,C24*INDIRECT("H"&amp;MATCH(CONCATENATE(D24,A24),$J$1:$J$23,0),1))</f>
        <v>428340.379867</v>
      </c>
    </row>
    <row r="25" customFormat="false" ht="13.8" hidden="false" customHeight="false" outlineLevel="0" collapsed="false">
      <c r="A25" s="1" t="n">
        <v>2001</v>
      </c>
      <c r="B25" s="1" t="s">
        <v>16</v>
      </c>
      <c r="C25" s="2" t="n">
        <v>389996</v>
      </c>
      <c r="D25" s="1" t="s">
        <v>14</v>
      </c>
      <c r="E25" s="8" t="n">
        <f aca="true">IF(D25="EUR",C25,C25*INDIRECT("H"&amp;MATCH(CONCATENATE(D25,A25),$J$1:$J$23,0),1))</f>
        <v>435828.719916</v>
      </c>
      <c r="G25" s="3" t="s">
        <v>17</v>
      </c>
      <c r="I25" s="2"/>
      <c r="J25" s="1"/>
      <c r="K25" s="12"/>
      <c r="L25" s="2"/>
    </row>
    <row r="26" customFormat="false" ht="13.8" hidden="false" customHeight="false" outlineLevel="0" collapsed="false">
      <c r="A26" s="1" t="n">
        <v>2002</v>
      </c>
      <c r="B26" s="1" t="s">
        <v>16</v>
      </c>
      <c r="C26" s="2" t="n">
        <v>351125</v>
      </c>
      <c r="D26" s="1" t="s">
        <v>14</v>
      </c>
      <c r="E26" s="8" t="n">
        <f aca="true">IF(D26="EUR",C26,C26*INDIRECT("H"&amp;MATCH(CONCATENATE(D26,A26),$J$1:$J$23,0),1))</f>
        <v>372559.425625</v>
      </c>
      <c r="G26" s="9" t="s">
        <v>3</v>
      </c>
      <c r="H26" s="9" t="s">
        <v>9</v>
      </c>
      <c r="I26" s="9" t="n">
        <v>2000</v>
      </c>
      <c r="J26" s="13" t="n">
        <v>2001</v>
      </c>
      <c r="K26" s="13" t="n">
        <v>2002</v>
      </c>
      <c r="L26" s="13" t="n">
        <v>2003</v>
      </c>
      <c r="M26" s="13" t="n">
        <v>2004</v>
      </c>
      <c r="N26" s="13" t="n">
        <v>2005</v>
      </c>
      <c r="O26" s="13" t="n">
        <v>2006</v>
      </c>
    </row>
    <row r="27" customFormat="false" ht="13.8" hidden="false" customHeight="false" outlineLevel="0" collapsed="false">
      <c r="A27" s="1" t="n">
        <v>2003</v>
      </c>
      <c r="B27" s="1" t="s">
        <v>16</v>
      </c>
      <c r="C27" s="2" t="n">
        <v>331584</v>
      </c>
      <c r="D27" s="1" t="s">
        <v>14</v>
      </c>
      <c r="E27" s="8" t="n">
        <f aca="true">IF(D27="EUR",C27,C27*INDIRECT("H"&amp;MATCH(CONCATENATE(D27,A27),$J$1:$J$23,0),1))</f>
        <v>293736.007488</v>
      </c>
      <c r="G27" s="9" t="s">
        <v>18</v>
      </c>
      <c r="H27" s="1" t="s">
        <v>6</v>
      </c>
      <c r="I27" s="9" t="n">
        <v>15010</v>
      </c>
      <c r="J27" s="13" t="n">
        <v>4457</v>
      </c>
      <c r="K27" s="13" t="n">
        <v>5680</v>
      </c>
      <c r="L27" s="13" t="n">
        <v>8229</v>
      </c>
      <c r="M27" s="13" t="n">
        <v>8867</v>
      </c>
      <c r="N27" s="13" t="n">
        <v>18273</v>
      </c>
      <c r="O27" s="13" t="n">
        <v>31792</v>
      </c>
    </row>
    <row r="28" customFormat="false" ht="13.8" hidden="false" customHeight="false" outlineLevel="0" collapsed="false">
      <c r="A28" s="1" t="n">
        <v>2004</v>
      </c>
      <c r="B28" s="1" t="s">
        <v>16</v>
      </c>
      <c r="C28" s="2" t="n">
        <v>324048</v>
      </c>
      <c r="D28" s="1" t="s">
        <v>14</v>
      </c>
      <c r="E28" s="8" t="n">
        <f aca="true">IF(D28="EUR",C28,C28*INDIRECT("H"&amp;MATCH(CONCATENATE(D28,A28),$J$1:$J$23,0),1))</f>
        <v>260975.621328</v>
      </c>
      <c r="G28" s="9" t="s">
        <v>19</v>
      </c>
      <c r="H28" s="1" t="s">
        <v>6</v>
      </c>
      <c r="I28" s="9" t="n">
        <v>9608</v>
      </c>
      <c r="J28" s="13" t="n">
        <v>8856</v>
      </c>
      <c r="K28" s="13" t="n">
        <v>7634</v>
      </c>
      <c r="L28" s="13" t="n">
        <v>5831</v>
      </c>
      <c r="M28" s="13" t="n">
        <v>4884</v>
      </c>
      <c r="N28" s="13" t="n">
        <v>1132</v>
      </c>
      <c r="O28" s="13" t="n">
        <v>72403</v>
      </c>
    </row>
    <row r="29" customFormat="false" ht="13.8" hidden="false" customHeight="false" outlineLevel="0" collapsed="false">
      <c r="A29" s="1" t="n">
        <v>2005</v>
      </c>
      <c r="B29" s="1" t="s">
        <v>16</v>
      </c>
      <c r="C29" s="2" t="n">
        <v>769313</v>
      </c>
      <c r="D29" s="1" t="s">
        <v>14</v>
      </c>
      <c r="E29" s="8" t="n">
        <f aca="true">IF(D29="EUR",C29,C29*INDIRECT("H"&amp;MATCH(CONCATENATE(D29,A29),$J$1:$J$23,0),1))</f>
        <v>618950.77415</v>
      </c>
    </row>
    <row r="30" customFormat="false" ht="13.8" hidden="false" customHeight="false" outlineLevel="0" collapsed="false">
      <c r="A30" s="1" t="n">
        <v>2006</v>
      </c>
      <c r="B30" s="1" t="s">
        <v>16</v>
      </c>
      <c r="C30" s="2" t="n">
        <v>890127</v>
      </c>
      <c r="D30" s="1" t="s">
        <v>14</v>
      </c>
      <c r="E30" s="8" t="n">
        <f aca="true">IF(D30="EUR",C30,C30*INDIRECT("H"&amp;MATCH(CONCATENATE(D30,A30),$J$1:$J$23,0),1))</f>
        <v>709447.241286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LibreOffice/6.1.1.2$Windows_X86_64 LibreOffice_project/5d19a1bfa650b796764388cd8b33a5af1f5baa1b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2015-02-17T14:26:12Z</dcterms:created>
  <dc:creator>Juliana CAICEDO-LLANO</dc:creator>
  <dc:description/>
  <dc:language>fr-FR</dc:language>
  <cp:lastModifiedBy/>
  <dcterms:modified xsi:type="dcterms:W3CDTF">2018-10-04T17:13:10Z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