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<sst xmlns="http://schemas.openxmlformats.org/spreadsheetml/2006/main" count="110" uniqueCount="39">
  <si>
    <t xml:space="preserve">AVANCEMENT DU PERSONNEL</t>
  </si>
  <si>
    <t xml:space="preserve">MATRICULE</t>
  </si>
  <si>
    <t xml:space="preserve">NOM ET PRENOM</t>
  </si>
  <si>
    <t xml:space="preserve">GRADE</t>
  </si>
  <si>
    <t xml:space="preserve">ANCIENNE
SITUATION </t>
  </si>
  <si>
    <t xml:space="preserve">DATE D'EFFET</t>
  </si>
  <si>
    <t xml:space="preserve">NOUVELLE SITUATION</t>
  </si>
  <si>
    <t xml:space="preserve">NOTE
/20</t>
  </si>
  <si>
    <t xml:space="preserve">NOUVELLE
SITUATION</t>
  </si>
  <si>
    <t xml:space="preserve">Échelon
De départ</t>
  </si>
  <si>
    <t xml:space="preserve">AVANCEMENT</t>
  </si>
  <si>
    <t xml:space="preserve">Moyen</t>
  </si>
  <si>
    <t xml:space="preserve">Mauvais</t>
  </si>
  <si>
    <t xml:space="preserve">Monsieur 1</t>
  </si>
  <si>
    <t xml:space="preserve">Technicien</t>
  </si>
  <si>
    <r>
      <rPr>
        <vertAlign val="superscript"/>
        <sz val="11"/>
        <color rgb="FF000000"/>
        <rFont val="Calibri"/>
        <family val="2"/>
        <charset val="1"/>
      </rPr>
      <t xml:space="preserve">ème </t>
    </r>
    <r>
      <rPr>
        <sz val="11"/>
        <color rgb="FF000000"/>
        <rFont val="Calibri"/>
        <family val="2"/>
        <charset val="1"/>
      </rPr>
      <t xml:space="preserve">échelon</t>
    </r>
  </si>
  <si>
    <t xml:space="preserve">Monsieur 2</t>
  </si>
  <si>
    <t xml:space="preserve">Monsieur 3</t>
  </si>
  <si>
    <t xml:space="preserve">Monsieur 4</t>
  </si>
  <si>
    <t xml:space="preserve">Monsieur 5</t>
  </si>
  <si>
    <t xml:space="preserve">Monsieur 6</t>
  </si>
  <si>
    <t xml:space="preserve">Monsieur 7</t>
  </si>
  <si>
    <t xml:space="preserve">Monsieur 8</t>
  </si>
  <si>
    <t xml:space="preserve">Monsieur 9</t>
  </si>
  <si>
    <t xml:space="preserve">Monsieur 10</t>
  </si>
  <si>
    <t xml:space="preserve">Monsieur 11</t>
  </si>
  <si>
    <t xml:space="preserve">Monsieur 12</t>
  </si>
  <si>
    <t xml:space="preserve">Monsieur 13</t>
  </si>
  <si>
    <t xml:space="preserve">Monsieur 14</t>
  </si>
  <si>
    <t xml:space="preserve">Monsieur 15</t>
  </si>
  <si>
    <t xml:space="preserve">Monsieur 16</t>
  </si>
  <si>
    <t xml:space="preserve">Monsieur 17</t>
  </si>
  <si>
    <t xml:space="preserve">Monsieur 18</t>
  </si>
  <si>
    <t xml:space="preserve">Monsieur 19</t>
  </si>
  <si>
    <t xml:space="preserve">Monsieur 20</t>
  </si>
  <si>
    <t xml:space="preserve">Monsieur 21</t>
  </si>
  <si>
    <t xml:space="preserve">Monsieur 22</t>
  </si>
  <si>
    <t xml:space="preserve">Monsieur 23</t>
  </si>
  <si>
    <t xml:space="preserve">Monsieur 24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</si>
</sst>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4"/>
      <color rgb="FF000000"/>
      <name val="Calibri"/>
      <family val="2"/>
      <charset val="1"/>
    </font>
    <font>
      <sz val="11"/>
      <color rgb="FF000000"/>
      <name val="Calibri"/>
      <family val="2"/>
    </font>
    <font>
      <vertAlign val="superscript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 style="dashed"/>
      <diagonal/>
    </border>
    <border diagonalUp="false" diagonalDown="false">
      <left style="medium"/>
      <right/>
      <top/>
      <bottom style="dashed"/>
      <diagonal/>
    </border>
    <border diagonalUp="false" diagonalDown="false">
      <left/>
      <right style="medium"/>
      <top/>
      <bottom style="dashed"/>
      <diagonal/>
    </border>
    <border diagonalUp="false" diagonalDown="false">
      <left style="medium"/>
      <right style="medium"/>
      <top style="dashed"/>
      <bottom style="dashed"/>
      <diagonal/>
    </border>
    <border diagonalUp="false" diagonalDown="false">
      <left style="medium"/>
      <right/>
      <top style="dashed"/>
      <bottom style="dashed"/>
      <diagonal/>
    </border>
    <border diagonalUp="false" diagonalDown="false">
      <left style="medium"/>
      <right style="medium"/>
      <top style="dashed"/>
      <bottom style="medium"/>
      <diagonal/>
    </border>
    <border diagonalUp="false" diagonalDown="false">
      <left style="medium"/>
      <right/>
      <top style="dashed"/>
      <bottom style="medium"/>
      <diagonal/>
    </border>
    <border diagonalUp="false" diagonalDown="false">
      <left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6" fillId="0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6" fillId="0" borderId="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>
          <bgColor rgb="FFEBF1DE"/>
        </patternFill>
      </fill>
    </dxf>
    <dxf>
      <fill>
        <patternFill>
          <bgColor rgb="FFFFC000"/>
        </patternFill>
      </fill>
    </dxf>
    <dxf>
      <font>
        <color rgb="FFFFFFFF"/>
      </font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BF1D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P2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6" activeCellId="0" sqref="E6"/>
    </sheetView>
  </sheetViews>
  <sheetFormatPr defaultColWidth="10.6875" defaultRowHeight="13.8" zeroHeight="false" outlineLevelRow="0" outlineLevelCol="0"/>
  <cols>
    <col collapsed="false" customWidth="true" hidden="false" outlineLevel="0" max="2" min="2" style="0" width="20.86"/>
    <col collapsed="false" customWidth="true" hidden="false" outlineLevel="0" max="3" min="3" style="0" width="14.43"/>
    <col collapsed="false" customWidth="true" hidden="false" outlineLevel="0" max="4" min="4" style="1" width="3.99"/>
    <col collapsed="false" customWidth="true" hidden="false" outlineLevel="0" max="5" min="5" style="0" width="13.7"/>
    <col collapsed="false" customWidth="true" hidden="false" outlineLevel="0" max="6" min="6" style="0" width="15"/>
    <col collapsed="false" customWidth="true" hidden="false" outlineLevel="0" max="7" min="7" style="1" width="3.99"/>
    <col collapsed="false" customWidth="true" hidden="false" outlineLevel="0" max="9" min="8" style="0" width="15"/>
    <col collapsed="false" customWidth="true" hidden="false" outlineLevel="0" max="10" min="10" style="2" width="17"/>
    <col collapsed="false" customWidth="true" hidden="false" outlineLevel="0" max="11" min="11" style="0" width="16.71"/>
    <col collapsed="false" customWidth="true" hidden="false" outlineLevel="0" max="12" min="12" style="0" width="31.28"/>
  </cols>
  <sheetData>
    <row r="3" customFormat="false" ht="17.35" hidden="false" customHeight="false" outlineLevel="0" collapsed="false">
      <c r="C3" s="3" t="s">
        <v>0</v>
      </c>
      <c r="D3" s="3"/>
      <c r="E3" s="3"/>
      <c r="F3" s="3"/>
      <c r="G3" s="3"/>
      <c r="H3" s="3"/>
    </row>
    <row r="5" customFormat="false" ht="41.25" hidden="false" customHeight="true" outlineLevel="0" collapsed="false">
      <c r="A5" s="4" t="s">
        <v>1</v>
      </c>
      <c r="B5" s="4" t="s">
        <v>2</v>
      </c>
      <c r="C5" s="4" t="s">
        <v>3</v>
      </c>
      <c r="D5" s="5" t="s">
        <v>4</v>
      </c>
      <c r="E5" s="5"/>
      <c r="F5" s="4" t="s">
        <v>5</v>
      </c>
      <c r="G5" s="5" t="s">
        <v>6</v>
      </c>
      <c r="H5" s="5"/>
      <c r="I5" s="4" t="s">
        <v>5</v>
      </c>
      <c r="J5" s="6" t="s">
        <v>7</v>
      </c>
      <c r="K5" s="5" t="s">
        <v>8</v>
      </c>
      <c r="M5" s="7" t="s">
        <v>9</v>
      </c>
      <c r="N5" s="8" t="s">
        <v>10</v>
      </c>
      <c r="O5" s="8" t="s">
        <v>11</v>
      </c>
      <c r="P5" s="8" t="s">
        <v>12</v>
      </c>
    </row>
    <row r="6" customFormat="false" ht="21.95" hidden="false" customHeight="true" outlineLevel="0" collapsed="false">
      <c r="A6" s="9" t="n">
        <v>1811234</v>
      </c>
      <c r="B6" s="9" t="s">
        <v>13</v>
      </c>
      <c r="C6" s="9" t="s">
        <v>14</v>
      </c>
      <c r="D6" s="10" t="n">
        <v>2</v>
      </c>
      <c r="E6" s="11" t="s">
        <v>15</v>
      </c>
      <c r="F6" s="12" t="n">
        <v>42736</v>
      </c>
      <c r="G6" s="13" t="n">
        <v>3</v>
      </c>
      <c r="H6" s="11" t="s">
        <v>15</v>
      </c>
      <c r="I6" s="12" t="n">
        <f aca="true">DATE(YEAR(F6),MONTH(F6)+INDIRECT(ADDRESS(MATCH(D6,M$1:M$13,0),MATCH(K6,N$5:P$5,0)+13,4,1),1),DAY(F6))</f>
        <v>43101</v>
      </c>
      <c r="J6" s="14" t="n">
        <v>18</v>
      </c>
      <c r="K6" s="15" t="str">
        <f aca="false">IF(J6="","",IF(J6&gt;=16,"AVANCEMENT",IF(J6&gt;=10,"Moyen","Mauvais")))</f>
        <v>AVANCEMENT</v>
      </c>
      <c r="L6" s="0" t="n">
        <f aca="true">INDIRECT(ADDRESS(MATCH(D6,M$1:M$13,0),MATCH(K6,N$5:P$5,0)+13,4,1),1)</f>
        <v>12</v>
      </c>
      <c r="M6" s="16" t="n">
        <v>1</v>
      </c>
      <c r="N6" s="16" t="n">
        <v>12</v>
      </c>
      <c r="O6" s="16" t="n">
        <v>12</v>
      </c>
      <c r="P6" s="16" t="n">
        <v>12</v>
      </c>
    </row>
    <row r="7" customFormat="false" ht="21.95" hidden="false" customHeight="true" outlineLevel="0" collapsed="false">
      <c r="A7" s="17" t="n">
        <v>1811235</v>
      </c>
      <c r="B7" s="17" t="s">
        <v>16</v>
      </c>
      <c r="C7" s="17" t="s">
        <v>14</v>
      </c>
      <c r="D7" s="18" t="n">
        <v>2</v>
      </c>
      <c r="E7" s="11" t="s">
        <v>15</v>
      </c>
      <c r="F7" s="19" t="n">
        <v>43101</v>
      </c>
      <c r="G7" s="20" t="n">
        <v>3</v>
      </c>
      <c r="H7" s="11" t="s">
        <v>15</v>
      </c>
      <c r="I7" s="12" t="n">
        <f aca="true">DATE(YEAR(F7),MONTH(F7)+INDIRECT(ADDRESS(MATCH(D7,M$1:M$13,0),MATCH(K7,N$5:P$5,0)+13,4,1),1),DAY(F7))</f>
        <v>43466</v>
      </c>
      <c r="J7" s="21" t="n">
        <v>18</v>
      </c>
      <c r="K7" s="15" t="str">
        <f aca="false">IF(J7="","",IF(J7&gt;=16,"AVANCEMENT",IF(J7&gt;=10,"Moyen","Mauvais")))</f>
        <v>AVANCEMENT</v>
      </c>
      <c r="L7" s="0" t="n">
        <f aca="true">INDIRECT(ADDRESS(MATCH(D7,M$1:M$13,0),MATCH(K7,N$5:P$5,0)+13,4,1),1)</f>
        <v>12</v>
      </c>
      <c r="M7" s="16" t="n">
        <v>2</v>
      </c>
      <c r="N7" s="16" t="n">
        <v>12</v>
      </c>
      <c r="O7" s="16" t="n">
        <v>18</v>
      </c>
      <c r="P7" s="16" t="n">
        <v>24</v>
      </c>
    </row>
    <row r="8" customFormat="false" ht="21.95" hidden="false" customHeight="true" outlineLevel="0" collapsed="false">
      <c r="A8" s="17" t="n">
        <v>1811236</v>
      </c>
      <c r="B8" s="17" t="s">
        <v>17</v>
      </c>
      <c r="C8" s="17" t="s">
        <v>14</v>
      </c>
      <c r="D8" s="18" t="n">
        <v>4</v>
      </c>
      <c r="E8" s="11" t="s">
        <v>15</v>
      </c>
      <c r="F8" s="19" t="n">
        <v>42125</v>
      </c>
      <c r="G8" s="20" t="n">
        <v>5</v>
      </c>
      <c r="H8" s="11" t="s">
        <v>15</v>
      </c>
      <c r="I8" s="12" t="n">
        <f aca="true">DATE(YEAR(F8),MONTH(F8)+INDIRECT(ADDRESS(MATCH(D8,M$1:M$13,0),MATCH(K8,N$5:P$5,0)+13,4,1),1),DAY(F8))</f>
        <v>42856</v>
      </c>
      <c r="J8" s="21" t="n">
        <v>18</v>
      </c>
      <c r="K8" s="15" t="str">
        <f aca="false">IF(J8="","",IF(J8&gt;=16,"AVANCEMENT",IF(J8&gt;=10,"Moyen","Mauvais")))</f>
        <v>AVANCEMENT</v>
      </c>
      <c r="L8" s="0" t="n">
        <f aca="true">INDIRECT(ADDRESS(MATCH(D8,M$1:M$13,0),MATCH(K8,N$5:P$5,0)+13,4,1),1)</f>
        <v>24</v>
      </c>
      <c r="M8" s="16" t="n">
        <v>3</v>
      </c>
      <c r="N8" s="16" t="n">
        <v>24</v>
      </c>
      <c r="O8" s="16" t="n">
        <v>30</v>
      </c>
      <c r="P8" s="16" t="n">
        <v>36</v>
      </c>
    </row>
    <row r="9" customFormat="false" ht="21.95" hidden="false" customHeight="true" outlineLevel="0" collapsed="false">
      <c r="A9" s="17" t="n">
        <v>1811237</v>
      </c>
      <c r="B9" s="17" t="s">
        <v>18</v>
      </c>
      <c r="C9" s="17" t="s">
        <v>14</v>
      </c>
      <c r="D9" s="18" t="n">
        <v>7</v>
      </c>
      <c r="E9" s="11" t="s">
        <v>15</v>
      </c>
      <c r="F9" s="19" t="n">
        <v>41671</v>
      </c>
      <c r="G9" s="20" t="n">
        <v>8</v>
      </c>
      <c r="H9" s="11" t="s">
        <v>15</v>
      </c>
      <c r="I9" s="12" t="n">
        <f aca="true">DATE(YEAR(F9),MONTH(F9)+INDIRECT(ADDRESS(MATCH(D9,M$1:M$13,0),MATCH(K9,N$5:P$5,0)+13,4,1),1),DAY(F9))</f>
        <v>43132</v>
      </c>
      <c r="J9" s="21" t="n">
        <v>15</v>
      </c>
      <c r="K9" s="15" t="str">
        <f aca="false">IF(J9="","",IF(J9&gt;=16,"AVANCEMENT",IF(J9&gt;=10,"Moyen","Mauvais")))</f>
        <v>Moyen</v>
      </c>
      <c r="L9" s="0" t="n">
        <f aca="true">INDIRECT(ADDRESS(MATCH(D9,M$1:M$13,0),MATCH(K9,N$5:P$5,0)+13,4,1),1)</f>
        <v>48</v>
      </c>
      <c r="M9" s="16" t="n">
        <v>4</v>
      </c>
      <c r="N9" s="16" t="n">
        <v>24</v>
      </c>
      <c r="O9" s="16" t="n">
        <v>30</v>
      </c>
      <c r="P9" s="16" t="n">
        <v>42</v>
      </c>
    </row>
    <row r="10" customFormat="false" ht="21.95" hidden="false" customHeight="true" outlineLevel="0" collapsed="false">
      <c r="A10" s="17" t="n">
        <v>1811238</v>
      </c>
      <c r="B10" s="17" t="s">
        <v>19</v>
      </c>
      <c r="C10" s="17" t="s">
        <v>14</v>
      </c>
      <c r="D10" s="18" t="n">
        <v>6</v>
      </c>
      <c r="E10" s="11" t="s">
        <v>15</v>
      </c>
      <c r="F10" s="19" t="n">
        <v>41760</v>
      </c>
      <c r="G10" s="20" t="n">
        <v>7</v>
      </c>
      <c r="H10" s="11" t="s">
        <v>15</v>
      </c>
      <c r="I10" s="12" t="n">
        <f aca="true">DATE(YEAR(F10),MONTH(F10)+INDIRECT(ADDRESS(MATCH(D10,M$1:M$13,0),MATCH(K10,N$5:P$5,0)+13,4,1),1),DAY(F10))</f>
        <v>42856</v>
      </c>
      <c r="J10" s="21" t="n">
        <v>16</v>
      </c>
      <c r="K10" s="15" t="str">
        <f aca="false">IF(J10="","",IF(J10&gt;=16,"AVANCEMENT",IF(J10&gt;=10,"Moyen","Mauvais")))</f>
        <v>AVANCEMENT</v>
      </c>
      <c r="L10" s="0" t="n">
        <f aca="true">INDIRECT(ADDRESS(MATCH(D10,M$1:M$13,0),MATCH(K10,N$5:P$5,0)+13,4,1),1)</f>
        <v>36</v>
      </c>
      <c r="M10" s="16" t="n">
        <v>5</v>
      </c>
      <c r="N10" s="16" t="n">
        <v>24</v>
      </c>
      <c r="O10" s="16" t="n">
        <v>30</v>
      </c>
      <c r="P10" s="16" t="n">
        <v>42</v>
      </c>
    </row>
    <row r="11" customFormat="false" ht="21.95" hidden="false" customHeight="true" outlineLevel="0" collapsed="false">
      <c r="A11" s="17" t="n">
        <v>1811239</v>
      </c>
      <c r="B11" s="17" t="s">
        <v>20</v>
      </c>
      <c r="C11" s="17" t="s">
        <v>14</v>
      </c>
      <c r="D11" s="18" t="n">
        <v>3</v>
      </c>
      <c r="E11" s="11" t="s">
        <v>15</v>
      </c>
      <c r="F11" s="19" t="n">
        <v>42370</v>
      </c>
      <c r="G11" s="20" t="n">
        <v>4</v>
      </c>
      <c r="H11" s="11" t="s">
        <v>15</v>
      </c>
      <c r="I11" s="12" t="n">
        <f aca="true">DATE(YEAR(F11),MONTH(F11)+INDIRECT(ADDRESS(MATCH(D11,M$1:M$13,0),MATCH(K11,N$5:P$5,0)+13,4,1),1),DAY(F11))</f>
        <v>43101</v>
      </c>
      <c r="J11" s="21" t="n">
        <v>19</v>
      </c>
      <c r="K11" s="15" t="str">
        <f aca="false">IF(J11="","",IF(J11&gt;=16,"AVANCEMENT",IF(J11&gt;=10,"Moyen","Mauvais")))</f>
        <v>AVANCEMENT</v>
      </c>
      <c r="L11" s="0" t="n">
        <f aca="true">INDIRECT(ADDRESS(MATCH(D11,M$1:M$13,0),MATCH(K11,N$5:P$5,0)+13,4,1),1)</f>
        <v>24</v>
      </c>
      <c r="M11" s="16" t="n">
        <v>6</v>
      </c>
      <c r="N11" s="16" t="n">
        <v>36</v>
      </c>
      <c r="O11" s="16" t="n">
        <v>42</v>
      </c>
      <c r="P11" s="16" t="n">
        <v>54</v>
      </c>
    </row>
    <row r="12" customFormat="false" ht="21.95" hidden="false" customHeight="true" outlineLevel="0" collapsed="false">
      <c r="A12" s="17" t="n">
        <v>1811240</v>
      </c>
      <c r="B12" s="17" t="s">
        <v>21</v>
      </c>
      <c r="C12" s="17" t="s">
        <v>14</v>
      </c>
      <c r="D12" s="18" t="n">
        <v>3</v>
      </c>
      <c r="E12" s="11" t="s">
        <v>15</v>
      </c>
      <c r="F12" s="19" t="n">
        <v>42370</v>
      </c>
      <c r="G12" s="20" t="n">
        <v>4</v>
      </c>
      <c r="H12" s="11" t="s">
        <v>15</v>
      </c>
      <c r="I12" s="12" t="n">
        <f aca="true">DATE(YEAR(F12),MONTH(F12)+INDIRECT(ADDRESS(MATCH(D12,M$1:M$13,0),MATCH(K12,N$5:P$5,0)+13,4,1),1),DAY(F12))</f>
        <v>43101</v>
      </c>
      <c r="J12" s="21" t="n">
        <v>19</v>
      </c>
      <c r="K12" s="15" t="str">
        <f aca="false">IF(J12="","",IF(J12&gt;=16,"AVANCEMENT",IF(J12&gt;=10,"Moyen","Mauvais")))</f>
        <v>AVANCEMENT</v>
      </c>
      <c r="L12" s="0" t="n">
        <f aca="true">INDIRECT(ADDRESS(MATCH(D12,M$1:M$13,0),MATCH(K12,N$5:P$5,0)+13,4,1),1)</f>
        <v>24</v>
      </c>
      <c r="M12" s="16" t="n">
        <v>7</v>
      </c>
      <c r="N12" s="16" t="n">
        <v>36</v>
      </c>
      <c r="O12" s="16" t="n">
        <v>48</v>
      </c>
      <c r="P12" s="16" t="n">
        <v>54</v>
      </c>
    </row>
    <row r="13" customFormat="false" ht="21.95" hidden="false" customHeight="true" outlineLevel="0" collapsed="false">
      <c r="A13" s="17" t="n">
        <v>1811241</v>
      </c>
      <c r="B13" s="17" t="s">
        <v>22</v>
      </c>
      <c r="C13" s="17" t="s">
        <v>14</v>
      </c>
      <c r="D13" s="18" t="n">
        <v>5</v>
      </c>
      <c r="E13" s="11" t="s">
        <v>15</v>
      </c>
      <c r="F13" s="19" t="n">
        <v>41813</v>
      </c>
      <c r="G13" s="20" t="n">
        <v>6</v>
      </c>
      <c r="H13" s="11" t="s">
        <v>15</v>
      </c>
      <c r="I13" s="12" t="n">
        <f aca="true">DATE(YEAR(F13),MONTH(F13)+INDIRECT(ADDRESS(MATCH(D13,M$1:M$13,0),MATCH(K13,N$5:P$5,0)+13,4,1),1),DAY(F13))</f>
        <v>42544</v>
      </c>
      <c r="J13" s="21" t="n">
        <v>19</v>
      </c>
      <c r="K13" s="15" t="str">
        <f aca="false">IF(J13="","",IF(J13&gt;=16,"AVANCEMENT",IF(J13&gt;=10,"Moyen","Mauvais")))</f>
        <v>AVANCEMENT</v>
      </c>
      <c r="L13" s="0" t="n">
        <f aca="true">INDIRECT(ADDRESS(MATCH(D13,M$1:M$13,0),MATCH(K13,N$5:P$5,0)+13,4,1),1)</f>
        <v>24</v>
      </c>
      <c r="M13" s="16" t="n">
        <v>8</v>
      </c>
      <c r="N13" s="16" t="n">
        <v>48</v>
      </c>
      <c r="O13" s="16" t="n">
        <v>60</v>
      </c>
      <c r="P13" s="16" t="n">
        <v>66</v>
      </c>
    </row>
    <row r="14" customFormat="false" ht="21.95" hidden="false" customHeight="true" outlineLevel="0" collapsed="false">
      <c r="A14" s="17" t="n">
        <v>1811242</v>
      </c>
      <c r="B14" s="17" t="s">
        <v>23</v>
      </c>
      <c r="C14" s="17" t="s">
        <v>14</v>
      </c>
      <c r="D14" s="18" t="n">
        <v>2</v>
      </c>
      <c r="E14" s="11" t="s">
        <v>15</v>
      </c>
      <c r="F14" s="19" t="n">
        <v>42917</v>
      </c>
      <c r="G14" s="20" t="n">
        <v>3</v>
      </c>
      <c r="H14" s="11" t="s">
        <v>15</v>
      </c>
      <c r="I14" s="12" t="n">
        <f aca="true">DATE(YEAR(F14),MONTH(F14)+INDIRECT(ADDRESS(MATCH(D14,M$1:M$13,0),MATCH(K14,N$5:P$5,0)+13,4,1),1),DAY(F14))</f>
        <v>43282</v>
      </c>
      <c r="J14" s="21" t="n">
        <v>19</v>
      </c>
      <c r="K14" s="15" t="str">
        <f aca="false">IF(J14="","",IF(J14&gt;=16,"AVANCEMENT",IF(J14&gt;=10,"Moyen","Mauvais")))</f>
        <v>AVANCEMENT</v>
      </c>
      <c r="L14" s="0" t="n">
        <f aca="true">INDIRECT(ADDRESS(MATCH(D14,M$1:M$13,0),MATCH(K14,N$5:P$5,0)+13,4,1),1)</f>
        <v>12</v>
      </c>
    </row>
    <row r="15" customFormat="false" ht="21.95" hidden="false" customHeight="true" outlineLevel="0" collapsed="false">
      <c r="A15" s="17" t="n">
        <v>1811243</v>
      </c>
      <c r="B15" s="17" t="s">
        <v>24</v>
      </c>
      <c r="C15" s="17" t="s">
        <v>14</v>
      </c>
      <c r="D15" s="18" t="n">
        <v>1</v>
      </c>
      <c r="E15" s="11" t="s">
        <v>15</v>
      </c>
      <c r="F15" s="19" t="n">
        <v>42736</v>
      </c>
      <c r="G15" s="20" t="n">
        <v>2</v>
      </c>
      <c r="H15" s="11" t="s">
        <v>15</v>
      </c>
      <c r="I15" s="12" t="n">
        <f aca="true">DATE(YEAR(F15),MONTH(F15)+INDIRECT(ADDRESS(MATCH(D15,M$1:M$13,0),MATCH(K15,N$5:P$5,0)+13,4,1),1),DAY(F15))</f>
        <v>43101</v>
      </c>
      <c r="J15" s="21" t="n">
        <v>19</v>
      </c>
      <c r="K15" s="15" t="str">
        <f aca="false">IF(J15="","",IF(J15&gt;=16,"AVANCEMENT",IF(J15&gt;=10,"Moyen","Mauvais")))</f>
        <v>AVANCEMENT</v>
      </c>
      <c r="L15" s="0" t="n">
        <f aca="true">INDIRECT(ADDRESS(MATCH(D15,M$1:M$13,0),MATCH(K15,N$5:P$5,0)+13,4,1),1)</f>
        <v>12</v>
      </c>
    </row>
    <row r="16" customFormat="false" ht="21.95" hidden="false" customHeight="true" outlineLevel="0" collapsed="false">
      <c r="A16" s="17" t="n">
        <v>1811244</v>
      </c>
      <c r="B16" s="17" t="s">
        <v>25</v>
      </c>
      <c r="C16" s="17" t="s">
        <v>14</v>
      </c>
      <c r="D16" s="18" t="n">
        <v>1</v>
      </c>
      <c r="E16" s="11" t="s">
        <v>15</v>
      </c>
      <c r="F16" s="19" t="n">
        <v>42736</v>
      </c>
      <c r="G16" s="20" t="n">
        <v>2</v>
      </c>
      <c r="H16" s="11" t="s">
        <v>15</v>
      </c>
      <c r="I16" s="12" t="n">
        <f aca="true">DATE(YEAR(F16),MONTH(F16)+INDIRECT(ADDRESS(MATCH(D16,M$1:M$13,0),MATCH(K16,N$5:P$5,0)+13,4,1),1),DAY(F16))</f>
        <v>43101</v>
      </c>
      <c r="J16" s="21" t="n">
        <v>17</v>
      </c>
      <c r="K16" s="15" t="str">
        <f aca="false">IF(J16="","",IF(J16&gt;=16,"AVANCEMENT",IF(J16&gt;=10,"Moyen","Mauvais")))</f>
        <v>AVANCEMENT</v>
      </c>
      <c r="L16" s="0" t="n">
        <f aca="true">INDIRECT(ADDRESS(MATCH(D16,M$1:M$13,0),MATCH(K16,N$5:P$5,0)+13,4,1),1)</f>
        <v>12</v>
      </c>
    </row>
    <row r="17" customFormat="false" ht="21.95" hidden="false" customHeight="true" outlineLevel="0" collapsed="false">
      <c r="A17" s="17" t="n">
        <v>1811245</v>
      </c>
      <c r="B17" s="17" t="s">
        <v>26</v>
      </c>
      <c r="C17" s="17" t="s">
        <v>14</v>
      </c>
      <c r="D17" s="18" t="n">
        <v>1</v>
      </c>
      <c r="E17" s="11" t="s">
        <v>15</v>
      </c>
      <c r="F17" s="19" t="n">
        <v>42736</v>
      </c>
      <c r="G17" s="20" t="n">
        <v>2</v>
      </c>
      <c r="H17" s="11" t="s">
        <v>15</v>
      </c>
      <c r="I17" s="12" t="n">
        <f aca="true">DATE(YEAR(F17),MONTH(F17)+INDIRECT(ADDRESS(MATCH(D17,M$1:M$13,0),MATCH(K17,N$5:P$5,0)+13,4,1),1),DAY(F17))</f>
        <v>43101</v>
      </c>
      <c r="J17" s="21" t="n">
        <v>17</v>
      </c>
      <c r="K17" s="15" t="str">
        <f aca="false">IF(J17="","",IF(J17&gt;=16,"AVANCEMENT",IF(J17&gt;=10,"Moyen","Mauvais")))</f>
        <v>AVANCEMENT</v>
      </c>
      <c r="L17" s="0" t="n">
        <f aca="true">INDIRECT(ADDRESS(MATCH(D17,M$1:M$13,0),MATCH(K17,N$5:P$5,0)+13,4,1),1)</f>
        <v>12</v>
      </c>
    </row>
    <row r="18" customFormat="false" ht="21.95" hidden="false" customHeight="true" outlineLevel="0" collapsed="false">
      <c r="A18" s="17" t="n">
        <v>1811246</v>
      </c>
      <c r="B18" s="17" t="s">
        <v>27</v>
      </c>
      <c r="C18" s="17" t="s">
        <v>14</v>
      </c>
      <c r="D18" s="18" t="n">
        <v>1</v>
      </c>
      <c r="E18" s="11" t="s">
        <v>15</v>
      </c>
      <c r="F18" s="19" t="n">
        <v>42736</v>
      </c>
      <c r="G18" s="20" t="n">
        <v>2</v>
      </c>
      <c r="H18" s="11" t="s">
        <v>15</v>
      </c>
      <c r="I18" s="12" t="n">
        <f aca="true">DATE(YEAR(F18),MONTH(F18)+INDIRECT(ADDRESS(MATCH(D18,M$1:M$13,0),MATCH(K18,N$5:P$5,0)+13,4,1),1),DAY(F18))</f>
        <v>43101</v>
      </c>
      <c r="J18" s="21" t="n">
        <v>18</v>
      </c>
      <c r="K18" s="15" t="str">
        <f aca="false">IF(J18="","",IF(J18&gt;=16,"AVANCEMENT",IF(J18&gt;=10,"Moyen","Mauvais")))</f>
        <v>AVANCEMENT</v>
      </c>
      <c r="L18" s="0" t="n">
        <f aca="true">INDIRECT(ADDRESS(MATCH(D18,M$1:M$13,0),MATCH(K18,N$5:P$5,0)+13,4,1),1)</f>
        <v>12</v>
      </c>
    </row>
    <row r="19" customFormat="false" ht="21.95" hidden="false" customHeight="true" outlineLevel="0" collapsed="false">
      <c r="A19" s="17" t="n">
        <v>1811247</v>
      </c>
      <c r="B19" s="17" t="s">
        <v>28</v>
      </c>
      <c r="C19" s="17" t="s">
        <v>14</v>
      </c>
      <c r="D19" s="18" t="n">
        <v>5</v>
      </c>
      <c r="E19" s="11" t="s">
        <v>15</v>
      </c>
      <c r="F19" s="19" t="n">
        <v>42644</v>
      </c>
      <c r="G19" s="20" t="n">
        <v>6</v>
      </c>
      <c r="H19" s="11" t="s">
        <v>15</v>
      </c>
      <c r="I19" s="12" t="n">
        <f aca="true">DATE(YEAR(F19),MONTH(F19)+INDIRECT(ADDRESS(MATCH(D19,M$1:M$13,0),MATCH(K19,N$5:P$5,0)+13,4,1),1),DAY(F19))</f>
        <v>43374</v>
      </c>
      <c r="J19" s="21" t="n">
        <v>18</v>
      </c>
      <c r="K19" s="15" t="str">
        <f aca="false">IF(J19="","",IF(J19&gt;=16,"AVANCEMENT",IF(J19&gt;=10,"Moyen","Mauvais")))</f>
        <v>AVANCEMENT</v>
      </c>
      <c r="L19" s="0" t="n">
        <f aca="true">INDIRECT(ADDRESS(MATCH(D19,M$1:M$13,0),MATCH(K19,N$5:P$5,0)+13,4,1),1)</f>
        <v>24</v>
      </c>
    </row>
    <row r="20" customFormat="false" ht="21.95" hidden="false" customHeight="true" outlineLevel="0" collapsed="false">
      <c r="A20" s="17" t="n">
        <v>1811248</v>
      </c>
      <c r="B20" s="17" t="s">
        <v>29</v>
      </c>
      <c r="C20" s="17" t="s">
        <v>14</v>
      </c>
      <c r="D20" s="18" t="n">
        <v>6</v>
      </c>
      <c r="E20" s="11" t="s">
        <v>15</v>
      </c>
      <c r="F20" s="19" t="n">
        <v>42483</v>
      </c>
      <c r="G20" s="20" t="n">
        <v>7</v>
      </c>
      <c r="H20" s="11" t="s">
        <v>15</v>
      </c>
      <c r="I20" s="12" t="n">
        <f aca="true">DATE(YEAR(F20),MONTH(F20)+INDIRECT(ADDRESS(MATCH(D20,M$1:M$13,0),MATCH(K20,N$5:P$5,0)+13,4,1),1),DAY(F20))</f>
        <v>43578</v>
      </c>
      <c r="J20" s="21" t="n">
        <v>18</v>
      </c>
      <c r="K20" s="15" t="str">
        <f aca="false">IF(J20="","",IF(J20&gt;=16,"AVANCEMENT",IF(J20&gt;=10,"Moyen","Mauvais")))</f>
        <v>AVANCEMENT</v>
      </c>
      <c r="L20" s="0" t="n">
        <f aca="true">INDIRECT(ADDRESS(MATCH(D20,M$1:M$13,0),MATCH(K20,N$5:P$5,0)+13,4,1),1)</f>
        <v>36</v>
      </c>
    </row>
    <row r="21" customFormat="false" ht="21.95" hidden="false" customHeight="true" outlineLevel="0" collapsed="false">
      <c r="A21" s="17" t="n">
        <v>1811249</v>
      </c>
      <c r="B21" s="17" t="s">
        <v>30</v>
      </c>
      <c r="C21" s="17" t="s">
        <v>14</v>
      </c>
      <c r="D21" s="18" t="n">
        <v>6</v>
      </c>
      <c r="E21" s="11" t="s">
        <v>15</v>
      </c>
      <c r="F21" s="19" t="n">
        <v>42483</v>
      </c>
      <c r="G21" s="20" t="n">
        <v>7</v>
      </c>
      <c r="H21" s="11" t="s">
        <v>15</v>
      </c>
      <c r="I21" s="12" t="n">
        <f aca="true">DATE(YEAR(F21),MONTH(F21)+INDIRECT(ADDRESS(MATCH(D21,M$1:M$13,0),MATCH(K21,N$5:P$5,0)+13,4,1),1),DAY(F21))</f>
        <v>43578</v>
      </c>
      <c r="J21" s="21" t="n">
        <v>18</v>
      </c>
      <c r="K21" s="15" t="str">
        <f aca="false">IF(J21="","",IF(J21&gt;=16,"AVANCEMENT",IF(J21&gt;=10,"Moyen","Mauvais")))</f>
        <v>AVANCEMENT</v>
      </c>
      <c r="L21" s="0" t="n">
        <f aca="true">INDIRECT(ADDRESS(MATCH(D21,M$1:M$13,0),MATCH(K21,N$5:P$5,0)+13,4,1),1)</f>
        <v>36</v>
      </c>
    </row>
    <row r="22" customFormat="false" ht="21.95" hidden="false" customHeight="true" outlineLevel="0" collapsed="false">
      <c r="A22" s="17" t="n">
        <v>1811250</v>
      </c>
      <c r="B22" s="17" t="s">
        <v>31</v>
      </c>
      <c r="C22" s="17" t="s">
        <v>14</v>
      </c>
      <c r="D22" s="18" t="n">
        <v>4</v>
      </c>
      <c r="E22" s="11" t="s">
        <v>15</v>
      </c>
      <c r="F22" s="19" t="n">
        <v>42085</v>
      </c>
      <c r="G22" s="20" t="n">
        <v>5</v>
      </c>
      <c r="H22" s="11" t="s">
        <v>15</v>
      </c>
      <c r="I22" s="12" t="n">
        <f aca="true">DATE(YEAR(F22),MONTH(F22)+INDIRECT(ADDRESS(MATCH(D22,M$1:M$13,0),MATCH(K22,N$5:P$5,0)+13,4,1),1),DAY(F22))</f>
        <v>42816</v>
      </c>
      <c r="J22" s="21" t="n">
        <v>18</v>
      </c>
      <c r="K22" s="15" t="str">
        <f aca="false">IF(J22="","",IF(J22&gt;=16,"AVANCEMENT",IF(J22&gt;=10,"Moyen","Mauvais")))</f>
        <v>AVANCEMENT</v>
      </c>
      <c r="L22" s="0" t="n">
        <f aca="true">INDIRECT(ADDRESS(MATCH(D22,M$1:M$13,0),MATCH(K22,N$5:P$5,0)+13,4,1),1)</f>
        <v>24</v>
      </c>
    </row>
    <row r="23" customFormat="false" ht="21.95" hidden="false" customHeight="true" outlineLevel="0" collapsed="false">
      <c r="A23" s="17" t="n">
        <v>1811251</v>
      </c>
      <c r="B23" s="17" t="s">
        <v>32</v>
      </c>
      <c r="C23" s="17" t="s">
        <v>14</v>
      </c>
      <c r="D23" s="18" t="n">
        <v>1</v>
      </c>
      <c r="E23" s="11" t="s">
        <v>15</v>
      </c>
      <c r="F23" s="19" t="n">
        <v>43101</v>
      </c>
      <c r="G23" s="20" t="n">
        <v>2</v>
      </c>
      <c r="H23" s="11" t="s">
        <v>15</v>
      </c>
      <c r="I23" s="12" t="n">
        <f aca="true">DATE(YEAR(F23),MONTH(F23)+INDIRECT(ADDRESS(MATCH(D23,M$1:M$13,0),MATCH(K23,N$5:P$5,0)+13,4,1),1),DAY(F23))</f>
        <v>43466</v>
      </c>
      <c r="J23" s="21" t="n">
        <v>18</v>
      </c>
      <c r="K23" s="15" t="str">
        <f aca="false">IF(J23="","",IF(J23&gt;=16,"AVANCEMENT",IF(J23&gt;=10,"Moyen","Mauvais")))</f>
        <v>AVANCEMENT</v>
      </c>
      <c r="L23" s="0" t="n">
        <f aca="true">INDIRECT(ADDRESS(MATCH(D23,M$1:M$13,0),MATCH(K23,N$5:P$5,0)+13,4,1),1)</f>
        <v>12</v>
      </c>
    </row>
    <row r="24" customFormat="false" ht="21.95" hidden="false" customHeight="true" outlineLevel="0" collapsed="false">
      <c r="A24" s="17" t="n">
        <v>1811252</v>
      </c>
      <c r="B24" s="17" t="s">
        <v>33</v>
      </c>
      <c r="C24" s="17" t="s">
        <v>14</v>
      </c>
      <c r="D24" s="18" t="n">
        <v>3</v>
      </c>
      <c r="E24" s="11" t="s">
        <v>15</v>
      </c>
      <c r="F24" s="19" t="n">
        <v>42430</v>
      </c>
      <c r="G24" s="20" t="n">
        <v>4</v>
      </c>
      <c r="H24" s="11" t="s">
        <v>15</v>
      </c>
      <c r="I24" s="12" t="n">
        <f aca="true">DATE(YEAR(F24),MONTH(F24)+INDIRECT(ADDRESS(MATCH(D24,M$1:M$13,0),MATCH(K24,N$5:P$5,0)+13,4,1),1),DAY(F24))</f>
        <v>43160</v>
      </c>
      <c r="J24" s="21" t="n">
        <v>18</v>
      </c>
      <c r="K24" s="15" t="str">
        <f aca="false">IF(J24="","",IF(J24&gt;=16,"AVANCEMENT",IF(J24&gt;=10,"Moyen","Mauvais")))</f>
        <v>AVANCEMENT</v>
      </c>
      <c r="L24" s="0" t="n">
        <f aca="true">INDIRECT(ADDRESS(MATCH(D24,M$1:M$13,0),MATCH(K24,N$5:P$5,0)+13,4,1),1)</f>
        <v>24</v>
      </c>
    </row>
    <row r="25" customFormat="false" ht="21.95" hidden="false" customHeight="true" outlineLevel="0" collapsed="false">
      <c r="A25" s="17" t="n">
        <v>1811253</v>
      </c>
      <c r="B25" s="17" t="s">
        <v>34</v>
      </c>
      <c r="C25" s="17" t="s">
        <v>14</v>
      </c>
      <c r="D25" s="18" t="n">
        <v>6</v>
      </c>
      <c r="E25" s="11" t="s">
        <v>15</v>
      </c>
      <c r="F25" s="19" t="n">
        <v>42370</v>
      </c>
      <c r="G25" s="20" t="n">
        <v>7</v>
      </c>
      <c r="H25" s="11" t="s">
        <v>15</v>
      </c>
      <c r="I25" s="12" t="n">
        <f aca="true">DATE(YEAR(F25),MONTH(F25)+INDIRECT(ADDRESS(MATCH(D25,M$1:M$13,0),MATCH(K25,N$5:P$5,0)+13,4,1),1),DAY(F25))</f>
        <v>43466</v>
      </c>
      <c r="J25" s="21" t="n">
        <v>16</v>
      </c>
      <c r="K25" s="15" t="str">
        <f aca="false">IF(J25="","",IF(J25&gt;=16,"AVANCEMENT",IF(J25&gt;=10,"Moyen","Mauvais")))</f>
        <v>AVANCEMENT</v>
      </c>
      <c r="L25" s="0" t="n">
        <f aca="true">INDIRECT(ADDRESS(MATCH(D25,M$1:M$13,0),MATCH(K25,N$5:P$5,0)+13,4,1),1)</f>
        <v>36</v>
      </c>
    </row>
    <row r="26" customFormat="false" ht="21.95" hidden="false" customHeight="true" outlineLevel="0" collapsed="false">
      <c r="A26" s="17" t="n">
        <v>1811254</v>
      </c>
      <c r="B26" s="17" t="s">
        <v>35</v>
      </c>
      <c r="C26" s="17" t="s">
        <v>14</v>
      </c>
      <c r="D26" s="18" t="n">
        <v>2</v>
      </c>
      <c r="E26" s="11" t="s">
        <v>15</v>
      </c>
      <c r="F26" s="19" t="n">
        <v>42614</v>
      </c>
      <c r="G26" s="20" t="n">
        <v>3</v>
      </c>
      <c r="H26" s="11" t="s">
        <v>15</v>
      </c>
      <c r="I26" s="12" t="n">
        <f aca="true">DATE(YEAR(F26),MONTH(F26)+INDIRECT(ADDRESS(MATCH(D26,M$1:M$13,0),MATCH(K26,N$5:P$5,0)+13,4,1),1),DAY(F26))</f>
        <v>43344</v>
      </c>
      <c r="J26" s="21" t="n">
        <v>9</v>
      </c>
      <c r="K26" s="15" t="str">
        <f aca="false">IF(J26="","",IF(J26&gt;=16,"AVANCEMENT",IF(J26&gt;=10,"Moyen","Mauvais")))</f>
        <v>Mauvais</v>
      </c>
      <c r="L26" s="0" t="n">
        <f aca="true">INDIRECT(ADDRESS(MATCH(D26,M$1:M$13,0),MATCH(K26,N$5:P$5,0)+13,4,1),1)</f>
        <v>24</v>
      </c>
    </row>
    <row r="27" customFormat="false" ht="21.95" hidden="false" customHeight="true" outlineLevel="0" collapsed="false">
      <c r="A27" s="17" t="n">
        <v>1811255</v>
      </c>
      <c r="B27" s="17" t="s">
        <v>36</v>
      </c>
      <c r="C27" s="17" t="s">
        <v>14</v>
      </c>
      <c r="D27" s="18" t="n">
        <v>2</v>
      </c>
      <c r="E27" s="11" t="s">
        <v>15</v>
      </c>
      <c r="F27" s="19" t="n">
        <v>42614</v>
      </c>
      <c r="G27" s="20" t="n">
        <v>3</v>
      </c>
      <c r="H27" s="11" t="s">
        <v>15</v>
      </c>
      <c r="I27" s="12" t="n">
        <f aca="true">DATE(YEAR(F27),MONTH(F27)+INDIRECT(ADDRESS(MATCH(D27,M$1:M$13,0),MATCH(K27,N$5:P$5,0)+13,4,1),1),DAY(F27))</f>
        <v>42979</v>
      </c>
      <c r="J27" s="21" t="n">
        <v>16</v>
      </c>
      <c r="K27" s="15" t="str">
        <f aca="false">IF(J27="","",IF(J27&gt;=16,"AVANCEMENT",IF(J27&gt;=10,"Moyen","Mauvais")))</f>
        <v>AVANCEMENT</v>
      </c>
      <c r="L27" s="0" t="n">
        <f aca="true">INDIRECT(ADDRESS(MATCH(D27,M$1:M$13,0),MATCH(K27,N$5:P$5,0)+13,4,1),1)</f>
        <v>12</v>
      </c>
    </row>
    <row r="28" customFormat="false" ht="21.95" hidden="false" customHeight="true" outlineLevel="0" collapsed="false">
      <c r="A28" s="17" t="n">
        <v>1811256</v>
      </c>
      <c r="B28" s="17" t="s">
        <v>37</v>
      </c>
      <c r="C28" s="17" t="s">
        <v>14</v>
      </c>
      <c r="D28" s="18" t="n">
        <v>4</v>
      </c>
      <c r="E28" s="11" t="s">
        <v>15</v>
      </c>
      <c r="F28" s="19" t="n">
        <v>42527</v>
      </c>
      <c r="G28" s="20" t="n">
        <v>5</v>
      </c>
      <c r="H28" s="11" t="s">
        <v>15</v>
      </c>
      <c r="I28" s="12" t="n">
        <f aca="true">DATE(YEAR(F28),MONTH(F28)+INDIRECT(ADDRESS(MATCH(D28,M$1:M$13,0),MATCH(K28,N$5:P$5,0)+13,4,1),1),DAY(F28))</f>
        <v>43257</v>
      </c>
      <c r="J28" s="21" t="n">
        <v>17</v>
      </c>
      <c r="K28" s="15" t="str">
        <f aca="false">IF(J28="","",IF(J28&gt;=16,"AVANCEMENT",IF(J28&gt;=10,"Moyen","Mauvais")))</f>
        <v>AVANCEMENT</v>
      </c>
      <c r="L28" s="0" t="n">
        <f aca="true">INDIRECT(ADDRESS(MATCH(D28,M$1:M$13,0),MATCH(K28,N$5:P$5,0)+13,4,1),1)</f>
        <v>24</v>
      </c>
    </row>
    <row r="29" customFormat="false" ht="21.95" hidden="false" customHeight="true" outlineLevel="0" collapsed="false">
      <c r="A29" s="22" t="n">
        <v>1811257</v>
      </c>
      <c r="B29" s="22" t="s">
        <v>38</v>
      </c>
      <c r="C29" s="22" t="s">
        <v>14</v>
      </c>
      <c r="D29" s="23" t="n">
        <v>7</v>
      </c>
      <c r="E29" s="24" t="s">
        <v>15</v>
      </c>
      <c r="F29" s="25" t="n">
        <v>42370</v>
      </c>
      <c r="G29" s="26" t="n">
        <v>8</v>
      </c>
      <c r="H29" s="24" t="s">
        <v>15</v>
      </c>
      <c r="I29" s="25" t="n">
        <f aca="true">DATE(YEAR(F29),MONTH(F29)+INDIRECT(ADDRESS(MATCH(D29,M$1:M$13,0),MATCH(K29,N$5:P$5,0)+13,4,1),1),DAY(F29))</f>
        <v>43466</v>
      </c>
      <c r="J29" s="27" t="n">
        <v>18</v>
      </c>
      <c r="K29" s="28" t="str">
        <f aca="false">IF(J29="","",IF(J29&gt;=16,"AVANCEMENT",IF(J29&gt;=10,"Moyen","Mauvais")))</f>
        <v>AVANCEMENT</v>
      </c>
      <c r="L29" s="0" t="n">
        <f aca="true">INDIRECT(ADDRESS(MATCH(D29,M$1:M$13,0),MATCH(K29,N$5:P$5,0)+13,4,1),1)</f>
        <v>36</v>
      </c>
    </row>
  </sheetData>
  <mergeCells count="3">
    <mergeCell ref="C3:H3"/>
    <mergeCell ref="D5:E5"/>
    <mergeCell ref="G5:H5"/>
  </mergeCells>
  <conditionalFormatting sqref="K6:K29">
    <cfRule type="cellIs" priority="2" operator="equal" aboveAverage="0" equalAverage="0" bottom="0" percent="0" rank="0" text="" dxfId="0">
      <formula>"Bon"</formula>
    </cfRule>
    <cfRule type="cellIs" priority="3" operator="equal" aboveAverage="0" equalAverage="0" bottom="0" percent="0" rank="0" text="" dxfId="1">
      <formula>"Moyen"</formula>
    </cfRule>
    <cfRule type="cellIs" priority="4" operator="equal" aboveAverage="0" equalAverage="0" bottom="0" percent="0" rank="0" text="" dxfId="2">
      <formula>"Mauvais"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2020-04-17T05:47:52Z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