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bdd" sheetId="1" state="visible" r:id="rId2"/>
    <sheet name="onglet de saisie" sheetId="2" state="visible" r:id="rId3"/>
  </sheets>
  <definedNames>
    <definedName function="false" hidden="true" localSheetId="0" name="_xlnm._FilterDatabase" vbProcedure="false">bdd!$A$1:$G$600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<sst xmlns="http://schemas.openxmlformats.org/spreadsheetml/2006/main" count="3270" uniqueCount="1332">
  <si>
    <t xml:space="preserve">UNITE DE TRAVAIL</t>
  </si>
  <si>
    <t xml:space="preserve">Famille de risques</t>
  </si>
  <si>
    <t xml:space="preserve">Description des situations de travail</t>
  </si>
  <si>
    <t xml:space="preserve">Modalité d’exposition aux risques</t>
  </si>
  <si>
    <t xml:space="preserve">Description des risques identifiés</t>
  </si>
  <si>
    <t xml:space="preserve">Moyens de prévention actuels &amp; pistes d'action</t>
  </si>
  <si>
    <t xml:space="preserve">Priorisation*</t>
  </si>
  <si>
    <t xml:space="preserve">ACCUEIL </t>
  </si>
  <si>
    <t xml:space="preserve">Aménagement de l’espace</t>
  </si>
  <si>
    <t xml:space="preserve">Installation informatique</t>
  </si>
  <si>
    <t xml:space="preserve">Photocopieur dans la pièce : pollution passages nombreux (déconcentration)</t>
  </si>
  <si>
    <t xml:space="preserve">Problèmes respiratoires</t>
  </si>
  <si>
    <t xml:space="preserve">Nouveau local pour le photocopieur / espace RH / désengorger l’accueil</t>
  </si>
  <si>
    <t xml:space="preserve">Manipulation</t>
  </si>
  <si>
    <t xml:space="preserve">Secrétariat / réception des colis</t>
  </si>
  <si>
    <t xml:space="preserve">Utilisation massicot ciseaux… Répétition des gestes</t>
  </si>
  <si>
    <t xml:space="preserve">Coupures/blessures</t>
  </si>
  <si>
    <t xml:space="preserve">Siège ergonomique / Trousse de soins (1er secours)
Affichage pédagogique : consignes d’utilisation du massicot / utilisation limitée (salariés formés uniquement / matériel sous clé…)</t>
  </si>
  <si>
    <t xml:space="preserve">Réception de colis  2x/mois lourd</t>
  </si>
  <si>
    <t xml:space="preserve">Dorsalgies, lumbagos, tendinites
Chocs, écrasement</t>
  </si>
  <si>
    <t xml:space="preserve">Chariot de manutention / Livraison à l'étage</t>
  </si>
  <si>
    <t xml:space="preserve">ACTIVITES ENFANCE JEUNESSE</t>
  </si>
  <si>
    <t xml:space="preserve">Nettoyage sols et rangement du matériel </t>
  </si>
  <si>
    <t xml:space="preserve">encadrement d'enfants: Jouets qui trainent sur le sol</t>
  </si>
  <si>
    <t xml:space="preserve">Chutes, entorses, glissades</t>
  </si>
  <si>
    <t xml:space="preserve">Rangement régulier avec les enfants / Localiser les espaces de jeux / zone de passage</t>
  </si>
  <si>
    <t xml:space="preserve">RPS</t>
  </si>
  <si>
    <t xml:space="preserve">Activités avec les enfants</t>
  </si>
  <si>
    <t xml:space="preserve">Agressivité, insultes du public envers les animateurs - pouvant engendrer des réactions inadaptées de l’animateur</t>
  </si>
  <si>
    <t xml:space="preserve">Sentiment de non reconnaissance
Stress
Conflits / Tensions
Fatigue nerveuse / irritabilité / maux de tête</t>
  </si>
  <si>
    <t xml:space="preserve">Retour, soutien de la part de la direction  / Formation gestion des conflits/agressivité / Identification d’ »interdictions de sortie » / Analyse des pratiques professionnelles / temps d’échange</t>
  </si>
  <si>
    <t xml:space="preserve">Nuisances sonores / Bruits</t>
  </si>
  <si>
    <t xml:space="preserve">Présence auprès des enfants </t>
  </si>
  <si>
    <t xml:space="preserve">Nombre de personne important </t>
  </si>
  <si>
    <t xml:space="preserve">Fatigue nerveuse / irritabilité / maux de tête</t>
  </si>
  <si>
    <t xml:space="preserve">Réflexion sur le planning</t>
  </si>
  <si>
    <t xml:space="preserve">Locaux petits et communicants</t>
  </si>
  <si>
    <t xml:space="preserve">Recherche d’autres salles</t>
  </si>
  <si>
    <t xml:space="preserve">Proximité des groupes</t>
  </si>
  <si>
    <t xml:space="preserve">Transit des usagers</t>
  </si>
  <si>
    <t xml:space="preserve">Travail partenarial avec la mairie</t>
  </si>
  <si>
    <t xml:space="preserve">ADMINISTRATIF</t>
  </si>
  <si>
    <t xml:space="preserve">Poste de travail</t>
  </si>
  <si>
    <t xml:space="preserve">Poste de travail bureautique inadapté / Position contrainte  ou non-adaptée / temps passé devant un écran</t>
  </si>
  <si>
    <t xml:space="preserve">Dorsalgies, lumbagos, tendinites
Fatigue Oculaire
Fatigue nerveuse / irritabilité / maux de tête</t>
  </si>
  <si>
    <t xml:space="preserve">Retrouver le compte rendu de la visite MT
Passer de l’affichage des consignes / fiches de la médecine du travail  au partage avec les collègues </t>
  </si>
  <si>
    <t xml:space="preserve">Au poste de travail</t>
  </si>
  <si>
    <t xml:space="preserve">Sollicitations permanentes (public, salariés, téléphoniques…</t>
  </si>
  <si>
    <t xml:space="preserve">Musique au casque </t>
  </si>
  <si>
    <t xml:space="preserve">Bruit </t>
  </si>
  <si>
    <t xml:space="preserve">Stress</t>
  </si>
  <si>
    <t xml:space="preserve">Télétravail </t>
  </si>
  <si>
    <t xml:space="preserve">Proximité avec la salle d’accueil</t>
  </si>
  <si>
    <t xml:space="preserve">Déconcentration</t>
  </si>
  <si>
    <t xml:space="preserve">Pression du travail / service aux adhérents (dossiers à boucler dans des délais contraints, sollicitations multiples...)</t>
  </si>
  <si>
    <t xml:space="preserve">  </t>
  </si>
  <si>
    <t xml:space="preserve">Conflits d’urgence / d’importance</t>
  </si>
  <si>
    <t xml:space="preserve">Surcharge de travail</t>
  </si>
  <si>
    <t xml:space="preserve">Administratif - Site Matisse</t>
  </si>
  <si>
    <t xml:space="preserve">Bâtiments défectueux / inadaptés</t>
  </si>
  <si>
    <t xml:space="preserve">Escalier en colimaçon avec des marches de profondeur différente
Port du plateau (avec cafés) qui empêche de se tenir à la rampe</t>
  </si>
  <si>
    <t xml:space="preserve">Chute, entorse, brûlure </t>
  </si>
  <si>
    <t xml:space="preserve">Equipement d'un ascenseur ou un monte charge </t>
  </si>
  <si>
    <t xml:space="preserve">Accueil du public</t>
  </si>
  <si>
    <t xml:space="preserve">Configuration des lieux : atrium
Public, adhérents dans l'atrium ; animations dans l'atrium (ex : papothèque) .
Poste de chargée d'accueil a beaucoup d'administratif à assumer en plus Problème de concentration
</t>
  </si>
  <si>
    <t xml:space="preserve">Stress
Fatigue nerveuse / irritabilité / maux de tête</t>
  </si>
  <si>
    <t xml:space="preserve">
Quand elles sont 2, possibilité pour celle qui a des travaux de se mettre en retrait </t>
  </si>
  <si>
    <t xml:space="preserve">. Mise en place d'affiches indiquant qu'il s'agit d'un lieu de travail
. Intervention des animateurs pour renforcer la "tenue" du groupe</t>
  </si>
  <si>
    <t xml:space="preserve">Liés aux appareils électriques </t>
  </si>
  <si>
    <t xml:space="preserve">maintenance du matériel électrique (volets, etc)</t>
  </si>
  <si>
    <t xml:space="preserve">Présence d'une multitude de câbles électriques ou informatiques 
Accéder à la manivelle des volets : risque de chute mais peut être réglé par la mise en place de volets électriques  </t>
  </si>
  <si>
    <t xml:space="preserve">Chute</t>
  </si>
  <si>
    <t xml:space="preserve">Mise en place de câches électriques
Réagencer le bureau
Fermeture électrique des volets</t>
  </si>
  <si>
    <t xml:space="preserve">ADMINISTRATIF - TRANSVERSAL</t>
  </si>
  <si>
    <t xml:space="preserve">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</si>
  <si>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</si>
  <si>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 xml:space="preserve">Stress, sentiment de manque de considération</t>
  </si>
  <si>
    <t xml:space="preserve">Mise en place d'une procédure (mais non appliquée)</t>
  </si>
  <si>
    <t xml:space="preserve">Opération "Vis ma vie"</t>
  </si>
  <si>
    <t xml:space="preserve">Accueil: Travail administratif à réaliser dans un espace ouvert, bruyant, peu propice à la concentration
Décalage de perception entre animateurs et administratifs
</t>
  </si>
  <si>
    <t xml:space="preserve">Stress, fatigue, sentiment de manque de considération</t>
  </si>
  <si>
    <t xml:space="preserve">Sensibilisation par affichage </t>
  </si>
  <si>
    <t xml:space="preserve">Casque personnel pour améliorer la qualité d'écoute téléphonique</t>
  </si>
  <si>
    <t xml:space="preserve">Public très difficile pour certains 
Sentiment de risques meme en dehors de l'Afsco</t>
  </si>
  <si>
    <t xml:space="preserve">Agressions physiques ou verbales
Sentiment d'isolement
</t>
  </si>
  <si>
    <t xml:space="preserve">. Mise en place de talkies 
. Formation sur gestion public difficile 
. Consigne du soutien des collègues 
. "Groupe de parole" en réunion d'équipe</t>
  </si>
  <si>
    <t xml:space="preserve">. Piqure de rappel en Formation
. Faire une utilisation plus efficace des talkies
Supervision </t>
  </si>
  <si>
    <t xml:space="preserve">Transmission d'informations interne/externe</t>
  </si>
  <si>
    <t xml:space="preserve">Ne dispose pas de toutes les informations (présence des animateurs / des parents qui viennent chercher les enfants ...), malgré les procédures mises en place
</t>
  </si>
  <si>
    <t xml:space="preserve">Sentiment de non reconnaissance</t>
  </si>
  <si>
    <t xml:space="preserve">Procédures en place (annonce par mail d'une période d'absence, laisser la liste des enfants sortis à l'accueil, avec le lieu..) 
</t>
  </si>
  <si>
    <t xml:space="preserve">
Projet visant à amener la compréhension de la réalité du poste</t>
  </si>
  <si>
    <t xml:space="preserve">Administratif Site LOTI</t>
  </si>
  <si>
    <t xml:space="preserve">Gestion financière / constitution des dossiers / suivi et Relation aux financeurs</t>
  </si>
  <si>
    <t xml:space="preserve">Echéances administratives:  pratiques internes ou demandes externes
Certaines périodes trop chargées
Environnement mouvant
Temps contraint
Pas d'embauche</t>
  </si>
  <si>
    <t xml:space="preserve">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</si>
  <si>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</si>
  <si>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</si>
  <si>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 Mise en place de talkies
. Formation gestion public difficile
. Soutien des collègues ."Groupe de parole" en runion d'équipe </t>
  </si>
  <si>
    <t xml:space="preserve">. Formation
. Utilisation plus efficace des talkies
. Supervision </t>
  </si>
  <si>
    <t xml:space="preserve">Liés aux déplacements</t>
  </si>
  <si>
    <t xml:space="preserve">Arrivées départs, déplacements entre les locaux (lieux de travail, réunions, etc)</t>
  </si>
  <si>
    <t xml:space="preserve">Trajets piétons quotidiens entre les 2 sites et la Poste pour les navettes courrier : mauvais temps, verglas, traverser les voies du tram, les rails
</t>
  </si>
  <si>
    <t xml:space="preserve">Chute, choc, entorse</t>
  </si>
  <si>
    <t xml:space="preserve">. Centraliser (banettes) et optimiser les déplacements 
. Scan des documents
</t>
  </si>
  <si>
    <t xml:space="preserve">Déplacement dans les locaux</t>
  </si>
  <si>
    <t xml:space="preserve">Coté porte-manteaux des enfants : présence régulière de vestes au sol (surtout en hiver)</t>
  </si>
  <si>
    <t xml:space="preserve">. Ramasser les vestes 
. Vérifier les crochets 
. Gestes pédagogiques </t>
  </si>
  <si>
    <t xml:space="preserve">Accès au matériel / archives</t>
  </si>
  <si>
    <t xml:space="preserve">Stockage en hauteur et tabouret (pied d'éléphant) pas assez haut : perte d'équilibre</t>
  </si>
  <si>
    <t xml:space="preserve">.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</si>
  <si>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</si>
  <si>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</si>
  <si>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</si>
  <si>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</si>
  <si>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xml:space="preserve">Chocs, chutes, coupures</t>
  </si>
  <si>
    <t xml:space="preserve">. Intégrer cette problématique lors du réaménagement de l'accueil (en projet)</t>
  </si>
  <si>
    <t xml:space="preserve">Problèmes d'odeurs</t>
  </si>
  <si>
    <t xml:space="preserve">Emanation occasionnelle d'odeurs nauséabondes (remontées d'égouts par les toilettes 6-11 ans)</t>
  </si>
  <si>
    <t xml:space="preserve">Indisposition</t>
  </si>
  <si>
    <t xml:space="preserve">Utilisation d'aérosols</t>
  </si>
  <si>
    <t xml:space="preserve">Réflexion à d'éventuelles solutions avec le service logistique</t>
  </si>
  <si>
    <t xml:space="preserve">Pendant les repas</t>
  </si>
  <si>
    <t xml:space="preserve">Escalier : caisse de résonnance
Groupe des 6/11 en stand by le temps de la préparation du gouter
Escalier principal emprunté par les 6/11 pour le gouter et le soir
Proximité des bureaux avec l'escalier et/ou la salle de gouter </t>
  </si>
  <si>
    <t xml:space="preserve">. Sensibilisation sur le fait qu'il s'agit d'un lieu de travail
. Intervention des animateurs pour renforcer la "tenue" du groupe</t>
  </si>
  <si>
    <t xml:space="preserve">Gestion de la caisse</t>
  </si>
  <si>
    <t xml:space="preserve">Manipulation de la caisse : déplacements entre le bureau et le retour du bureau pour la rendre inaccessible
Caisse Lourde </t>
  </si>
  <si>
    <t xml:space="preserve">Douleurs au poignet et au bras</t>
  </si>
  <si>
    <t xml:space="preserve">. Caisse enregistreuse ou mise en place d'une tablette amovible sur laquelle serait installée la caisse ou réflexion sur les habitudes de travail (faire une rotation plutôt que poser la caisse ?)</t>
  </si>
  <si>
    <t xml:space="preserve">Manutention</t>
  </si>
  <si>
    <t xml:space="preserve">Mise en place / rangement / nettoyage</t>
  </si>
  <si>
    <t xml:space="preserve">Chutes d'objets</t>
  </si>
  <si>
    <t xml:space="preserve">Désormais accessible car stockées derrière une armoire</t>
  </si>
  <si>
    <t xml:space="preserve">Problèmes éclairage</t>
  </si>
  <si>
    <t xml:space="preserve">Travail sur les écrans</t>
  </si>
  <si>
    <t xml:space="preserve">Eblouissements</t>
  </si>
  <si>
    <t xml:space="preserve">Fatigue oculaire</t>
  </si>
  <si>
    <t xml:space="preserve">Pose de stores (récent)</t>
  </si>
  <si>
    <t xml:space="preserve">maintenance du matériel informatique</t>
  </si>
  <si>
    <t xml:space="preserve">Manipulation imprimante/photocopieur : Risque de brûlures</t>
  </si>
  <si>
    <t xml:space="preserve">Brûlures</t>
  </si>
  <si>
    <t xml:space="preserve">Achat d'un phocopieur plus récent</t>
  </si>
  <si>
    <t xml:space="preserve">Présence de câbles au sol 
Lourdeur de la porte d'accès au local
Annexe au bureau : archives, local, porte très lourde à ouvrir </t>
  </si>
  <si>
    <t xml:space="preserve">. Modifier le câblage 
. Régler le groom de la porte</t>
  </si>
  <si>
    <t xml:space="preserve">ADULTES</t>
  </si>
  <si>
    <t xml:space="preserve">Préparation de la salle pour les animations du centre social (loto, fête de quartiers..)</t>
  </si>
  <si>
    <t xml:space="preserve">Activités collectives / de convivialité: 
Prendre la vaisselle placée en hauteur dans les placards 
Allumage du video projecteur au plafond (monter sur une table) 
Utilisation d'un escabeau</t>
  </si>
  <si>
    <t xml:space="preserve">Entorse, hématomes, léger traumatisme crânien, coupure, chute, chocs</t>
  </si>
  <si>
    <t xml:space="preserve">. Escabeau aux normes</t>
  </si>
  <si>
    <t xml:space="preserve">En fonction du type de manutention : consigne de travail d'être à 2</t>
  </si>
  <si>
    <t xml:space="preserve">Achats à l'extérieur</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</si>
  <si>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</si>
  <si>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Accident de la circulation : Traumatismes psychiques et/ou dommages corporels  
Froissement musculaire 
Stress 
Fatigue</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</si>
  <si>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</si>
  <si>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xml:space="preserve">. Piqure de rappel par formation : code de la route, sensibilisation aux effets de l'habitude et de l'inattention, prise en main du véhicule. 
. Formation "comment rouler en convoi"</t>
  </si>
  <si>
    <t xml:space="preserve">Déplacement avec les enfants (activités, sorties) </t>
  </si>
  <si>
    <t xml:space="preserve">Lors des grands trajets, désigner 1 copilote parmi le public</t>
  </si>
  <si>
    <t xml:space="preserve">. Préparation des trajets (feuille de route...)
. S'assurer de la connaissance du véhicule 
. Mieux accompagner les nouveaux conducteurs</t>
  </si>
  <si>
    <t xml:space="preserve">Animation activités manuelles</t>
  </si>
  <si>
    <t xml:space="preserve">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</si>
  <si>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</si>
  <si>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</si>
  <si>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</si>
  <si>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 xml:space="preserve">Postures Pénibles</t>
  </si>
  <si>
    <t xml:space="preserve">Temps de présence avec enfants - Repas et activités </t>
  </si>
  <si>
    <t xml:space="preserve">Travailler debout sur des tables à hauteur inadaptée</t>
  </si>
  <si>
    <t xml:space="preserve">Dorsalgies, lumbagos, tendinites</t>
  </si>
  <si>
    <t xml:space="preserve">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</si>
  <si>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</si>
  <si>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 xml:space="preserve">Sentiment d'insécurité
Agressions verbales et physiques</t>
  </si>
  <si>
    <t xml:space="preserve">.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</si>
  <si>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</si>
  <si>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 xml:space="preserve">Entretiens individuels</t>
  </si>
  <si>
    <t xml:space="preserve">Individus alcoolisés ou difficiles
Seule dans le bureau, pas d'autres salariés à certaines périodes (ex le vendredi après midi)</t>
  </si>
  <si>
    <t xml:space="preserve">. Consignes de sécurité : changement de lieu d'entretien, porte ouverte, prévenir l'accueil, blacklist</t>
  </si>
  <si>
    <t xml:space="preserve">. Refaire la formation "gestion des publics difficiles", "gestion de conflit" (public et salariés) 
(NB : Cibler les attentes) </t>
  </si>
  <si>
    <t xml:space="preserve">Mise à disposition / Partage de l'espace</t>
  </si>
  <si>
    <t xml:space="preserve">Bureau installé dans l'atrium, a proximité des publics, des activités, du matériel bruyant: déconcentration
</t>
  </si>
  <si>
    <t xml:space="preserve">Fatigue,
Surcharge de travail</t>
  </si>
  <si>
    <t xml:space="preserve">Interaction avec l'activité</t>
  </si>
  <si>
    <t xml:space="preserve">Réflexion sur un aure aménagement Matériel adapté</t>
  </si>
  <si>
    <t xml:space="preserve">AGENT D'ENTRETIEN</t>
  </si>
  <si>
    <t xml:space="preserve">Conception architecturale</t>
  </si>
  <si>
    <t xml:space="preserve">multiples zones de travail</t>
  </si>
  <si>
    <t xml:space="preserve">Escalier sur 5 étages </t>
  </si>
  <si>
    <t xml:space="preserve">Chutes, entorses, glissades
Dorsalgies, lumbagos, tendinites</t>
  </si>
  <si>
    <t xml:space="preserve">Formation gestes et postures </t>
  </si>
  <si>
    <t xml:space="preserve">Pénibilité des tâches </t>
  </si>
  <si>
    <t xml:space="preserve">Démotivation</t>
  </si>
  <si>
    <t xml:space="preserve">Ecoute de la hiérarchie</t>
  </si>
  <si>
    <t xml:space="preserve">Pas de retour qualité, travail pas respecté (quelqu’un passe alors que vient de nettoyer)</t>
  </si>
  <si>
    <t xml:space="preserve">Sentiment de dévalorisation</t>
  </si>
  <si>
    <t xml:space="preserve">Plus de reconnaissance et prise de conscience du travail  / Recherche active de solutions / sensibilisation des professionnels</t>
  </si>
  <si>
    <t xml:space="preserve">Présence de public, bousculade : désorganisation du travail </t>
  </si>
  <si>
    <t xml:space="preserve">Stress
chutes, entorses, glissades
risques sanitaires</t>
  </si>
  <si>
    <t xml:space="preserve">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</si>
  <si>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Horaires / saisonnalité de l'activité</t>
  </si>
  <si>
    <t xml:space="preserve">Période de forte activité durant les vacances scolaires </t>
  </si>
  <si>
    <t xml:space="preserve">Problématiques liées aux modes de transport : retards, difficultés de circulation, départs anticipés…</t>
  </si>
  <si>
    <t xml:space="preserve">Fatigue psychologique / lassitude face aux contraintes 
Fatigue physique</t>
  </si>
  <si>
    <t xml:space="preserve">Renforcement des effectifs (roulement de poste)  </t>
  </si>
  <si>
    <t xml:space="preserve">Prendre les vacances en dehors des vacances scolaires</t>
  </si>
  <si>
    <t xml:space="preserve">Fatigue psychologique / lassitude face aux contraintes </t>
  </si>
  <si>
    <t xml:space="preserve">Possibilité appeler renfort si nécessaire</t>
  </si>
  <si>
    <t xml:space="preserve">Réception et rangement des commandes (alimentaires, puériculture, matériel)</t>
  </si>
  <si>
    <t xml:space="preserve">Réceptionner des colis de xx kg et les ranger (en bas, en haut)</t>
  </si>
  <si>
    <t xml:space="preserve">EPI (Gants  / Chaussures de sécurité) / Consignes de rangement : poids près du sol ; porter les charges plus lourdes à deux   / Formation gestes et postures</t>
  </si>
  <si>
    <t xml:space="preserve">Déplacement des seaux / matériels </t>
  </si>
  <si>
    <t xml:space="preserve">Vitesse </t>
  </si>
  <si>
    <t xml:space="preserve">Chariot de ménage / Formation gestes et postures</t>
  </si>
  <si>
    <t xml:space="preserve">Escaliers</t>
  </si>
  <si>
    <t xml:space="preserve">Bacs adaptés (eau), balais adaptés / EPI</t>
  </si>
  <si>
    <t xml:space="preserve">Manipulation malaisée / Poids important (seaux, chariots..)</t>
  </si>
  <si>
    <t xml:space="preserve">Parcours / organisation du travail fonctionnel</t>
  </si>
  <si>
    <t xml:space="preserve">Eau très chaude </t>
  </si>
  <si>
    <t xml:space="preserve">Eventuellement étudier la piste du nettoyage vapeur</t>
  </si>
  <si>
    <t xml:space="preserve">Déplacer seul(e) le mobilier (tables, chaises, caisses de jeux…): lourd / inapdaté ; technique non appropriée</t>
  </si>
  <si>
    <t xml:space="preserve">Organiser le temps de travail pour maîtriser sa posture / Formation posture et organisation de travail / achat de matériel plus léger</t>
  </si>
  <si>
    <t xml:space="preserve">Chute d'objet (écrasement)</t>
  </si>
  <si>
    <t xml:space="preserve">Réflexion sur le protocole / sur l’organisation de travail</t>
  </si>
  <si>
    <t xml:space="preserve">Nettoyage balai / serpillère </t>
  </si>
  <si>
    <t xml:space="preserve">Consigne aux utilisateurs de ranger le matériel / Renouvellement par du matériel adapté et léger / Formation gestes et postures</t>
  </si>
  <si>
    <t xml:space="preserve">Usage des gants pas généralisé (gêne, ou manque de motivation à les mettre)</t>
  </si>
  <si>
    <t xml:space="preserve">Généraliser l’utilisation des gants</t>
  </si>
  <si>
    <t xml:space="preserve">Balisage  </t>
  </si>
  <si>
    <t xml:space="preserve">Organisation du travail</t>
  </si>
  <si>
    <t xml:space="preserve">Planning</t>
  </si>
  <si>
    <t xml:space="preserve">Polyvalence des salles : succession d’activités sans suffisamment de temps mort</t>
  </si>
  <si>
    <t xml:space="preserve">Dorsalgies, lumbagos, tendinites
Chutes, entorses, glissades
Stress</t>
  </si>
  <si>
    <t xml:space="preserve">Consigne / organisation de travail. / Cohérence dans l’occupation des locaux / Solidarité entre secteurs</t>
  </si>
  <si>
    <t xml:space="preserve">Station debout </t>
  </si>
  <si>
    <t xml:space="preserve">Organiser le temps de travail afin de maîtriser sa posture </t>
  </si>
  <si>
    <t xml:space="preserve">Nombreux déplacements </t>
  </si>
  <si>
    <t xml:space="preserve">Fatigue physique</t>
  </si>
  <si>
    <t xml:space="preserve">Partage les taches  / </t>
  </si>
  <si>
    <t xml:space="preserve">Buste courbé </t>
  </si>
  <si>
    <t xml:space="preserve">Mobilier bas (hauteur 50cm)</t>
  </si>
  <si>
    <t xml:space="preserve">- Utiliser un tabouret à roulettes / se mettre à hauteur</t>
  </si>
  <si>
    <t xml:space="preserve">Placards : superficie importante / difficulté d’accès (recoins)</t>
  </si>
  <si>
    <t xml:space="preserve">- Formation gestes et postures</t>
  </si>
  <si>
    <t xml:space="preserve">Risques chimiques</t>
  </si>
  <si>
    <t xml:space="preserve">Utilisation de produits sanitaires et d’hygiène (mélange possible, risques de projection ou réaction entre les produits) / Absence d'information de la composition..</t>
  </si>
  <si>
    <t xml:space="preserve">Intoxication / Réactions allergiques / Brûlures</t>
  </si>
  <si>
    <t xml:space="preserve">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</si>
  <si>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</si>
  <si>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</si>
  <si>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 xml:space="preserve">AGENT DE RESTAURATION</t>
  </si>
  <si>
    <t xml:space="preserve">Sols glissants (nettoyage au jet) </t>
  </si>
  <si>
    <t xml:space="preserve">Réaménagement de l’espace de travail avec l’ergonome </t>
  </si>
  <si>
    <t xml:space="preserve">Rangements inadaptés</t>
  </si>
  <si>
    <t xml:space="preserve">Matériel lourd et encombrant / rangements inadaptés ou manquants</t>
  </si>
  <si>
    <t xml:space="preserve">Fuites </t>
  </si>
  <si>
    <t xml:space="preserve">cuisines: Fuites d’eau dans le bâtiment - sols mouillés</t>
  </si>
  <si>
    <t xml:space="preserve">Chutes, entorses, glissades
electrocution</t>
  </si>
  <si>
    <t xml:space="preserve">Prévenir sur l’endroit de la fuite (signalisation) / Intervention rapide</t>
  </si>
  <si>
    <t xml:space="preserve">Risques électriques</t>
  </si>
  <si>
    <t xml:space="preserve">Cuisine : Préparer le repas des enfants </t>
  </si>
  <si>
    <t xml:space="preserve">Fuite d’eau dans le bâtiment sols mouillés</t>
  </si>
  <si>
    <t xml:space="preserve">Electrocution</t>
  </si>
  <si>
    <t xml:space="preserve">Appel à la vigilance des salariés</t>
  </si>
  <si>
    <t xml:space="preserve">4 zones de travail (stockage/épluchage ; préparation, laverie ; déchetterie)  beaucoup d’allers-retours </t>
  </si>
  <si>
    <t xml:space="preserve">Chutes, entorses, glissades
fatigue physique</t>
  </si>
  <si>
    <t xml:space="preserve">Utilisation des chariots de manutention </t>
  </si>
  <si>
    <t xml:space="preserve">Organisation en plusieurs services</t>
  </si>
  <si>
    <t xml:space="preserve">Définition de zones d’entrée et de sortie ; accès aux abords du satellite interdit / Sensibilisation sur l’organisation de travail en lien avec le responsable du secteur</t>
  </si>
  <si>
    <t xml:space="preserve">Présence des enfants, animateurs, bousculades</t>
  </si>
  <si>
    <t xml:space="preserve">Amélioration de l’usage des salles pour les deux services / </t>
  </si>
  <si>
    <t xml:space="preserve">Désorganisation du travail </t>
  </si>
  <si>
    <t xml:space="preserve">Amélioration de l’organisation (panière à pain, pichets d’eau, poubelles) / </t>
  </si>
  <si>
    <t xml:space="preserve">Contraintes horaires / Horaires décalés / Période de forte activité durant les vacances scolaires </t>
  </si>
  <si>
    <t xml:space="preserve">Stress / Démotivation</t>
  </si>
  <si>
    <t xml:space="preserve">Recherche active de solutions pour que les agents soient véhiculés</t>
  </si>
  <si>
    <t xml:space="preserve">Travaille seule, cuisine à part, et fermée </t>
  </si>
  <si>
    <t xml:space="preserve">Sentiment d’isolement</t>
  </si>
  <si>
    <t xml:space="preserve">Réflexion à la participation aux réunions d’équipes </t>
  </si>
  <si>
    <t xml:space="preserve">Risques d'incendie</t>
  </si>
  <si>
    <t xml:space="preserve">Dans les locaux</t>
  </si>
  <si>
    <t xml:space="preserve">Absence d’alarme incendie</t>
  </si>
  <si>
    <t xml:space="preserve">Installer une alarme incendie</t>
  </si>
  <si>
    <t xml:space="preserve">Préparation des repas / nettoyage </t>
  </si>
  <si>
    <t xml:space="preserve">Utilisation de matériels électriques : trancheuse à pain ; machine à laver la vaisselle…</t>
  </si>
  <si>
    <t xml:space="preserve">Chocs, chutes, coupures
Electrocution</t>
  </si>
  <si>
    <t xml:space="preserve">Formation interne pour la bonne utilisation des appareils, formalisée sur un registre  / EPI adaptés / matériel aux normes </t>
  </si>
  <si>
    <t xml:space="preserve">Une part du personnel en insertion professionnelle</t>
  </si>
  <si>
    <t xml:space="preserve">Pour le personnel en insertion : envisager un circuit d’intégration </t>
  </si>
  <si>
    <t xml:space="preserve">Préparation des repas</t>
  </si>
  <si>
    <t xml:space="preserve">Epluchage des légumes ou fruits (xx kg)</t>
  </si>
  <si>
    <t xml:space="preserve">Outils adaptés / Formation + suivi sur la posture et l’organisation de travail</t>
  </si>
  <si>
    <t xml:space="preserve">Epluchage des légumes ou fruits (xx  kg)</t>
  </si>
  <si>
    <t xml:space="preserve">Travail avec ergonome</t>
  </si>
  <si>
    <t xml:space="preserve">Ouverture des conserves</t>
  </si>
  <si>
    <t xml:space="preserve">EPI / Avoir le matériel adapté pour la cantine </t>
  </si>
  <si>
    <t xml:space="preserve">Gamelles lourdes et encombrantes </t>
  </si>
  <si>
    <t xml:space="preserve">Chocs, chutes, coupures, brulures</t>
  </si>
  <si>
    <t xml:space="preserve">Formation par un professionnel de cuisine (amélioration de l’organisation) / Formaliser les procédures et les informations en cas de remplacement / Eviter la précipitation</t>
  </si>
  <si>
    <t xml:space="preserve">Caisses, chariots, racks, poids importants</t>
  </si>
  <si>
    <t xml:space="preserve">Chaussures de sécurité / Chariots / Formation gestes et postures</t>
  </si>
  <si>
    <t xml:space="preserve">Chute des caisses repas / cartons</t>
  </si>
  <si>
    <t xml:space="preserve">Consignes écrite, formation HACCP / RS : personne ressource pour former les nouveaux arrivants</t>
  </si>
  <si>
    <t xml:space="preserve">Lever xx kg ou se baisser pour ranger xx kg</t>
  </si>
  <si>
    <t xml:space="preserve">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</si>
  <si>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 xml:space="preserve">Mise en place / rangement de couverts</t>
  </si>
  <si>
    <t xml:space="preserve"> Sensibilisation sur les moyens à utiliser </t>
  </si>
  <si>
    <t xml:space="preserve">Mise en place / transfert des plats sur des chariots</t>
  </si>
  <si>
    <t xml:space="preserve"> Renforcer lorsque possible la mise en place du service</t>
  </si>
  <si>
    <t xml:space="preserve">Nettoyage des pièces et ustensiles</t>
  </si>
  <si>
    <t xml:space="preserve">Sensibiliser sur les moyens à utiliser / .Sol antidérapant du côté de la plonge </t>
  </si>
  <si>
    <t xml:space="preserve">Utilisation jet d’eau (sol glissant) </t>
  </si>
  <si>
    <t xml:space="preserve">Sol antidérapant</t>
  </si>
  <si>
    <t xml:space="preserve">Rythme de travail</t>
  </si>
  <si>
    <t xml:space="preserve">Horaires décalés, et changeant selon les cycles : Très forte activité durant les vacances scolaires</t>
  </si>
  <si>
    <t xml:space="preserve">Stress
Fatigue psychologique / lassitude face aux contraintes 
Fatigue physique
Démotivation</t>
  </si>
  <si>
    <t xml:space="preserve">Aménagement du temps de travail selon les nécessités de service / Répartir les tâches / renforcement du poste / matériel approprié (plus efficace)</t>
  </si>
  <si>
    <t xml:space="preserve">Organise le temps de travail afin de maitriser sa posture / Formation + suivi sur la posture et l’organisation de travail</t>
  </si>
  <si>
    <t xml:space="preserve">Nombreux déplacements</t>
  </si>
  <si>
    <t xml:space="preserve">Buste courbé</t>
  </si>
  <si>
    <t xml:space="preserve">Vaisselle  </t>
  </si>
  <si>
    <t xml:space="preserve">Station debout / piétinement</t>
  </si>
  <si>
    <t xml:space="preserve">Problèmes de circulation</t>
  </si>
  <si>
    <t xml:space="preserve">Poste de lavage aux normes </t>
  </si>
  <si>
    <t xml:space="preserve">Postures contraintes</t>
  </si>
  <si>
    <t xml:space="preserve">Répartir les tâches </t>
  </si>
  <si>
    <t xml:space="preserve">Evier profond, gamelles hautes</t>
  </si>
  <si>
    <t xml:space="preserve">Travail avec l’ergonome / réflexion aménagement de la cuisine</t>
  </si>
  <si>
    <t xml:space="preserve">Risques biologiques et infectieux</t>
  </si>
  <si>
    <t xml:space="preserve">Préparation / Service restauration</t>
  </si>
  <si>
    <t xml:space="preserve">Les salariés partagent les repas des enfants</t>
  </si>
  <si>
    <t xml:space="preserve">Formation sur les protocoles d’hygiène HACCP / Eviter toute contamination : contact avec le public, tenue propre … / Sensibiliser  sur  les moyens à utiliser</t>
  </si>
  <si>
    <t xml:space="preserve">ANIMATEUR ENFANCE</t>
  </si>
  <si>
    <t xml:space="preserve">Type de contrat / rémunération</t>
  </si>
  <si>
    <t xml:space="preserve">Non reconnaissance du métier par rapport à la responsabilité et l’implication </t>
  </si>
  <si>
    <t xml:space="preserve">Augmentation du salaire en fonction des diplômes (renforcement des quotas de diplômés) / Valoriser ou reconnaitre la fonction d’adjoint // les salaires</t>
  </si>
  <si>
    <t xml:space="preserve">Précarité des contrats / turn-over </t>
  </si>
  <si>
    <t xml:space="preserve">Réunion payée  / </t>
  </si>
  <si>
    <t xml:space="preserve">Contradictions de la fonction : exigences vis-à-vis de la Direction, responsabilité de la sécurité des enfants, valeurs associatives</t>
  </si>
  <si>
    <t xml:space="preserve">Prise en charge du repas / Valoriser les formations pour valoriser les compétences des animateurs</t>
  </si>
  <si>
    <t xml:space="preserve">Préparation des projets d’animation</t>
  </si>
  <si>
    <t xml:space="preserve">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</si>
  <si>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</si>
  <si>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</si>
  <si>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 xml:space="preserve">Travail en équipe</t>
  </si>
  <si>
    <t xml:space="preserve">Nombre d’animateurs  importants et issus d’univers différents</t>
  </si>
  <si>
    <t xml:space="preserve">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</si>
  <si>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</si>
  <si>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</si>
  <si>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</si>
  <si>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 xml:space="preserve">Séjours à l’étranger (pas de secteur jeunes, accompagnement et encadrement des jeunes par projet)</t>
  </si>
  <si>
    <t xml:space="preserve">Trajet / environnement étranger</t>
  </si>
  <si>
    <t xml:space="preserve">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</si>
  <si>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</si>
  <si>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 xml:space="preserve">Fatigue due à l’amplitude horaire</t>
  </si>
  <si>
    <t xml:space="preserve">Covoiturage / </t>
  </si>
  <si>
    <t xml:space="preserve">Lieux différents : travail administratif au cs et déplacement sur lieux d’activités ou écoles </t>
  </si>
  <si>
    <t xml:space="preserve">Rappels de bonne conduite</t>
  </si>
  <si>
    <t xml:space="preserve">Utilisation du véhicule personnel</t>
  </si>
  <si>
    <t xml:space="preserve">Anticipation / Un 2eme salarié à l’accueil évite le stress de laisser l’accueil sans personne</t>
  </si>
  <si>
    <t xml:space="preserve">Petit matériel</t>
  </si>
  <si>
    <t xml:space="preserve">Acheter des vélos électriques</t>
  </si>
  <si>
    <t xml:space="preserve">Installation et désinstallation de salles</t>
  </si>
  <si>
    <t xml:space="preserve">Matériel bas, adapté aux enfants(se baisser)</t>
  </si>
  <si>
    <t xml:space="preserve">Optimiser les déplacements / Contacter médecine du travail (service prévention)</t>
  </si>
  <si>
    <t xml:space="preserve">Ajout des activités périscolaires dans les missions : multiplication des interventions, pas d'espace dédié dans les écoles.</t>
  </si>
  <si>
    <t xml:space="preserve">Pistes en préparation de l’été sensibilisation ludique sur les postures </t>
  </si>
  <si>
    <t xml:space="preserve">Préparation / transfert du matériel d’activité  (sorties)</t>
  </si>
  <si>
    <t xml:space="preserve">Délais de mise en place réduits </t>
  </si>
  <si>
    <t xml:space="preserve">Chocs, coups, douleurs ou traumatismes musculaires</t>
  </si>
  <si>
    <t xml:space="preserve">Planning de répartition des tâches / inclut les temps de préparation / Adaptation du matériel : léger, maniable,…</t>
  </si>
  <si>
    <t xml:space="preserve">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</si>
  <si>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</si>
  <si>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</si>
  <si>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</si>
  <si>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</si>
  <si>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 xml:space="preserve">Installation des activités</t>
  </si>
  <si>
    <t xml:space="preserve">Prise en charge des enfants en plus de l’installation</t>
  </si>
  <si>
    <t xml:space="preserve">Réduction des contraintes : 1 seul séjour, en dur et en pension complète (+ jours de préparation prévus en amont dans contrat de travail) / </t>
  </si>
  <si>
    <t xml:space="preserve">Repas à l’extérieur</t>
  </si>
  <si>
    <t xml:space="preserve">Manipulation des livraisons ou des courses </t>
  </si>
  <si>
    <t xml:space="preserve">Chocs, coups, douleurs ou traumatismes musculaires
Dorsalgies, lumbagos, tendinites</t>
  </si>
  <si>
    <t xml:space="preserve">Prévention orale sur les postures / Exigence accrue vis-à-vis du prestataire</t>
  </si>
  <si>
    <t xml:space="preserve">Réalisation des  pique-niques (80) entre 7het 9h les matins des sorties (centre écohérent)</t>
  </si>
  <si>
    <t xml:space="preserve">Fatigue psychologique / lassitude face aux contraintes 
fatigue physique</t>
  </si>
  <si>
    <t xml:space="preserve">Fourniture de sac à dos / caddy pour le transport / Chaque fois que possible, livraison des piques-niques sur le lieu de sortie </t>
  </si>
  <si>
    <t xml:space="preserve">Locaux  inadaptés (hall ouvert et non insonorisé, etc)</t>
  </si>
  <si>
    <t xml:space="preserve">Intervient auprès des usagers pour demander le calme / auprès des professeurs pour baisser le volume sonore / Limiter le niveau sonore de la musique des cours</t>
  </si>
  <si>
    <t xml:space="preserve">Périscolaire</t>
  </si>
  <si>
    <t xml:space="preserve">Amplitude d’ouverture importante / nombre d’heures de travail important </t>
  </si>
  <si>
    <t xml:space="preserve">Planning échelonné des arrivées et départs / Renforcement des équipes</t>
  </si>
  <si>
    <t xml:space="preserve">Polyvalence entre les différentes activités</t>
  </si>
  <si>
    <t xml:space="preserve">Charte qualité : 1 animateur pour 5 enfants au lieu de 1 pour 8 / Diminution des amplitudes d’ouverture</t>
  </si>
  <si>
    <t xml:space="preserve">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</si>
  <si>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</si>
  <si>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</si>
  <si>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 xml:space="preserve">Journées fractionnées : 11h30 -13h30 puis 15h45-17h45</t>
  </si>
  <si>
    <t xml:space="preserve">Prendre poste sans passer par le siège. / Trouver un moyen d’accompagner la mise en œuvre du projet</t>
  </si>
  <si>
    <t xml:space="preserve">Ambiances différentes selon les écoles</t>
  </si>
  <si>
    <t xml:space="preserve">Mission en autonomie</t>
  </si>
  <si>
    <t xml:space="preserve">Au besoin, seront emmenés en voiture / </t>
  </si>
  <si>
    <t xml:space="preserve">Pas de temps de préparation, à prendre sur le temps de réunion</t>
  </si>
  <si>
    <t xml:space="preserve">Accueil / Intégration des nouveaux salariés/stagiaires</t>
  </si>
  <si>
    <t xml:space="preserve">Formation des nouveaux arrivants par les anciens animateurs : augmentation de la charge de travail, de manière  informelle</t>
  </si>
  <si>
    <t xml:space="preserve">Plaquette informative à destination des nouveaux animateurs / 1 animateur formateur sur tous les secteurs</t>
  </si>
  <si>
    <t xml:space="preserve">Gestion des activités / animations</t>
  </si>
  <si>
    <t xml:space="preserve">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</si>
  <si>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</si>
  <si>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 xml:space="preserve">Activités/séjours: Horaires décalés : soirées, séjours…</t>
  </si>
  <si>
    <t xml:space="preserve">Roulement des animateurs sur la période d’été / Renforcement de l’équipe / Allègement des plannings : maxi 2 soirées par mois / ouverture des samedis sur certaines périodes uniquement / </t>
  </si>
  <si>
    <t xml:space="preserve">ANIMATEURS PETITE ENFANCE (JARDIN ENFANTS)</t>
  </si>
  <si>
    <t xml:space="preserve">Matériel défectueux</t>
  </si>
  <si>
    <t xml:space="preserve">Matériel 1er prix, grand nombre d’appels pour obtenir les  réparations, intervenants multiples pour l’école</t>
  </si>
  <si>
    <t xml:space="preserve">Stress 
Fatigue nerveuse / irritabilité / Maux de tête</t>
  </si>
  <si>
    <t xml:space="preserve">Fonction d'encadrement</t>
  </si>
  <si>
    <t xml:space="preserve">Relation tendue avec le personnel de l’école sur des questions de posture professionnelle</t>
  </si>
  <si>
    <t xml:space="preserve">Activités en cours d’installation et équipes pas prêtes quand les enfants et les parents arrivent</t>
  </si>
  <si>
    <t xml:space="preserve">Stress
Frustration par rapport à la posture professionnelle</t>
  </si>
  <si>
    <t xml:space="preserve">Pour les vacances, s’adapte à l’horaire d’arrivée des enfants (mais juste) / Intégrer du temps supplémentaire au planning / une personne supplémentaire à l'ouverture</t>
  </si>
  <si>
    <t xml:space="preserve">Ouverture / fermeture de la structure</t>
  </si>
  <si>
    <t xml:space="preserve">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</si>
  <si>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</si>
  <si>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</si>
  <si>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</si>
  <si>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 xml:space="preserve">Consigne : si 1 seul encadrant, le parent doit rester  / Formation sur le temps de travail (trajets, pauses inclues) pour l'équipe</t>
  </si>
  <si>
    <t xml:space="preserve">Pauses café trop longues avant l’ouverture</t>
  </si>
  <si>
    <t xml:space="preserve">Consigne : si 1 seul encadrant, le parent doit rester  / Formation sur le temps de travail (pauses inclues) pour l'équipe</t>
  </si>
  <si>
    <t xml:space="preserve">Relation avec les parents (accueil, départ, facturation)</t>
  </si>
  <si>
    <t xml:space="preserve">Pic d’affluence, pour un temps d’échange avec les parents et de transmission d’informations relatives aux enfants</t>
  </si>
  <si>
    <t xml:space="preserve">1 salariée expérimentée assure l’échange avec les parents / </t>
  </si>
  <si>
    <t xml:space="preserve">Manque de disponibilité</t>
  </si>
  <si>
    <t xml:space="preserve">APP 1 fois par mois / </t>
  </si>
  <si>
    <t xml:space="preserve">Agressivité sur la question des factures, lorsque des dépassements de contrats.</t>
  </si>
  <si>
    <t xml:space="preserve">Possibilité d’adapter les contrats / </t>
  </si>
  <si>
    <t xml:space="preserve">Secteurs éclatés, travail auprès des enfants qui isole également, …</t>
  </si>
  <si>
    <t xml:space="preserve">Réunions mensuelles pour information et échange sur les difficultés  / Action de cohésion d’équipe au niveau du Centre Social (reste à finir avec réécriture du projet pédagogique)</t>
  </si>
  <si>
    <t xml:space="preserve">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</si>
  <si>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</si>
  <si>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 xml:space="preserve">Confrontation des modes de fonctionnement entre équipe ancienne et nouvelle</t>
  </si>
  <si>
    <t xml:space="preserve">Rappel des règles / Travailler sur la posture professionnelle </t>
  </si>
  <si>
    <t xml:space="preserve">Locaux prêtés: Pas de lieu attribué / pas de casier qui ferme</t>
  </si>
  <si>
    <t xml:space="preserve">Consignes de ne pas avoir d’objets de valeur / </t>
  </si>
  <si>
    <t xml:space="preserve">Accueil enfants / aller chercher pour les ACM</t>
  </si>
  <si>
    <t xml:space="preserve">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</si>
  <si>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</si>
  <si>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 xml:space="preserve">Configuration des locaux, escaliers, matériel inadapté (salles de classes, bureaux…)</t>
  </si>
  <si>
    <t xml:space="preserve">Chocs, coups, douleurs ou traumatismes musculaires
Fatigue psychologique / lassitude face aux contraintes </t>
  </si>
  <si>
    <t xml:space="preserve">Roulettes sous les meubles stockant le matériel et les lits / Formation sur les gestes et postures / Utilisation des lits  et du matériel de l’école pour éviter beaucoup de manutention et les escaliers  / Locaux en propre</t>
  </si>
  <si>
    <t xml:space="preserve">Délais de mise en place réduits</t>
  </si>
  <si>
    <t xml:space="preserve">Optimisation du planning d'occupation des salles</t>
  </si>
  <si>
    <t xml:space="preserve">Rangement connexe au départ des enfants </t>
  </si>
  <si>
    <t xml:space="preserve">Chocs, coups, douleurs ou traumatismes musculaires, fatigue physique</t>
  </si>
  <si>
    <t xml:space="preserve">Rotation du personnel / Opération ludique « Fais attention à ton dos » 
Roulettes sous les meubles stockant le matériel et les lits / Formation sur les gestes et postures </t>
  </si>
  <si>
    <t xml:space="preserve">Déménagements pour certaines vacances : changement d’école, dispose des locaux à la fin des classes, beaucoup de matériel à apporter (préparation des activités, 5-6 séances décors dans l’année)</t>
  </si>
  <si>
    <t xml:space="preserve">Faire appel à un prêt de salle (autre que l’école)</t>
  </si>
  <si>
    <t xml:space="preserve">Reprise du matériel après 4 semaines d’activité.</t>
  </si>
  <si>
    <t xml:space="preserve">Acheter 1 chariot de manutention /transport pour la peinture et le matériel</t>
  </si>
  <si>
    <t xml:space="preserve">Manutention des livraisons ou des courses </t>
  </si>
  <si>
    <t xml:space="preserve">Prévention orale sur les postures / Formation gestes et postures </t>
  </si>
  <si>
    <t xml:space="preserve">Porter les pique-niques dans les sacs à dos </t>
  </si>
  <si>
    <t xml:space="preserve">Plusieurs animateurs en sorties pour répartir les charges / Formation gestes et postures / choix denrées plus légères</t>
  </si>
  <si>
    <t xml:space="preserve">Réfectoire trop grand, mal insonorisé et partagé avec l’ACM (80 enfants)</t>
  </si>
  <si>
    <t xml:space="preserve">Fatigue nerveuse / irritabilité / maux de tête
Gêne sonore</t>
  </si>
  <si>
    <t xml:space="preserve">Services échelonnés  / Equiper la salle pour l’insonoriser / Un animateur à chaque table / Renforcer le rôle du personnel de service / Eventuellement manger dehors</t>
  </si>
  <si>
    <t xml:space="preserve">Cris des enfants / vaisselle</t>
  </si>
  <si>
    <t xml:space="preserve">Un animateur à chaque table / Equiper la salle pour l’insonoriser</t>
  </si>
  <si>
    <t xml:space="preserve">Accueil des enfants</t>
  </si>
  <si>
    <t xml:space="preserve">Accueil de 30 enfants dans des locaux trop grands et mal insonorisés</t>
  </si>
  <si>
    <t xml:space="preserve">Gêne sonore</t>
  </si>
  <si>
    <t xml:space="preserve">Ateliers avec un adulte séparés par des barrières occultantes. / Equiper la salle pour l’insonoriser</t>
  </si>
  <si>
    <t xml:space="preserve">Présence du personnel  de l’école et des élèves le mercredi jusque 12h30, </t>
  </si>
  <si>
    <t xml:space="preserve">Privilégier des temps extérieurs / Répartition par petits groupes dans plusieurs salles / Equiper la salle pour l’insonoriser</t>
  </si>
  <si>
    <t xml:space="preserve">Interphone bruyant mis en place par l’école (vigipirate)</t>
  </si>
  <si>
    <t xml:space="preserve"> / Equiper la salle pour l’insonoriser</t>
  </si>
  <si>
    <t xml:space="preserve">Repas</t>
  </si>
  <si>
    <t xml:space="preserve">Déjeuner pris avec les enfants, perte de patience, de vigilance</t>
  </si>
  <si>
    <t xml:space="preserve">Un animateur à chaque table / Renforcer le personnel le midi pour permettre une rotation </t>
  </si>
  <si>
    <t xml:space="preserve">Changements de rythme : des mercredis uniquement à 48h/semaine</t>
  </si>
  <si>
    <t xml:space="preserve">Fatigue nerveuse / irritabilité / maux de tête
Fatigue physique</t>
  </si>
  <si>
    <t xml:space="preserve">Equipes non fixes plannings différents pour chacune</t>
  </si>
  <si>
    <t xml:space="preserve">Temps partiel manquant d’informations (pas dans les locaux)</t>
  </si>
  <si>
    <t xml:space="preserve"> / Renforcer la communication auprès des salariés.</t>
  </si>
  <si>
    <t xml:space="preserve">Temps d’accueil / Période d’adaptation</t>
  </si>
  <si>
    <t xml:space="preserve">Présence accrue auprès des enfants, les rassurer, les porter </t>
  </si>
  <si>
    <t xml:space="preserve">Prévention orale sur les postures / Contacter médecine du travail (action prévention)</t>
  </si>
  <si>
    <t xml:space="preserve">Cas particuliers : enfant de 3 ans avec handicap 18 kg </t>
  </si>
  <si>
    <t xml:space="preserve">Travail avec les parents / Opération ludique « Fais attention à ton dos »</t>
  </si>
  <si>
    <t xml:space="preserve">Sortie à l’extérieur avec enfants</t>
  </si>
  <si>
    <t xml:space="preserve">Position voutée pour tenir les enfants par la main</t>
  </si>
  <si>
    <t xml:space="preserve">Postures contraintes (exaccroupie pour aider à l’habillage / déshabillage…)</t>
  </si>
  <si>
    <t xml:space="preserve">Nécessité de se mettre à hauteur des enfants</t>
  </si>
  <si>
    <t xml:space="preserve">Vigilance et conseils des éducatrices / Formation gestes et  postures</t>
  </si>
  <si>
    <t xml:space="preserve">Mobilier de petite taille</t>
  </si>
  <si>
    <t xml:space="preserve">Consignes d’éviter de porter les enfants sauf cas particuliers  / Formation gestes et  postures</t>
  </si>
  <si>
    <t xml:space="preserve">Porter les enfants</t>
  </si>
  <si>
    <t xml:space="preserve">Escaliers pour la table à langer / Formation gestes et  postures</t>
  </si>
  <si>
    <t xml:space="preserve">Surveillance de la sieste : postures contraintes</t>
  </si>
  <si>
    <t xml:space="preserve">Mobilier de petite taille : positions basses</t>
  </si>
  <si>
    <t xml:space="preserve">Prévention orale sur les postures Rotation de personnel / Matériel à roulettes</t>
  </si>
  <si>
    <t xml:space="preserve">Déplacement du mobilier</t>
  </si>
  <si>
    <t xml:space="preserve">Prévention orale sur les postures Rotation de personnel / Fermeture du MAC 1 semaine avant le JE : envisager un renfort du personnel </t>
  </si>
  <si>
    <t xml:space="preserve">Gros nettoyage jardin d’enfants en fin de vacancesPas de personnel mis à disposition</t>
  </si>
  <si>
    <t xml:space="preserve">Prévention orale sur les postures Rotation de personnel </t>
  </si>
  <si>
    <t xml:space="preserve">Travail auprès des enfants </t>
  </si>
  <si>
    <t xml:space="preserve">Contact avec les enfants, le matériel éducatif qu’ils utilisent.</t>
  </si>
  <si>
    <t xml:space="preserve">Maladies virales, infectieuses / Parasites (poux..)</t>
  </si>
  <si>
    <t xml:space="preserve">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</si>
  <si>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 xml:space="preserve">Hygiène des locaux prêtés catastrophique (ménage pas fait le mardi soir) </t>
  </si>
  <si>
    <t xml:space="preserve">Responsabiliser les salariés chacune sur une pièce / un lieu par salarié</t>
  </si>
  <si>
    <t xml:space="preserve">Risques thermiques </t>
  </si>
  <si>
    <t xml:space="preserve">Déroulement de l’atelier / de l'animation</t>
  </si>
  <si>
    <t xml:space="preserve">Activités situées dans les salles de réfectoire mal isolées : surchauffées l’hiver et +de 30° l’été, sans possibilité d’ouvrir les portes fenêtres (risque de sortie des enfants)</t>
  </si>
  <si>
    <t xml:space="preserve">Inconfort, malaise
Fatigue nerveuse / irritabilité / maux de tête
problèmes de circulation
baisse de vigilance</t>
  </si>
  <si>
    <t xml:space="preserve">Ventilateurs / achat de barrières pour ouvrir les portes fenêtres et aérer les salles / Prévoir des travaux d'isolation (store, thermostat pour les chauffages …)</t>
  </si>
  <si>
    <t xml:space="preserve">ANIMATEURS PETITE ENFANCE (MULTI ACCUEIL)</t>
  </si>
  <si>
    <t xml:space="preserve">Portail ne se fermant pas très bien, peur de la fugue d’enfant</t>
  </si>
  <si>
    <t xml:space="preserve">Problème du rangement des poussettes</t>
  </si>
  <si>
    <t xml:space="preserve">Sensibilisation des parents / Identifier / organiser un emplacement, un local</t>
  </si>
  <si>
    <t xml:space="preserve">Gestion de la sécurité</t>
  </si>
  <si>
    <t xml:space="preserve">Surveillance des enfants (arrivées/départs) Attention permanente dans un contexte de mouvement important : sécurité des enfants et transmission des messages aux parents</t>
  </si>
  <si>
    <t xml:space="preserve">Responsabilisation des parents / rotation du personnel / consignes / affichage / poignées en hauteur</t>
  </si>
  <si>
    <t xml:space="preserve">Marche dans la rue avec un groupe d’enfants </t>
  </si>
  <si>
    <t xml:space="preserve">Consignes d’encadrement / Transporteur privé
Matériel de visibilité (chasubles enfants) / Cordes de promenade</t>
  </si>
  <si>
    <t xml:space="preserve">Transports en commun sans pouvoir réserver, problèmes de fiabilité des horaires …</t>
  </si>
  <si>
    <t xml:space="preserve"> / Pour certaines sorties, avoir minimum 4 animateurs pour séparer les groupes si les bus sont chargés </t>
  </si>
  <si>
    <t xml:space="preserve">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</si>
  <si>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</si>
  <si>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</si>
  <si>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</si>
  <si>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 xml:space="preserve">Rangement quotidien (chaises sur tables, jouets, etc)</t>
  </si>
  <si>
    <t xml:space="preserve">Le volume sonore des enfants très important</t>
  </si>
  <si>
    <t xml:space="preserve">Gêne sonore
Fatigue nerveuse / irritabilité / maux de tête</t>
  </si>
  <si>
    <t xml:space="preserve">Diviser au maximum les groupes, aller dehors  / Augmenter les espaces sur le multi accueil, pour proposer d’autres choses : trouver une salle, un autre lieu</t>
  </si>
  <si>
    <t xml:space="preserve">Professionnels lassés des enfants qui monopolisent, râlent, au détriment du groupe </t>
  </si>
  <si>
    <t xml:space="preserve">Gêne sonore
Fatigue nerveuse / irritabilité / maux de tête
Stress</t>
  </si>
  <si>
    <t xml:space="preserve">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</si>
  <si>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</si>
  <si>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</si>
  <si>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 xml:space="preserve">ANIMATION</t>
  </si>
  <si>
    <t xml:space="preserve">Juxtaposition d’activités / utilisation des salles</t>
  </si>
  <si>
    <t xml:space="preserve">Table ronde avec les différentes parties prenantes</t>
  </si>
  <si>
    <t xml:space="preserve">temps de transition entre deux activités trop court / Adaptation de la salle par rapport aux activités </t>
  </si>
  <si>
    <t xml:space="preserve">Usure professionnelle</t>
  </si>
  <si>
    <t xml:space="preserve">BUREAU</t>
  </si>
  <si>
    <t xml:space="preserve">Déplacement du table de consultation  / lourde </t>
  </si>
  <si>
    <t xml:space="preserve">Mise à disposition lit plus léger / table pliante ? </t>
  </si>
  <si>
    <t xml:space="preserve">Rangée dans le débarras</t>
  </si>
  <si>
    <t xml:space="preserve">Frustration par rapport à la posture professionnelle</t>
  </si>
  <si>
    <t xml:space="preserve">1 consultation par mois</t>
  </si>
  <si>
    <t xml:space="preserve">Déplacement de la table à 2 </t>
  </si>
  <si>
    <t xml:space="preserve">BUREAU ANIMATEURS</t>
  </si>
  <si>
    <t xml:space="preserve">3 dans un bureau de 7m2</t>
  </si>
  <si>
    <t xml:space="preserve">Casques pour les animateurs</t>
  </si>
  <si>
    <t xml:space="preserve">Accueil juste à coté (promiscuité étouffante)</t>
  </si>
  <si>
    <t xml:space="preserve">Etude de mise en place d’un module préfabriqué (Algéco)</t>
  </si>
  <si>
    <t xml:space="preserve">Promiscuité des ateliers / Travail en open space</t>
  </si>
  <si>
    <t xml:space="preserve">Sonnette de l’accueil </t>
  </si>
  <si>
    <t xml:space="preserve">Mise en œuvre de télétravail.</t>
  </si>
  <si>
    <t xml:space="preserve">Dans les bureaux</t>
  </si>
  <si>
    <t xml:space="preserve">Chaleur (proximité radiateur, 3 ordinateurs)</t>
  </si>
  <si>
    <t xml:space="preserve">Animateur cherche des comptines : bruit </t>
  </si>
  <si>
    <t xml:space="preserve">Espace étroit pour sortir du bureau</t>
  </si>
  <si>
    <t xml:space="preserve">COORDINATION</t>
  </si>
  <si>
    <t xml:space="preserve">Gestion du personnel</t>
  </si>
  <si>
    <t xml:space="preserve">Difficultés à gérer des conflits / posture professionnelle des coordinateurs face à des problèmes  d’autorité </t>
  </si>
  <si>
    <t xml:space="preserve">Formation à la gestion de conflits</t>
  </si>
  <si>
    <t xml:space="preserve">Renforcement des compétences avec une formation management</t>
  </si>
  <si>
    <t xml:space="preserve">Revoir l’organisation de son travail / travail sur les fiches de postes </t>
  </si>
  <si>
    <t xml:space="preserve">CULTURE</t>
  </si>
  <si>
    <t xml:space="preserve">Récupération du matériel loué pour les évènements</t>
  </si>
  <si>
    <t xml:space="preserve">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</si>
  <si>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xml:space="preserve">.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</si>
  <si>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xml:space="preserve">. Piqure de rappel par formation : code de la route, sensibilisation aux effets de l'habitude et de l'inattention, prise en main du véhicule.
. Formation et préparation particulière pour les nouveaux salariés (prise en main du véhicule, trajets …)</t>
  </si>
  <si>
    <t xml:space="preserve">Stationnement (chargement/déchargement)</t>
  </si>
  <si>
    <t xml:space="preserve">Vision réduite,
Personnes au sol (angles morts)
Manœuvres difficiles pour coller le hayon à l'escalier </t>
  </si>
  <si>
    <t xml:space="preserve">Stress, 
Risque d'être heurté pour les personnes au sol</t>
  </si>
  <si>
    <t xml:space="preserve">. Signal sonore de recul sur les véhicules (véhicule location)
. Balisage par une deuxième personne
. Borne de stationnement</t>
  </si>
  <si>
    <t xml:space="preserve">.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</si>
  <si>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 xml:space="preserve">Chargement / déchargement</t>
  </si>
  <si>
    <t xml:space="preserve">Le poids du matériel ; état des sols ; différentes hauteurs et textures
2 gros événements par an et 2 plus petits par mois (cf  logistique)</t>
  </si>
  <si>
    <t xml:space="preserve">Dorsalgies, chocs, hématomes, chutes dans les escaliers</t>
  </si>
  <si>
    <t xml:space="preserve">Consignes : 
. Bonne posture et bon geste
. Certains déplacements à deux
. Utilisation de matériel de manutention et équipement de protection individuelle obligatoire.</t>
  </si>
  <si>
    <t xml:space="preserve">. Faire un auvent au dessus de la zone de chargement
. Mettre le sols à niveaux
. Formation geste et posture
. Construire un plan de déchargement</t>
  </si>
  <si>
    <t xml:space="preserve">Installation son  / éclairages</t>
  </si>
  <si>
    <t xml:space="preserve">Monter et descendre à l'échelle ou l'échafaudage
Travail et branchements en hauteur 
Manque d'attention</t>
  </si>
  <si>
    <t xml:space="preserve">Chute (&gt; 4 m)</t>
  </si>
  <si>
    <t xml:space="preserve">. Consignes pour le travail en hauteur, habilitations. 
. Binôme pour hauteur &gt; 4m.
. Motorisation des perches
. Formation échafaudage /achat de barre de renfort pour l'échafaudage</t>
  </si>
  <si>
    <t xml:space="preserve">. Affichage des fiches de procédure/consignes
. Piqure de rappel </t>
  </si>
  <si>
    <t xml:space="preserve">Câbles qui trainent</t>
  </si>
  <si>
    <t xml:space="preserve">Rangement des cables</t>
  </si>
  <si>
    <t xml:space="preserve">Achat de passages de cables</t>
  </si>
  <si>
    <t xml:space="preserve">Obscurité durant un évènement</t>
  </si>
  <si>
    <t xml:space="preserve">Obscurité</t>
  </si>
  <si>
    <t xml:space="preserve">obscurité</t>
  </si>
  <si>
    <t xml:space="preserve">Utilisation d'une lampe de poche lors des spectacles
BAES</t>
  </si>
  <si>
    <t xml:space="preserve">Achat de lampes frontales</t>
  </si>
  <si>
    <t xml:space="preserve">Circulation dans les espaces</t>
  </si>
  <si>
    <t xml:space="preserve">Encombrement des espaces par le matériel : Flight Case ;  poids des caisses ; empilage ; encombrement</t>
  </si>
  <si>
    <t xml:space="preserve">Chute, choc, écrasement</t>
  </si>
  <si>
    <t xml:space="preserve">. Stockage sous les gradins
. Respect des gestes et des postures</t>
  </si>
  <si>
    <t xml:space="preserve">Musique pendant un évènement</t>
  </si>
  <si>
    <t xml:space="preserve">Essai son / balance  (concert)</t>
  </si>
  <si>
    <t xml:space="preserve">Diminution d'audition, céphalée</t>
  </si>
  <si>
    <t xml:space="preserve">Appareil mesure du bruit (limite le bruit)</t>
  </si>
  <si>
    <t xml:space="preserve">Achat de bouchons d'oreille pour les salariés lors des concerts </t>
  </si>
  <si>
    <t xml:space="preserve">Déplacement des publics</t>
  </si>
  <si>
    <t xml:space="preserve">Se déplacer sur les lieux de l’activité, conduire le  minibus.</t>
  </si>
  <si>
    <t xml:space="preserve">Rationnaliser les transports / Entretien des véhicules</t>
  </si>
  <si>
    <t xml:space="preserve">Transporte des seniors / les accompagne pour monter dans le minibus</t>
  </si>
  <si>
    <t xml:space="preserve">Vérification des équipements de sécurité / utilisation</t>
  </si>
  <si>
    <t xml:space="preserve">Arrêts au domicile </t>
  </si>
  <si>
    <t xml:space="preserve">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</si>
  <si>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</si>
  <si>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</si>
  <si>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 xml:space="preserve">DEPLACEMENTS</t>
  </si>
  <si>
    <t xml:space="preserve">Port de charges / Apporter tout le matériel : dossiers, documentation, un ordinateur, un vidéoprojecteur, feuilles de paper board…</t>
  </si>
  <si>
    <t xml:space="preserve">Valise à roulette </t>
  </si>
  <si>
    <t xml:space="preserve">Animer une réunion ou une formation, un groupe de travail dans un CS</t>
  </si>
  <si>
    <t xml:space="preserve">Utilisation d’un véhicule (fédération) ou des transports en commun </t>
  </si>
  <si>
    <t xml:space="preserve">Si utilisation de VP, contracter une assurance
Formation « bonnes conditions de conduite »</t>
  </si>
  <si>
    <t xml:space="preserve">ENCADREMENT (11-17 ans)</t>
  </si>
  <si>
    <t xml:space="preserve">Masse de travail, travail en flux tendu, adaptation constante (remplacements), pression, débordement, passe d'un projet à un autre.
Difficulté de travailler sur la mission éducative / les cas particuliers.
Situation économique difficile
</t>
  </si>
  <si>
    <t xml:space="preserve">Burn-out, sentiment d'impuissance, sentiment de non reconnaissance</t>
  </si>
  <si>
    <t xml:space="preserve">Embauche d'un coordinateur (secteur Ados) depuis janvier 2015</t>
  </si>
  <si>
    <t xml:space="preserve">. Faire en sorte que le personnel soit toujours en nombre suffisant
Travailler à la reconnaissance des salariés
Renforcer la relation avec les référents élus </t>
  </si>
  <si>
    <t xml:space="preserve">Commande de la direction augmente sur l'administratif / exigence, malgré les moyens réduits
Répondre aux demandes des collègues
Lien très fort avec l'augmentation des projets et les politiques de la ville</t>
  </si>
  <si>
    <t xml:space="preserve">Capacité à limiter les projets
Pouvoir s'appuyer sur les équipes</t>
  </si>
  <si>
    <t xml:space="preserve">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</si>
  <si>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</si>
  <si>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 xml:space="preserve">Personnel plus ancien avec une certain maturité
Difficulté de se projeter
Renouvellement des équipes, transmission des compétences et des valeursAdaptation aux nouvelles générations</t>
  </si>
  <si>
    <t xml:space="preserve">Usure professionnelle </t>
  </si>
  <si>
    <t xml:space="preserve">Gestion de carrières</t>
  </si>
  <si>
    <t xml:space="preserve">Poste de travail dans le secteur Ados : à partir de 16h, difficulté d'avoir une activité administrative (bruit) Incidence sur l'amplitude horaire de travail 
</t>
  </si>
  <si>
    <t xml:space="preserve">Fatigue </t>
  </si>
  <si>
    <t xml:space="preserve">ENCADREMENT PETITE ENFANCE</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</si>
  <si>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</si>
  <si>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</si>
  <si>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Gestion des conflits</t>
  </si>
  <si>
    <t xml:space="preserve">Avec les parents: Prise de relais de la responsable lorsque l'équipe n'a pas pu le gérer
</t>
  </si>
  <si>
    <t xml:space="preserve">Stress, agressivité des parents (agression physique ou verbale),épuisement, troubles du sommeil,
Sentiment d'isolement </t>
  </si>
  <si>
    <t xml:space="preserve">Echanges avec d'autres membres de l'encadrement
Recours possible à la direction</t>
  </si>
  <si>
    <t xml:space="preserve">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</si>
  <si>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</si>
  <si>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xml:space="preserve">. Audits réalisés 
. Formation efficacité professionnelle</t>
  </si>
  <si>
    <t xml:space="preserve">Bureau de la sécrétaire, PE dans le batiment d'accueil .
Rdv avec les parents et autre, à l'accueil : Conditions climatiques 
Déplacement dans les secteurs</t>
  </si>
  <si>
    <t xml:space="preserve">Coup de froid coup de chaud,
Chutes
Stress lié au temps perdu
</t>
  </si>
  <si>
    <t xml:space="preserve">. Photocopieuses dans les bureaux
. Mail
. Groupement des déplacements</t>
  </si>
  <si>
    <t xml:space="preserve">Nouveau batiment</t>
  </si>
  <si>
    <t xml:space="preserve">ENTRETIEN</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</si>
  <si>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</si>
  <si>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</si>
  <si>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</si>
  <si>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 xml:space="preserve">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</si>
  <si>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</si>
  <si>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</si>
  <si>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 xml:space="preserve">Coupures, chutes d'objets, chutes</t>
  </si>
  <si>
    <t xml:space="preserve">Consignes de rangement de l'atelier</t>
  </si>
  <si>
    <t xml:space="preserve">Organiser l'atelier par espace</t>
  </si>
  <si>
    <t xml:space="preserve">Travaux d'entretien général bâtiment</t>
  </si>
  <si>
    <t xml:space="preserve">Travaux à genoux ou dans despositionscontraintes (carrelage, peinture, plomberie…) Dehors par mauvais temps (ramassage feuilles, neige…)</t>
  </si>
  <si>
    <t xml:space="preserve">Dorsalgies,coupures, chocs, projections, inhalations, allergies, réactions épidermiques </t>
  </si>
  <si>
    <t xml:space="preserve">Equipement de travail, chaussures de sécurité, gants, lunettes…
Capacité d'obtenir le matériel nécessaire, conforme</t>
  </si>
  <si>
    <t xml:space="preserve">Rappel des consignes de sécurité </t>
  </si>
  <si>
    <t xml:space="preserve">Opération de nettoyage des batiments et espaces verts</t>
  </si>
  <si>
    <t xml:space="preserve">Utilisation d'appareils électroportatifs bruyants : Karcher, souffleur, scie circulaire, perceuse….</t>
  </si>
  <si>
    <t xml:space="preserve">Perte ou diminution de l'audition ou de la vue
Maux de tête
Perte de l'équilibre</t>
  </si>
  <si>
    <t xml:space="preserve">Port d'un casque auditif</t>
  </si>
  <si>
    <t xml:space="preserve">Réarmer armoire électrique, refixer prises électriques, remplacer les ampoules, néons…</t>
  </si>
  <si>
    <t xml:space="preserve">Intervention sur les installations électriques
Sansavoir nécessairement l'habilitation adéquate (un seul ouvrier actuellement habilité)</t>
  </si>
  <si>
    <t xml:space="preserve">Brûlure, électrocution, perte de connaissance</t>
  </si>
  <si>
    <t xml:space="preserve">.Formation habilitation électrique du niveau correspondant et supplémentaire pour d'autres personnes aujorud'hui  non habilitées</t>
  </si>
  <si>
    <t xml:space="preserve">Lors d'une soirée/d'un évènement: Salarié seul dans l'atrium, public difficile, voire très difficile
</t>
  </si>
  <si>
    <t xml:space="preserve">Sentiment d'isolement</t>
  </si>
  <si>
    <t xml:space="preserve">.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</si>
  <si>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</si>
  <si>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 xml:space="preserve">HALTE GARDERIE / DORTOIRS</t>
  </si>
  <si>
    <t xml:space="preserve">Petitesse du dortoir : réaménagement de l’espace à chaque coucher (2 fois par jour / 4 personnes)</t>
  </si>
  <si>
    <t xml:space="preserve">Formation gestes et postures</t>
  </si>
  <si>
    <t xml:space="preserve">Chocs, écrasement</t>
  </si>
  <si>
    <t xml:space="preserve">Lassitude professionnelle</t>
  </si>
  <si>
    <t xml:space="preserve">JEUNESSE (3-6 ans)</t>
  </si>
  <si>
    <t xml:space="preserve">Mobilier bas : petites chaises et tables basses
.Toute la journée, se mettre au niveau des enfants : mauvaise position assise trop basse
Les professionnels les plus grands ne passent pas les jambes sous les tables : posture de côté 
</t>
  </si>
  <si>
    <t xml:space="preserve">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</si>
  <si>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</si>
  <si>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</si>
  <si>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 xml:space="preserve">Vélos inaccessibles (empilés) 
"aller sous l'escalier"
Mauvais gestes et mauvaises positions
Poussettes des parents PE qui ne facilitent pas l'accès</t>
  </si>
  <si>
    <t xml:space="preserve">Douleurs dorsales, 
coupures, hématomes, chocs, écrasement...
</t>
  </si>
  <si>
    <t xml:space="preserve">. Aménagement d'un rangement approprié : utilisation des compétences de la logistique et meilleure utilisation des espaces (ex : réflexion sur l'utilisation de l'ancien local poubelle)</t>
  </si>
  <si>
    <t xml:space="preserve">Tables et matériels lourds
Pas d'aménagement extérieur : nécessité de déplacer les tables</t>
  </si>
  <si>
    <t xml:space="preserve">. Installation de tables type picnic à l'exterieur en permanence
. Formation "Gestes et postures"</t>
  </si>
  <si>
    <t xml:space="preserve">Stores de la salle d'activités difficile à fermer ou ouvrir car poignées à l'extérieur : mauvaise posture, mauvais gestes,  forcer les mouvements</t>
  </si>
  <si>
    <t xml:space="preserve">Coupures, froissement musculaire, tendinite</t>
  </si>
  <si>
    <t xml:space="preserve">. Faciliter le système d'ouverture en graissant le mécanisme des stores 
. Mettre les poignées des stores à l'intérieur</t>
  </si>
  <si>
    <t xml:space="preserve">Manque d'éclairage</t>
  </si>
  <si>
    <t xml:space="preserve">Salle d'activités : néons qui donne une lumière trop intense,  clignotements….
Pas assez de lumière dans le vestiaire enfants</t>
  </si>
  <si>
    <t xml:space="preserve">Fatigue visuelle, céphalées</t>
  </si>
  <si>
    <t xml:space="preserve">. Adaptation des lumières : changement des néons (type salle polyvalente…)</t>
  </si>
  <si>
    <t xml:space="preserve">Contact enfants / public
.Un seul lavabo (lave main) trop petit
Un seul toilette en bas</t>
  </si>
  <si>
    <t xml:space="preserve">Contamination</t>
  </si>
  <si>
    <t xml:space="preserve">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</si>
  <si>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</si>
  <si>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</si>
  <si>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 xml:space="preserve">Sentiment d'insécurité</t>
  </si>
  <si>
    <t xml:space="preserve">Consigne : faire remonter les anomalies au service logistique </t>
  </si>
  <si>
    <t xml:space="preserve">. Vérification des normes d'accueil
 . Rappel des consignes,note de service
. Réglage des grooms pour faciliter l'ouverture
. Faire un retour sur les suites des réparations (logiciel)</t>
  </si>
  <si>
    <t xml:space="preserve">Locaux vieillissants : chute d'éléments de fenêtre</t>
  </si>
  <si>
    <t xml:space="preserve">. Plus généralement explorer l'idée de mettre en place des protocoles type entretien de "printemps" (vérification des climatiseurs….)</t>
  </si>
  <si>
    <t xml:space="preserve">Recevoir les publics en fragilité </t>
  </si>
  <si>
    <t xml:space="preserve">Public de plus en plus difficile et exigent (ex attentes fortes sur la réalisation des devoirs)
Moins de mixité sociale 
Qui vive permanent
Faire preuve de distance professionnelle </t>
  </si>
  <si>
    <t xml:space="preserve">Sentiment d'insécurité
Fatigue et usure professionnelle</t>
  </si>
  <si>
    <t xml:space="preserve">. Défendre le professionnalisme
. Poser les règles
. Temps de régulation </t>
  </si>
  <si>
    <t xml:space="preserve">. Revoir le diagnostic et le transposer à la réalité 
</t>
  </si>
  <si>
    <t xml:space="preserve">Sentiment de manque de considération des écoles à l'égard des animateurs
Induit de la tension</t>
  </si>
  <si>
    <t xml:space="preserve">Sentiment de non considération</t>
  </si>
  <si>
    <t xml:space="preserve">. Travail de partenariat avec les écoles</t>
  </si>
  <si>
    <t xml:space="preserve">Répartition des secteurs dans les étages : escaliers.
Activités qui s'enchainent avec du trajet (dans les écoles, différents espaces de l'AFSCO)
Manque d'effectif, changement de groupe et équipe</t>
  </si>
  <si>
    <t xml:space="preserve">Fatigue,
Stress,
Irritabilité</t>
  </si>
  <si>
    <t xml:space="preserve">Renforcement d'équipe </t>
  </si>
  <si>
    <t xml:space="preserve">Rotation de personnel et intégration fréquente de nouveaux des salariés
Demande de l'accompagnement, peut occasionner une charge de travail supplémentaire</t>
  </si>
  <si>
    <t xml:space="preserve">Fatigue, stress</t>
  </si>
  <si>
    <t xml:space="preserve">. Equiper les secteurs de supports pour l'intégration des nouveaux salariés (ex: livret d'accueil )</t>
  </si>
  <si>
    <t xml:space="preserve">JEUNESSE (6-11 ans)</t>
  </si>
  <si>
    <t xml:space="preserve">Activités sportives</t>
  </si>
  <si>
    <t xml:space="preserve">Mauvais équipement
Tenues vestimentaires non adaptées
Courir après ou avec un enfant, 
Terrain dangereux </t>
  </si>
  <si>
    <t xml:space="preserve">. Consignes pour les tenues
. Certains des salariés sont formés</t>
  </si>
  <si>
    <t xml:space="preserve">.  Piqures de rappel pour les 1ers soins (cas, cahier de suivi…)</t>
  </si>
  <si>
    <t xml:space="preserve">Ateliers Cuisine</t>
  </si>
  <si>
    <t xml:space="preserve">Utilisation d'un four, d'une plaque de cuisson
Utilisation de matériel de cuisine : coupant</t>
  </si>
  <si>
    <t xml:space="preserve">Brûlures, coupures, projections</t>
  </si>
  <si>
    <t xml:space="preserve">. Disposer du matériel adapté
. Formation pour l'utilisation du matériel
. Affichage des consignes de sécurité</t>
  </si>
  <si>
    <t xml:space="preserve">
Risque en relation avec la nature de la sortieEx : Piscine
</t>
  </si>
  <si>
    <t xml:space="preserve">Noyade</t>
  </si>
  <si>
    <t xml:space="preserve">. Augmentation du taux d'encadrement
. Procédure rappelée à chaque sortie</t>
  </si>
  <si>
    <t xml:space="preserve">LOGISTIQUE</t>
  </si>
  <si>
    <t xml:space="preserve">Chargement/déchargement
Circulation </t>
  </si>
  <si>
    <t xml:space="preserve">.Feu de recul sonore</t>
  </si>
  <si>
    <t xml:space="preserve">Utilisation d'échafaudage, d'échelleTravail en hauteur (5m)</t>
  </si>
  <si>
    <t xml:space="preserve">Chutes</t>
  </si>
  <si>
    <t xml:space="preserve">Habilitation pour x personnes / rappel des consignes de sécurité</t>
  </si>
  <si>
    <t xml:space="preserve">Entretien des véhicules </t>
  </si>
  <si>
    <t xml:space="preserve">Entretien
Vérification niveau et pneu</t>
  </si>
  <si>
    <t xml:space="preserve">Coupure, brulure, dorsalgie </t>
  </si>
  <si>
    <t xml:space="preserve">Utilisation des Equipement de Protection IndividuelIe</t>
  </si>
  <si>
    <t xml:space="preserve">. Formation  gestes et postures
. Matériel adapté</t>
  </si>
  <si>
    <t xml:space="preserve">Semaines comportant des évènements: Charge de travail importante</t>
  </si>
  <si>
    <t xml:space="preserve">Adaptation des horaires selon les événements
Système de "credit/débit" </t>
  </si>
  <si>
    <t xml:space="preserve">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</si>
  <si>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</si>
  <si>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</si>
  <si>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xml:space="preserve">. Piqure de rappel par formation : Code de la route, sensibilisation aux effets de l'habitude et de l'inattention, prise en main du véhicule. 
. Formation "comment rouler en convoi"</t>
  </si>
  <si>
    <t xml:space="preserve">MAC  </t>
  </si>
  <si>
    <t xml:space="preserve">Remplacement des enfants absents</t>
  </si>
  <si>
    <t xml:space="preserve">Accueil des enfants non prévus</t>
  </si>
  <si>
    <t xml:space="preserve">Mieux communiquer sur les enjeux budgétaires</t>
  </si>
  <si>
    <t xml:space="preserve">Nécessité d’adaptation à des exigences quantitatives toujours plus élevées (remplissage des enfants et maintien du chiffre) </t>
  </si>
  <si>
    <t xml:space="preserve">Stratégies politiques de l’association (temps fort avec les membres du CA) et montrer les aspects positifs de certaines exigences</t>
  </si>
  <si>
    <t xml:space="preserve">récupérer les courses alimentaires: Manipulation des marchandises 1 fois packs d’eau </t>
  </si>
  <si>
    <t xml:space="preserve">Etude d’une commande globale pour l’ensemble des structures</t>
  </si>
  <si>
    <t xml:space="preserve">Air ambiant,</t>
  </si>
  <si>
    <t xml:space="preserve">Affichage des protocoles lavage main</t>
  </si>
  <si>
    <t xml:space="preserve">portage manu porté,</t>
  </si>
  <si>
    <t xml:space="preserve">Multiplication des bacs recueil mouchoirs, …</t>
  </si>
  <si>
    <t xml:space="preserve">MAC Professionnels en direction des enfants</t>
  </si>
  <si>
    <t xml:space="preserve">Suivi des enfants dans les unités à la rentrée de septembre </t>
  </si>
  <si>
    <t xml:space="preserve">Changement de planning, d’équipe et de public</t>
  </si>
  <si>
    <t xml:space="preserve">Livret du salarié reprenant les principes phares et spécificités autour du projet.</t>
  </si>
  <si>
    <t xml:space="preserve">Projet d’établissement Difficultés interpersonnelles </t>
  </si>
  <si>
    <t xml:space="preserve">Inquiétude face au changement </t>
  </si>
  <si>
    <t xml:space="preserve">Difficultés à concilier vie perso et pro</t>
  </si>
  <si>
    <t xml:space="preserve">Décloisonnement / passerelles entre équipes</t>
  </si>
  <si>
    <t xml:space="preserve">MAINTENANCE</t>
  </si>
  <si>
    <t xml:space="preserve">aération - isolation</t>
  </si>
  <si>
    <t xml:space="preserve">Utilisation d’un local peu aéré pour stocker le matériel - poussière - sciure de bois - local sert d’atelier de travail</t>
  </si>
  <si>
    <t xml:space="preserve">Etude de faisabilité pour des extracteurs / Etude de l’organisation de travail (protocole de nettoyage)</t>
  </si>
  <si>
    <t xml:space="preserve">Nouveau salarié/stagiaire</t>
  </si>
  <si>
    <t xml:space="preserve">Adaptation à l’environnement, l’organisation de travail, les orientations, les valeurs… pas de parcours d’intégration </t>
  </si>
  <si>
    <t xml:space="preserve">Stress
Sentiment d’isolement</t>
  </si>
  <si>
    <t xml:space="preserve">Communication avec les « anciennes » / Livret d’accueil (règles d’organisation, lieux où trouver des protocoles…)</t>
  </si>
  <si>
    <t xml:space="preserve">Séparation en 3 sections,</t>
  </si>
  <si>
    <t xml:space="preserve">Travail en binôme ancienne/nouvelle dans les 1ers temps</t>
  </si>
  <si>
    <t xml:space="preserve">PETITE ENFANCE</t>
  </si>
  <si>
    <t xml:space="preserve">Taille et le poids de l'enfant (jusque 25kg/environ 20 fois par jour) 
Se baisser pour porter l'enfant
Mauvaise position
Temps limité pour effectuer les tâches
</t>
  </si>
  <si>
    <t xml:space="preserve">Douleurs dorsales,
Tendinites (bras épaules)
TMS, stress</t>
  </si>
  <si>
    <t xml:space="preserve">. Formations gestes et postures régulières 
</t>
  </si>
  <si>
    <t xml:space="preserve">. Continuer l'aménagement des locaux </t>
  </si>
  <si>
    <t xml:space="preserve">Pas de salle dédiée, matériel lourd et encombrant, bas (couchettes), installations en permanence, gestes répétitifs…
Aller chercher les chariots repas encombrants et lourds 
Poussettes doubles ou triples à manipuler (promenade) 
Poussettes des familles à ranger au sous sol</t>
  </si>
  <si>
    <t xml:space="preserve">Douleurs dorsales, tendinites, TMS, chutes, brulûre (eau chaude sur chariot - bain marie), 
Lassitude professionnelle 
Chute dans l'escalier</t>
  </si>
  <si>
    <t xml:space="preserve">.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</si>
  <si>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</si>
  <si>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</si>
  <si>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</si>
  <si>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</si>
  <si>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</si>
  <si>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</si>
  <si>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 xml:space="preserve">Douleurs dorsales, TMS, chute (tabouret)</t>
  </si>
  <si>
    <t xml:space="preserve">. Tabourets sur roulettes </t>
  </si>
  <si>
    <t xml:space="preserve">. Equiper tous les secteurs de tabourets à roulettes (voire tabourets qui accompagnent le relèvement</t>
  </si>
  <si>
    <t xml:space="preserve">Contact des enfants et des parents, 
Matières organiques, germes et bactéries, 
Enfant qui se blesse 
Jets d'objet dans les jardins
Jardins occupés le weekend</t>
  </si>
  <si>
    <t xml:space="preserve">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</si>
  <si>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</si>
  <si>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</si>
  <si>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 xml:space="preserve">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</si>
  <si>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</si>
  <si>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</si>
  <si>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xml:space="preserve">.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</si>
  <si>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</si>
  <si>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 xml:space="preserve">Cumul des risques précédents, usure professionnelle,surcharge liée à un grand volume d' d'absentéisme 
(courte durée et répété ou beaucoup plus long).</t>
  </si>
  <si>
    <t xml:space="preserve">Fatigue liée à la surcharge de travail, stress, conflits</t>
  </si>
  <si>
    <t xml:space="preserve">. ContactS Médecine du travail, aménagement du temps de travail, échanges avec les professionnelles</t>
  </si>
  <si>
    <t xml:space="preserve">. Réflexion globle sur l'absentéisme : au niveau des causes, gestion de carrières, sur les constats faits sur les arrêts de travail</t>
  </si>
  <si>
    <t xml:space="preserve">Public fragile pour une part 
Grande part d'affect 
Grande exigence des certains parents 
Appréhension des périodes de transmission</t>
  </si>
  <si>
    <t xml:space="preserve">Stress, agressivité des parents ou des professionnels, épuisement, troubles du sommeil</t>
  </si>
  <si>
    <t xml:space="preserve">. Prise de relais de la responsable. . Gestion du stress et gestion des publics difficiles 
. Groupe de travail "gestion prévention/sécurité"
. Temps d'analyse des pratiques professionnelles</t>
  </si>
  <si>
    <t xml:space="preserve">Renouveler les formations.
Remettre en route le groupe de travail "gestion prévention/sécurité"</t>
  </si>
  <si>
    <t xml:space="preserve">Gestion des conflits avec les parents </t>
  </si>
  <si>
    <t xml:space="preserve">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</si>
  <si>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</si>
  <si>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</si>
  <si>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</si>
  <si>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</si>
  <si>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</si>
  <si>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 xml:space="preserve">Sentiment d'insécurité 
Stress</t>
  </si>
  <si>
    <t xml:space="preserve">Vigilance mutuelle entre services/collègues</t>
  </si>
  <si>
    <t xml:space="preserve">Regroupement des 2 multi-accueil pour les départs et les arrivées
Temps d'analyse des pratiques professionnelles. </t>
  </si>
  <si>
    <t xml:space="preserve">Pôle Direction</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</si>
  <si>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</si>
  <si>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</si>
  <si>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xml:space="preserve">« Usure » de la gouvernance beaucoup de problèmes de santé cumulés au CA</t>
  </si>
  <si>
    <t xml:space="preserve">Sentiment d’isolement
Frustration par rapport à la posture professionnelle</t>
  </si>
  <si>
    <t xml:space="preserve">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</si>
  <si>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 xml:space="preserve">Responsabilité des décisions quand elles impactent les salariés</t>
  </si>
  <si>
    <t xml:space="preserve">Relais / support  / Travailler Document unique délégation </t>
  </si>
  <si>
    <t xml:space="preserve">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</si>
  <si>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</si>
  <si>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</si>
  <si>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</si>
  <si>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 xml:space="preserve">Sentiment d’impuissance</t>
  </si>
  <si>
    <t xml:space="preserve">Questionnement politique sur la structuration financière  / </t>
  </si>
  <si>
    <t xml:space="preserve">Recrutements continus</t>
  </si>
  <si>
    <t xml:space="preserve">: Réduction des écarts entre les différents gestionnaires ACM / Recherche de financements privés </t>
  </si>
  <si>
    <t xml:space="preserve">Gestion des projets professionnels des permanents</t>
  </si>
  <si>
    <t xml:space="preserve">Financements privés à la marge  / Projet éducatif local de solidarité</t>
  </si>
  <si>
    <t xml:space="preserve">Décalage entre les souhaits d’évolution professionnelle des salariés et les moyens financiers : marges de manœuvre réduites</t>
  </si>
  <si>
    <t xml:space="preserve">Lien privilégié avec la banque / </t>
  </si>
  <si>
    <t xml:space="preserve">Gestion des relations avec les administrateurs </t>
  </si>
  <si>
    <t xml:space="preserve">Perception divergente des problèmes et enjeux / différence de perception sur les projets hors cadre du projet centre social</t>
  </si>
  <si>
    <t xml:space="preserve">Stress
Conflits / tensions</t>
  </si>
  <si>
    <t xml:space="preserve">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</si>
  <si>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</si>
  <si>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</si>
  <si>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</si>
  <si>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 xml:space="preserve">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</si>
  <si>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</si>
  <si>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 xml:space="preserve">Incohérence entre les discours et les enjeux politiques.</t>
  </si>
  <si>
    <t xml:space="preserve">Sentiment d’impuissance
Fatigue nerveuse / irritabilité / maux de tête</t>
  </si>
  <si>
    <t xml:space="preserve">Mairie a rétabli une équité par rapport à des structures aux enjeux identiques (ex Chaperons rouges) / </t>
  </si>
  <si>
    <t xml:space="preserve">« Bouillonnement intellectuel »: changement de modèle/ schéma intellectuel pour trouver des solutions </t>
  </si>
  <si>
    <t xml:space="preserve">Pas de temps de faire des dossiers / investissement</t>
  </si>
  <si>
    <t xml:space="preserve">gestion des conflits</t>
  </si>
  <si>
    <t xml:space="preserve">Partenaires associatifs: Mise en concurrence avec les autres structures </t>
  </si>
  <si>
    <t xml:space="preserve">Stress 
Conflit de valeurs 
Fatigue nerveuse / irritabilité / maux de tête</t>
  </si>
  <si>
    <t xml:space="preserve">Implication de la Présidente sur les litiges et les cas « difficiles » / Travail collaboratif en juin lors de l’élaboration de la nouvelle plaquette (N+1)</t>
  </si>
  <si>
    <t xml:space="preserve">Question de la fragilité des budgets, difficultés pour pérenniser les postes et les activités.</t>
  </si>
  <si>
    <t xml:space="preserve">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</si>
  <si>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 xml:space="preserve">relation financeurs (recherches de financement, dossiers..)</t>
  </si>
  <si>
    <t xml:space="preserve">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</si>
  <si>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</si>
  <si>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 xml:space="preserve">Suivi des dossiers de plus en plus lourd : de plus en plus de pièces demandées, rendus avancés dans les délais…</t>
  </si>
  <si>
    <t xml:space="preserve">Dossier administratif dans « commun » prêt à l’emploi / </t>
  </si>
  <si>
    <t xml:space="preserve">Echéances courtes, changement de constitution de dossiers, multiplicité de documents, complexification</t>
  </si>
  <si>
    <t xml:space="preserve">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</si>
  <si>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</si>
  <si>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</si>
  <si>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</si>
  <si>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 xml:space="preserve">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</si>
  <si>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</si>
  <si>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 xml:space="preserve">Evaluation des projets</t>
  </si>
  <si>
    <t xml:space="preserve">Décalage de temporalité entre les actions menées et les évaluations</t>
  </si>
  <si>
    <t xml:space="preserve">Amélioration par mise en place d’outils (ex ticket de tombola permettant à la fois de comptabiliser le public). / </t>
  </si>
  <si>
    <t xml:space="preserve">Problèmes de suivi, surcharge de travail</t>
  </si>
  <si>
    <t xml:space="preserve">Evaluations au fur et à mesure pour mettre en lien avec le projet / </t>
  </si>
  <si>
    <t xml:space="preserve">Fonction de contrôle budgétaire</t>
  </si>
  <si>
    <t xml:space="preserve">Difficulté des RS à assurer le suivi de leur budget, (retard / factures non suivies…) </t>
  </si>
  <si>
    <t xml:space="preserve">RS sont tous titulaires du D.E., avec un module de gestion organisation et administration et ont reçu une sensibilisation à la gestion budgétaire en interne  / Sensibilisation de chacun aux priorités des autres.</t>
  </si>
  <si>
    <t xml:space="preserve">Décalage de fonctionnement entre siège et secteurs (urgences différentes)</t>
  </si>
  <si>
    <t xml:space="preserve"> / Identifier de nouveaux moyens de travailler ensemble/ leur organisation de travail </t>
  </si>
  <si>
    <t xml:space="preserve">Charge de travail supplémentaire occasionnée par la recherche d’information</t>
  </si>
  <si>
    <t xml:space="preserve"> / Travail par journée entière sur une thématique (se caler sur les attentes réciproques)</t>
  </si>
  <si>
    <t xml:space="preserve">Turn-over des équipes d’animation, recrutement constant</t>
  </si>
  <si>
    <t xml:space="preserve">Délégation des recrutements des CEE et CAE aux responsables / Réflexion sur la mutualisation du recrutement </t>
  </si>
  <si>
    <t xml:space="preserve">Gestion des conflits  et des relations interpersonnelles</t>
  </si>
  <si>
    <t xml:space="preserve">Travail en amont avec la directrice adjointe qui prend le relais sur certains dossiers / Réflexion sur la politique RH</t>
  </si>
  <si>
    <t xml:space="preserve">Tâches multiples</t>
  </si>
  <si>
    <t xml:space="preserve">Charge de travail importante / missions multiples  </t>
  </si>
  <si>
    <t xml:space="preserve">Autogestion dans la priorisation des tâches / Aménagement du temps de travail</t>
  </si>
  <si>
    <t xml:space="preserve">Renforcement en comptabilité : mutualisation des fonctions comptables pour les secteurs / Réflexion sur un éventuel renforcement du secrétariat</t>
  </si>
  <si>
    <t xml:space="preserve">Répétition des consignes et demandes</t>
  </si>
  <si>
    <t xml:space="preserve">Mise en place de procédures / Télétravail sur certains dossiers</t>
  </si>
  <si>
    <t xml:space="preserve">Travail fragmenté par les sollicitations continues</t>
  </si>
  <si>
    <t xml:space="preserve">Attention particulière de l’Accueil qui filtre les appels téléphoniques et propose des pauses (café, thé…) / Produire les arrêtés de compte en février</t>
  </si>
  <si>
    <t xml:space="preserve">Habitudes de fonctionnement (attente d’une réponse instantanée)</t>
  </si>
  <si>
    <t xml:space="preserve">Urgence et complexités administratives</t>
  </si>
  <si>
    <t xml:space="preserve"> Gestion en réactivité plus qu’en analyse</t>
  </si>
  <si>
    <t xml:space="preserve">Fonction de direction </t>
  </si>
  <si>
    <t xml:space="preserve">Mise en œuvre des projets exceptionnels.</t>
  </si>
  <si>
    <t xml:space="preserve">Partage de la fonction  / Porter des dossiers collectivement</t>
  </si>
  <si>
    <t xml:space="preserve">Impact des décisions relatives aux salariés, aux budgets…</t>
  </si>
  <si>
    <t xml:space="preserve">Création du Collectif des centres sociaux Aixois  / Mettre en œuvre des réunions d’équipe pour agir sur la cohésion et le collectif de travail</t>
  </si>
  <si>
    <t xml:space="preserve">Bruits de l'acceuil</t>
  </si>
  <si>
    <t xml:space="preserve">Salle de convivialité rend l’accueil plus calme : meilleures conditions  / </t>
  </si>
  <si>
    <t xml:space="preserve">80% du temps  devant un écran d'ordinateur</t>
  </si>
  <si>
    <t xml:space="preserve">Fatigue oculaire </t>
  </si>
  <si>
    <t xml:space="preserve">Télétravail sur les dossiers importants (réseau « Commun » chez soi) - ordinateur portable pour la Directrice / </t>
  </si>
  <si>
    <t xml:space="preserve">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</si>
  <si>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</si>
  <si>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</si>
  <si>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</si>
  <si>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 xml:space="preserve">Délégation lorsque possible</t>
  </si>
  <si>
    <t xml:space="preserve">Délais</t>
  </si>
  <si>
    <t xml:space="preserve">Somatisation </t>
  </si>
  <si>
    <t xml:space="preserve">Attente longue pour les réponses et les paiements</t>
  </si>
  <si>
    <t xml:space="preserve">Etude et choix stratégiques</t>
  </si>
  <si>
    <t xml:space="preserve">Mutation de la fonction difficulté de gestion de la structure</t>
  </si>
  <si>
    <t xml:space="preserve">Mutualisation de poste sur la recherche de financement / Appui de la fédération pour accompagner les animateurs à rédiger les projets </t>
  </si>
  <si>
    <t xml:space="preserve">POLE FAMILLE</t>
  </si>
  <si>
    <t xml:space="preserve">Mise en place des salles pour les activités et aménagements liés à l’activité</t>
  </si>
  <si>
    <t xml:space="preserve">Charges lourdes</t>
  </si>
  <si>
    <t xml:space="preserve">Chariots pour les tables et le matériel</t>
  </si>
  <si>
    <t xml:space="preserve">montage/démontage de décors: Manipulation tables et chaises /décors mal fixés / nombre de personnes sur scène</t>
  </si>
  <si>
    <t xml:space="preserve">Matériel plus léger / mobilier adapté / faire un plan de montage et démontage</t>
  </si>
  <si>
    <t xml:space="preserve">Transport du matériel (des réserves aux salles, armoires…)</t>
  </si>
  <si>
    <t xml:space="preserve">Aménagement salles/lieux de stockage</t>
  </si>
  <si>
    <t xml:space="preserve">Polyvalence de la salle </t>
  </si>
  <si>
    <t xml:space="preserve">Répétition des tâches</t>
  </si>
  <si>
    <t xml:space="preserve">Réflexion sur les plannings </t>
  </si>
  <si>
    <t xml:space="preserve">Conflits de matériel entre les différents secteurs / salle polyvalente succession d’activités</t>
  </si>
  <si>
    <t xml:space="preserve">Armoires dédiées, rangées et photographiées. Responsabilisation des intervenants.</t>
  </si>
  <si>
    <t xml:space="preserve">Mise en danger pour trouver des solutions</t>
  </si>
  <si>
    <t xml:space="preserve">PROFESSEURS D'ACTIVITE</t>
  </si>
  <si>
    <t xml:space="preserve">Matériel spécifique utilisé (baby gym…)</t>
  </si>
  <si>
    <t xml:space="preserve">Vérifier le matériel utilisé avant chaque atelier / Renouvellement du matériel</t>
  </si>
  <si>
    <t xml:space="preserve">Exposition de la salle mauvaise isolation</t>
  </si>
  <si>
    <t xml:space="preserve">Coup de froid ou de chaleur
Fatigue nerveuse / irritabilité / maux de tête</t>
  </si>
  <si>
    <t xml:space="preserve">Vérification des chauffages / Climatisation / Aération des salles</t>
  </si>
  <si>
    <t xml:space="preserve">Gestion du groupe, des élèves.</t>
  </si>
  <si>
    <t xml:space="preserve">Diplôme exigé / formation des professeurs  / </t>
  </si>
  <si>
    <t xml:space="preserve">Nombre important (ex Zumba 30 personnes)</t>
  </si>
  <si>
    <t xml:space="preserve">Consignes d’hygiène non respectées </t>
  </si>
  <si>
    <t xml:space="preserve">Gestion des activités</t>
  </si>
  <si>
    <t xml:space="preserve">Reçoit les règlements et relance les factures non soldées </t>
  </si>
  <si>
    <t xml:space="preserve">Réunion commune annuellede rentrée en septembre / Connaissance des activités</t>
  </si>
  <si>
    <t xml:space="preserve">Certains profs ne tiennent pas leur présence à jour sur les cartons d’activités</t>
  </si>
  <si>
    <t xml:space="preserve">Soutien du professeur pour obtenir le règlement / Fédérer autour d’un projet </t>
  </si>
  <si>
    <t xml:space="preserve">Horaires tardifs</t>
  </si>
  <si>
    <t xml:space="preserve">Planning le plus adapté possible / </t>
  </si>
  <si>
    <t xml:space="preserve">Pas d’accueil au centre</t>
  </si>
  <si>
    <t xml:space="preserve">Fait la fermeture</t>
  </si>
  <si>
    <t xml:space="preserve">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</si>
  <si>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</si>
  <si>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 xml:space="preserve">Communication difficile ou insuffisante</t>
  </si>
  <si>
    <t xml:space="preserve">Contacts téléphoniques ou mail / Réunion régulière
Mails systématiques / Rédaction d’un modus vivendi </t>
  </si>
  <si>
    <t xml:space="preserve">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</si>
  <si>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</si>
  <si>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</si>
  <si>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</si>
  <si>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 xml:space="preserve">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</si>
  <si>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</si>
  <si>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</si>
  <si>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</si>
  <si>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 xml:space="preserve">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</si>
  <si>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</si>
  <si>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</si>
  <si>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 xml:space="preserve">Activité physique intense</t>
  </si>
  <si>
    <t xml:space="preserve">Vigilance dans l’élaboration des plannings d’activité / </t>
  </si>
  <si>
    <t xml:space="preserve">Sol glissant suite au ménage</t>
  </si>
  <si>
    <t xml:space="preserve">Chocs, chutes, coupures
Fatigue nerveuse / irritabilité / maux de tête
Chutes, entorses, glissades</t>
  </si>
  <si>
    <t xml:space="preserve">Sensibilise le personnel d’entretien  / panneaux signalétiques / renfort équipe entretien / nouveaux horaires</t>
  </si>
  <si>
    <t xml:space="preserve">Exposition directe au public</t>
  </si>
  <si>
    <t xml:space="preserve">Protocole d’hygiène / Que les usagers disposent d’une paire de chaussures dédiée / Désinfection du matériel (téléphone)</t>
  </si>
  <si>
    <t xml:space="preserve">Absence d’information / composition</t>
  </si>
  <si>
    <t xml:space="preserve">Formalisation : information, signalisation, fiches techniques, procédures de contrôle</t>
  </si>
  <si>
    <t xml:space="preserve">Mélange des produits : risque de projection ou de  réaction entre les produits</t>
  </si>
  <si>
    <t xml:space="preserve">Fourniture de produits réglementaires, non nocifs et efficaces </t>
  </si>
  <si>
    <t xml:space="preserve">RESPONSABLE ACCUEIL</t>
  </si>
  <si>
    <t xml:space="preserve">Poste d’accueil</t>
  </si>
  <si>
    <t xml:space="preserve">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</si>
  <si>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</si>
  <si>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</si>
  <si>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</si>
  <si>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 xml:space="preserve">Organisation de travail spécifique autour des périodes d’inscription  / Formation gestion des conflits</t>
  </si>
  <si>
    <t xml:space="preserve">Adaptation à la diversité des usagers </t>
  </si>
  <si>
    <t xml:space="preserve">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</si>
  <si>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</si>
  <si>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</si>
  <si>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</si>
  <si>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</si>
  <si>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</si>
  <si>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</si>
  <si>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 xml:space="preserve">Accueil téléphonique</t>
  </si>
  <si>
    <t xml:space="preserve">Sur-sollicitation de l’appareil auditif </t>
  </si>
  <si>
    <t xml:space="preserve">Partage des appels entre les 2 chargés d’accueil / Accompagnement à la gestion du téléphone pour les stagiaires ou nouveaux salariés</t>
  </si>
  <si>
    <t xml:space="preserve">Gestion du public mécontent</t>
  </si>
  <si>
    <t xml:space="preserve">Standard opérationnel / </t>
  </si>
  <si>
    <t xml:space="preserve">Effort de concentration</t>
  </si>
  <si>
    <t xml:space="preserve">Système de préinscription dès l’été arrêté les Portes ouvertes / Renfort pendant les temps d’activité</t>
  </si>
  <si>
    <t xml:space="preserve">Doubles des clés empruntés non rendues </t>
  </si>
  <si>
    <t xml:space="preserve">Stress
Sentiment de non reconnaissance</t>
  </si>
  <si>
    <t xml:space="preserve">Contrôles réguliers: étiquetage / présence des doubmes dans le labo photo / Trouver un système de jetons / armoire à clés avec un code</t>
  </si>
  <si>
    <t xml:space="preserve">Prêt de matériel</t>
  </si>
  <si>
    <t xml:space="preserve">Lorsque le matériel sono est défectueux, qu’il manque un jack… : plus de personne ressource à l’espace numérique</t>
  </si>
  <si>
    <t xml:space="preserve">Garde un jack à l’accueil / demande à la personne de venir voir lors de réservation de caméras / Faire une préparation des réunions</t>
  </si>
  <si>
    <t xml:space="preserve">Pas d’inventaire fait pour le matériel photo, caméra</t>
  </si>
  <si>
    <t xml:space="preserve">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</si>
  <si>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</si>
  <si>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</si>
  <si>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</si>
  <si>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</si>
  <si>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 xml:space="preserve">Travail d’équipe entre Responsables de Secteur</t>
  </si>
  <si>
    <t xml:space="preserve">Secteurs et formations  différents : missions, objectifs et visions différentes </t>
  </si>
  <si>
    <t xml:space="preserve">Conflits / tensions</t>
  </si>
  <si>
    <t xml:space="preserve">Travail commun (excharte éducative) permet l’échange entre secteurs  / Instaurer des séances d’analyse des pratiques entre RS</t>
  </si>
  <si>
    <t xml:space="preserve">Réunion entre RS n’est pas systématiquement mensuelle, beaucoup portant sur la préparation d’evenements, avec les personnes concernées uniquement.</t>
  </si>
  <si>
    <t xml:space="preserve"> /  Travail de cohésion d’équipe ; connaissance sur les contraintes</t>
  </si>
  <si>
    <t xml:space="preserve">Pression sur le travail, dans la demande, le rendu et les attentes</t>
  </si>
  <si>
    <t xml:space="preserve"> / Renforcer la bienveillance</t>
  </si>
  <si>
    <t xml:space="preserve">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</si>
  <si>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</si>
  <si>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</si>
  <si>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</si>
  <si>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 xml:space="preserve">Envoi postaux et achats de timbres avec son véhicule personnel</t>
  </si>
  <si>
    <t xml:space="preserve">Une 2eme salariée à l’accueil évite le stress de laisser l’accueil sans personne / </t>
  </si>
  <si>
    <t xml:space="preserve">Récupérer les courses alimentaires avec son véhicule personnel</t>
  </si>
  <si>
    <t xml:space="preserve">Anticipation  / Achats en ligne (livraison ou « Drive ») </t>
  </si>
  <si>
    <t xml:space="preserve">Sollicitation des collègues, animateurs / Formation gestes et postures</t>
  </si>
  <si>
    <t xml:space="preserve">Monte-charge lent : utilisation des escaliers</t>
  </si>
  <si>
    <t xml:space="preserve">Gestion cohérente du planning des salles / Renouvellement du matériel (léger, empilable) / Renouvellement du matériel : 10 tables pliables mais lourdes à manipuler et 40 sièges</t>
  </si>
  <si>
    <t xml:space="preserve">Réception des livraisons</t>
  </si>
  <si>
    <t xml:space="preserve">Livraison dans le hall, rangement à plusieurs endroits : bibliothèque, armoire, local extérieur </t>
  </si>
  <si>
    <t xml:space="preserve">Sollicitation des collègues / </t>
  </si>
  <si>
    <t xml:space="preserve">Poids et volume des fournitures</t>
  </si>
  <si>
    <t xml:space="preserve">Devenu rare : la Resp du Secteur entretien s’en occupe9 fois sur 10  / </t>
  </si>
  <si>
    <t xml:space="preserve">Rapidité pour ne pas gêner le passage dans le hall</t>
  </si>
  <si>
    <t xml:space="preserve">Achat d’un chariot de manutention. / </t>
  </si>
  <si>
    <t xml:space="preserve">Concomitance avec la fonction d'accueil</t>
  </si>
  <si>
    <t xml:space="preserve">Livreur qui dépose aux bons endroits  / </t>
  </si>
  <si>
    <t xml:space="preserve">Poids et volumes des achats</t>
  </si>
  <si>
    <t xml:space="preserve">Livraison au centre (AG, repas Noël) / Déléguer aux bénévoles</t>
  </si>
  <si>
    <t xml:space="preserve">Privilégier les repas à l'extérieur (restaurants,..) / Achats en ligne (livraison ou « Drive »)</t>
  </si>
  <si>
    <t xml:space="preserve">Réception et rangement des marchandises alimentaires / repas </t>
  </si>
  <si>
    <t xml:space="preserve">S’organiser pour quitter son poste</t>
  </si>
  <si>
    <t xml:space="preserve"> / Constituer des stocks pour anticiper</t>
  </si>
  <si>
    <t xml:space="preserve">Salle d'attente (parents et enfants = cris, sauts, pleurs)</t>
  </si>
  <si>
    <t xml:space="preserve">Installation des activités les plus bruyantes loin des bureaux  / Responsabiliser / sensibiliser les parents, les professeurs</t>
  </si>
  <si>
    <t xml:space="preserve">Volume de la musique des cours </t>
  </si>
  <si>
    <t xml:space="preserve">Nouveau standard permet d’entendre mieux, très opérationnel</t>
  </si>
  <si>
    <t xml:space="preserve">Sonnerie du téléphone</t>
  </si>
  <si>
    <t xml:space="preserve">Salle de convivialité à disposition des usagers</t>
  </si>
  <si>
    <t xml:space="preserve">Lieu de passage et « stationnement » (hiver)</t>
  </si>
  <si>
    <t xml:space="preserve">Difficulté d’écoute et de concentration</t>
  </si>
  <si>
    <t xml:space="preserve">Organisation évènements (AG, Noël…)</t>
  </si>
  <si>
    <t xml:space="preserve">Déficit de bénévoles, CA vieillissant, pas de relève</t>
  </si>
  <si>
    <t xml:space="preserve">Direction anticipe, cherche des solutions / Anticiper, réfléchir à de nouveaux modèles</t>
  </si>
  <si>
    <t xml:space="preserve">Salariés plus sollicités, moins de complémentarité des bénévoles </t>
  </si>
  <si>
    <t xml:space="preserve">Questionnement sur les activités à relancer </t>
  </si>
  <si>
    <t xml:space="preserve">Instabilité financière du centre, par rapport à des projets, des financements</t>
  </si>
  <si>
    <t xml:space="preserve">Affluence des usagers : en continu ou beaucoup d’un coup (sur-sollicitation de la voix)</t>
  </si>
  <si>
    <t xml:space="preserve">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</si>
  <si>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</si>
  <si>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</si>
  <si>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</si>
  <si>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 xml:space="preserve">Formation constante des nouveaux chargés d’accueil (charge de travail supplémentaire)</t>
  </si>
  <si>
    <t xml:space="preserve">Outil de recrutement / Mutualiser les outils / les formations (exun formateur interne)</t>
  </si>
  <si>
    <t xml:space="preserve">Fermeture des locaux</t>
  </si>
  <si>
    <t xml:space="preserve">Pas de formalisation de qui ferme les bureaux (midi, soir…)</t>
  </si>
  <si>
    <t xml:space="preserve"> / A clarifier</t>
  </si>
  <si>
    <t xml:space="preserve">Turn-over, beaucoup de gens partent</t>
  </si>
  <si>
    <t xml:space="preserve">Présentation du centre et du personnel / manque de temps</t>
  </si>
  <si>
    <t xml:space="preserve">Livret d’accueil stagiaire et livret d’accueil salarié / Actualisation du livret d’accueil</t>
  </si>
  <si>
    <t xml:space="preserve">Professeurs d’activité agissent en toute autonomie, avec l’accueil comme support</t>
  </si>
  <si>
    <t xml:space="preserve">Réunion annuelle à l’occasion de la journée portes ouvertes de septembre à maintenir / RS pratique au moins une fois chaque activité</t>
  </si>
  <si>
    <t xml:space="preserve">Pas de cohésion d’ensemble</t>
  </si>
  <si>
    <t xml:space="preserve">Systématiquement envoie un mail d’info sur tout ce qui se passe / Les fédérer autour d’un projet : fête de quartier de juin  (50 ans du centre)</t>
  </si>
  <si>
    <t xml:space="preserve">Passe beaucoup de temps à entendre les profs : difficultés, envies, besoins</t>
  </si>
  <si>
    <t xml:space="preserve">Charge émotionnelle</t>
  </si>
  <si>
    <t xml:space="preserve">Mobilier inadapté ; matériel ancien, de récupération</t>
  </si>
  <si>
    <t xml:space="preserve">Variation du travail / Investissement dans du matériel adapté</t>
  </si>
  <si>
    <t xml:space="preserve">Espace exigu : déplacement difficile derrière le bureau</t>
  </si>
  <si>
    <t xml:space="preserve">Volume de travail administratif et sur écran important</t>
  </si>
  <si>
    <t xml:space="preserve"> / Intervention d’un ergonome pour réfléchir à l’aménagement des locaux (voir médecine du travail)</t>
  </si>
  <si>
    <t xml:space="preserve">Gestion des éclairages</t>
  </si>
  <si>
    <t xml:space="preserve">Changement des ampoules </t>
  </si>
  <si>
    <t xml:space="preserve">Vérification régulière des installations / </t>
  </si>
  <si>
    <t xml:space="preserve">éclairages en hauteur</t>
  </si>
  <si>
    <t xml:space="preserve">En hauteur</t>
  </si>
  <si>
    <t xml:space="preserve">Signalement de tout dysfonctionnement / sollicitation de la RS entretien / </t>
  </si>
  <si>
    <t xml:space="preserve">RESPONSABLE ENFANCE JEUNESSE</t>
  </si>
  <si>
    <t xml:space="preserve">Cohabitation avec les écoles, relations, état déplorable le lundi matin…..</t>
  </si>
  <si>
    <t xml:space="preserve">Rapprochement des zones de stockage du matériel du centre  / Adaptation du matériel de l’école</t>
  </si>
  <si>
    <t xml:space="preserve"> Le budget dépend de la qualité du périscolaire: 98 000€ à l’année / inquiétude sur l’avenir et le devenir</t>
  </si>
  <si>
    <t xml:space="preserve">Frustration par rapport à la posture professionnelle
démotivation</t>
  </si>
  <si>
    <t xml:space="preserve">Remettre en place les états pour l’été / Mutualisation des moyens avec l’école (expersonnel d’entretien) / achat matériel sportif</t>
  </si>
  <si>
    <t xml:space="preserve">Renouvellement récurrent des équipes d'animation : contrats précaires, d’insertion, turn-over… </t>
  </si>
  <si>
    <t xml:space="preserve">Fatigue psychologique / lassitude face aux contraintes 
Frustration par rapport à la posture professionnelle</t>
  </si>
  <si>
    <t xml:space="preserve">Mise en place d’outils de formation interne (fiche projet activité, sécurité, création de jeux…).Travail collaboratif / Mutualiser les outils / les formations (exun formateur interne)
Outil de recrutement / Renforcer les compétences de gestion d’équipe techniques de management</t>
  </si>
  <si>
    <t xml:space="preserve">Formation constante des nouveaux animateurs (charge de travail supplémentaire)</t>
  </si>
  <si>
    <t xml:space="preserve">Stabiliser les emplois (CDD à minima)  / </t>
  </si>
  <si>
    <t xml:space="preserve">Formation DESJEPS insuffisante en management</t>
  </si>
  <si>
    <t xml:space="preserve">Construit l’animation en commun, projet transversal, animation globale, sollicitation continue</t>
  </si>
  <si>
    <t xml:space="preserve">Entraide coordination, au niveau des  secteurs enfance/ famille cultures  / Organiser des roulements des salariés entre les évènements </t>
  </si>
  <si>
    <t xml:space="preserve">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</si>
  <si>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</si>
  <si>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</si>
  <si>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</si>
  <si>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 xml:space="preserve">Plus de sollicitation des animateurs</t>
  </si>
  <si>
    <t xml:space="preserve">Pas de bureau à l’école : allers-retours (nb : en été installation sur site pendant 1,5 mois, pas d’AR, plus efficace)</t>
  </si>
  <si>
    <t xml:space="preserve">Sensibilisation des jeunes  / Aménagement du parking pour délimiter les espaces de chaque usager (piéton, vélo, mobylette, voiture...)</t>
  </si>
  <si>
    <t xml:space="preserve">Responsabilité des équipes et usagers</t>
  </si>
  <si>
    <t xml:space="preserve">Consignes aux animateurs / Chasubles pour les animateurs </t>
  </si>
  <si>
    <t xml:space="preserve">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</si>
  <si>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</si>
  <si>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</si>
  <si>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 xml:space="preserve">Pas moins de de transversalité directe avec le secteur PE</t>
  </si>
  <si>
    <t xml:space="preserve"> / Disposer d’un lieu (salle) propre aux RS pour se retrouve et échanger</t>
  </si>
  <si>
    <t xml:space="preserve">Relations avec les partenaires </t>
  </si>
  <si>
    <t xml:space="preserve">Situations de conflit avec les parents, l’école (partage locaux), la mairie….</t>
  </si>
  <si>
    <t xml:space="preserve">Soutien et relais de la Direction envers les partenaires / Formation à la gestion de conflit</t>
  </si>
  <si>
    <t xml:space="preserve">Remise en question de la gestion et travail dans l’urgence (se déplace pour constater, par ex le ménage pas fait)</t>
  </si>
  <si>
    <t xml:space="preserve">Organisation régulière de réunions avec les partenaires / échanges entre collegues / analyse des pratiques</t>
  </si>
  <si>
    <t xml:space="preserve">Responsabilité de l’encadrement des enfants (80 à 100 enfants / parents/ animateurs… législation …) - partagée avec les RS</t>
  </si>
  <si>
    <t xml:space="preserve">Disponibilité de la direction pour aborder le sujet / accompagnement  / Renforcement des compétences, formation</t>
  </si>
  <si>
    <t xml:space="preserve">Pas d’accessoires de salaire (prime, ticket restaurant…)</t>
  </si>
  <si>
    <t xml:space="preserve">Adapter le temps de travail / Ticket restaurant / heures complémentaires</t>
  </si>
  <si>
    <t xml:space="preserve">Sentiment de non reconnaissance par rapport au volume de travail et à la responsabilité</t>
  </si>
  <si>
    <t xml:space="preserve">Appui de la direction / vigilance / Nouveaux avantages sociaux: défraiement kilométrique / mutuelle</t>
  </si>
  <si>
    <t xml:space="preserve">Hébergement par d’autres responsables / Agir sur l’organisation de travail pour réduire les amplitudes horaires</t>
  </si>
  <si>
    <t xml:space="preserve">Embouteillages</t>
  </si>
  <si>
    <t xml:space="preserve">Réunions inter secteur / Covoiturage </t>
  </si>
  <si>
    <t xml:space="preserve">Mauvaise qualité de réseau de Transports en commun</t>
  </si>
  <si>
    <t xml:space="preserve">Communication par mail et par téléphone / </t>
  </si>
  <si>
    <t xml:space="preserve">Utilisation du vélo</t>
  </si>
  <si>
    <t xml:space="preserve">Préparation du matériel et intendance pour les sorties / séjours / vie de la structure</t>
  </si>
  <si>
    <t xml:space="preserve">Préparation en amont par une personne (inventaire, préparation du matériel, …) / Privilégier les hébergements en dur  / Livraison des pique-niques sur le lieu de la sortie</t>
  </si>
  <si>
    <t xml:space="preserve">Polyvalence : planter les tentes, faire les courses pour les vacances … ;  faire des peintures, déménagement…</t>
  </si>
  <si>
    <t xml:space="preserve">Laps de temps entre les arrivées et les départs demandant du matériel / appel au volontariat</t>
  </si>
  <si>
    <t xml:space="preserve">Charge de travail</t>
  </si>
  <si>
    <t xml:space="preserve">Charge de travail importante / missions multiples : animation globale, périscolaire, organisation du secteur, gestion administrative et financière ; gestion de différents groupes (parent, enfant, prestataire, mairie, agent de restauration, agent d’entretien…)</t>
  </si>
  <si>
    <t xml:space="preserve">Gestion autonome du travail, possibilité de télé travail et flexibilité des horaires (semaine sur 4 jours) / Renforcement des postes d’adjoints / soutien administratif</t>
  </si>
  <si>
    <t xml:space="preserve">Recrutement / Formation des salariés</t>
  </si>
  <si>
    <t xml:space="preserve">Instabilité des postes : fluctuation des activités, turn-over important</t>
  </si>
  <si>
    <t xml:space="preserve">Obligation de poser 3 semaines consécutives de  congés l’été / </t>
  </si>
  <si>
    <t xml:space="preserve">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</si>
  <si>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</si>
  <si>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</si>
  <si>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 xml:space="preserve">Disponibilité de la direction / Organisation du cadre de travail : se fixer des heures de travail et s’y tenir, éviter la sur-sollicitation …</t>
  </si>
  <si>
    <t xml:space="preserve">Concurrence entre le périscolaire et les projets à développer d’autres projets pour la stabilité financière du secteur</t>
  </si>
  <si>
    <t xml:space="preserve">Travail collaboratif / Mise en place d’outils et méthodes de travail (planning, gestion, suivi …)</t>
  </si>
  <si>
    <t xml:space="preserve">Engagement par convention avec la mairie à remplacer tout animateur absent </t>
  </si>
  <si>
    <t xml:space="preserve">Solidarité et entraide entre les secteurs / Prévoir 2 animateurs par école afin d’anticiper les absences (1 de 11h30 à 13h30 et 1 autre de 15h45 à 17h45)</t>
  </si>
  <si>
    <t xml:space="preserve">réunions Hors cadre du travail quotidien (mercredi soir, samedi, vendredi après-midi).</t>
  </si>
  <si>
    <t xml:space="preserve">Réunion gérée par les adjoints  / Renforcement des postes d’adjoints / Limite le nombre de réunion  / Accompagnement à la prise de poste</t>
  </si>
  <si>
    <t xml:space="preserve">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</si>
  <si>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</si>
  <si>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 xml:space="preserve">Problème du téléphone qui ne capte pas dans l’open-space : A/R dans les escaliers </t>
  </si>
  <si>
    <t xml:space="preserve"> / Trouver un relais pour le téléphone</t>
  </si>
  <si>
    <t xml:space="preserve">RESPONSABLE PETITE ENFANCE (MAC+JE)</t>
  </si>
  <si>
    <t xml:space="preserve">Utilisation des locaux mis à disposition dans les écoles : appréhension des conséquences (problèmes liés aux enfants, à l’entretien, à l’équipe…).</t>
  </si>
  <si>
    <t xml:space="preserve">Soutien de la Direction / Locaux en propre</t>
  </si>
  <si>
    <t xml:space="preserve">Délais de mise en place très réduits</t>
  </si>
  <si>
    <t xml:space="preserve">Coordination avec personnel de service de la Mairie</t>
  </si>
  <si>
    <t xml:space="preserve">Mise à disposition du personnel de service (17 h/semaine Mac puis école)Difficile à gérer </t>
  </si>
  <si>
    <t xml:space="preserve"> / Meilleure coordination avec le personnel de service de l’école</t>
  </si>
  <si>
    <t xml:space="preserve">Responsabilité de la sécurité des enfants</t>
  </si>
  <si>
    <t xml:space="preserve">Formation et rappel à la vigilance et à la sécurité en permanence car turn-over du personnel régulier </t>
  </si>
  <si>
    <t xml:space="preserve">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</si>
  <si>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</si>
  <si>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</si>
  <si>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</si>
  <si>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</si>
  <si>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 xml:space="preserve">Réunion mensuelle entre RS / Echange de pratiques professionnelles / favoriser la connaissance entre secteurs</t>
  </si>
  <si>
    <t xml:space="preserve">Relative méconnaissance des autres secteurs</t>
  </si>
  <si>
    <t xml:space="preserve"> / Finaliser le projet pédagogique</t>
  </si>
  <si>
    <t xml:space="preserve">Comparaison mal vécue entre les secteurs, malgré leurs structurations, fonctionnements et gestion administrative différents</t>
  </si>
  <si>
    <t xml:space="preserve">Sentiment de concurrence et jugement ++</t>
  </si>
  <si>
    <t xml:space="preserve">Soutien de la direction / Renforcer l’interaction par un projet commun / Revoir dans la charte les points de bienveillance et compréhension des fonctionnements </t>
  </si>
  <si>
    <t xml:space="preserve">Manquements du prestataire (JE)</t>
  </si>
  <si>
    <t xml:space="preserve">Réactivité pour suppléer les manques / Exigence accrue vis-à-vis du prestataire</t>
  </si>
  <si>
    <t xml:space="preserve">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</si>
  <si>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</si>
  <si>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</si>
  <si>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 xml:space="preserve">Difficulté de se projeter à long terme et de faire évoluer les projets pédagogiques</t>
  </si>
  <si>
    <t xml:space="preserve">Fonctionnement un peu plus pérenne suite à l’obtention de financements PSU :  / </t>
  </si>
  <si>
    <t xml:space="preserve">Précarité des équipes / turn-over, (même si les contrats d’avenir ont stabilisé les choses)</t>
  </si>
  <si>
    <t xml:space="preserve">Ecoute et soutien de la Direction  / Trouver des financements auprès des partenaires pour pérenniser les postes </t>
  </si>
  <si>
    <t xml:space="preserve">Recrutement régulier de personnel / formation et accompagnement des nouvelles équipes</t>
  </si>
  <si>
    <t xml:space="preserve">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</si>
  <si>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</si>
  <si>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</si>
  <si>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 xml:space="preserve">Gestion administrative de deux structures Petite enfance (30 et 16 enfants) : temps de travail informatique important</t>
  </si>
  <si>
    <t xml:space="preserve">Nouveau mobilier adapté / </t>
  </si>
  <si>
    <t xml:space="preserve">RESPONSABLE SECTEUR / PILOTAGE</t>
  </si>
  <si>
    <t xml:space="preserve">Absentéisme </t>
  </si>
  <si>
    <t xml:space="preserve">Réflexion sur le mode managérial</t>
  </si>
  <si>
    <t xml:space="preserve">Démobilisation / usure de l’équipe professionnelle</t>
  </si>
  <si>
    <t xml:space="preserve">Sentiment d'impuissance</t>
  </si>
  <si>
    <t xml:space="preserve">Formation à la gestion des RH</t>
  </si>
  <si>
    <t xml:space="preserve">Turn-over - renouvellement constant </t>
  </si>
  <si>
    <t xml:space="preserve">Situation économique / baisse de financement </t>
  </si>
  <si>
    <t xml:space="preserve">Renforcer les compétences des équipes à la rédaction de projet (renforcer la délégation) (appui de la Fédération)</t>
  </si>
  <si>
    <t xml:space="preserve">Multitude de dossiers / financeurs</t>
  </si>
  <si>
    <t xml:space="preserve">Demandes tardives </t>
  </si>
  <si>
    <t xml:space="preserve">Travailler en commun avec les équipes</t>
  </si>
  <si>
    <t xml:space="preserve">Dates contraintes</t>
  </si>
  <si>
    <t xml:space="preserve">Complexité des dossiers</t>
  </si>
  <si>
    <t xml:space="preserve">Mutualisation des recherches de financement</t>
  </si>
  <si>
    <t xml:space="preserve">Délais de paiement</t>
  </si>
  <si>
    <t xml:space="preserve">Charge de la sécurité des salariés / usagers</t>
  </si>
  <si>
    <t xml:space="preserve">Délégation de dossiers ou procédures / formation liée à la sécurité</t>
  </si>
  <si>
    <t xml:space="preserve">Environnement règlementaire très contraint</t>
  </si>
  <si>
    <t xml:space="preserve">Locaux municipaux Charge de responsabilité (risque de fermeture / chômage technique)</t>
  </si>
  <si>
    <t xml:space="preserve">RESPONSABLE SECTEUR FAMILLE/CULTURE</t>
  </si>
  <si>
    <t xml:space="preserve">Méconnaissance de branchements / manque de technique (fils scotchés, au sol…) </t>
  </si>
  <si>
    <t xml:space="preserve">Aide des collègues / Moyens de manutention</t>
  </si>
  <si>
    <t xml:space="preserve">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</si>
  <si>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</si>
  <si>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</si>
  <si>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</si>
  <si>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 xml:space="preserve">Matériel d’imprimante approprié derrière le bureau pour les impressions courantes / Prestataire pour impression importantes</t>
  </si>
  <si>
    <t xml:space="preserve">Installation téléphonique</t>
  </si>
  <si>
    <t xml:space="preserve">Pas de connexion téléphonique dans l’open -space / aller-retours en bas</t>
  </si>
  <si>
    <t xml:space="preserve">Chocs, chutes, coupures
gêne sonore</t>
  </si>
  <si>
    <t xml:space="preserve">Utilise les téléphones personnels / Revoir avec le technicien une solution opportune</t>
  </si>
  <si>
    <t xml:space="preserve">Climatisation orientée vers les bureaux </t>
  </si>
  <si>
    <t xml:space="preserve">Orienter les battants  / Déplacer la climatisation</t>
  </si>
  <si>
    <t xml:space="preserve">Câbles électriques de son ordinateur/ cables apparents au sol</t>
  </si>
  <si>
    <t xml:space="preserve">Achat de gaines / Mettre sous goulotte</t>
  </si>
  <si>
    <t xml:space="preserve">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</si>
  <si>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</si>
  <si>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</si>
  <si>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</si>
  <si>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</si>
  <si>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</si>
  <si>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</si>
  <si>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</si>
  <si>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</si>
  <si>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</si>
  <si>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 xml:space="preserve">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</si>
  <si>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</si>
  <si>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</si>
  <si>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</si>
  <si>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 xml:space="preserve">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</si>
  <si>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</si>
  <si>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 xml:space="preserve">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</si>
  <si>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</si>
  <si>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</si>
  <si>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 xml:space="preserve">Sentiment d’insécurité psychologique</t>
  </si>
  <si>
    <t xml:space="preserve">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</si>
  <si>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</si>
  <si>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</si>
  <si>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 xml:space="preserve">Possibilité de violence et agressivité de certaines situations et de certains publics</t>
  </si>
  <si>
    <t xml:space="preserve">Possibilité de se documenter et de nourrir sa réflexion par des lectures / </t>
  </si>
  <si>
    <t xml:space="preserve">Fragilité et instabilité émotionnelles des publics reçus</t>
  </si>
  <si>
    <t xml:space="preserve">Disponibilité de la Directrice / Formation sur la gestion de conflit, l’écoute…</t>
  </si>
  <si>
    <t xml:space="preserve">Confidentialité des mots et des maux posés</t>
  </si>
  <si>
    <t xml:space="preserve">Passage de relais à une psychologue si situation est critique  / Suivi en analyse de pratique professionnelle par une psychologue </t>
  </si>
  <si>
    <t xml:space="preserve">Délais courts / rapidité d’installation </t>
  </si>
  <si>
    <t xml:space="preserve">Répartition du mobilier dans chacune des salles  / Mobilier / matériel plus léger et/ou adapté</t>
  </si>
  <si>
    <t xml:space="preserve">Installation avec les salariés / autres répercussions</t>
  </si>
  <si>
    <t xml:space="preserve">Fatigue psychologique / lassitude face aux contraintes 
Stress</t>
  </si>
  <si>
    <t xml:space="preserve">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</si>
  <si>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</si>
  <si>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 xml:space="preserve">Manutention par un nombre de salariés plus important / chariots de manutention</t>
  </si>
  <si>
    <t xml:space="preserve">Réunion des 2 secteurs dans un seul et même espace</t>
  </si>
  <si>
    <t xml:space="preserve">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</si>
  <si>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</si>
  <si>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</si>
  <si>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 xml:space="preserve">Communication informelle</t>
  </si>
  <si>
    <t xml:space="preserve">Casque  / Migrer durant ces temps</t>
  </si>
  <si>
    <t xml:space="preserve">Allers et venues</t>
  </si>
  <si>
    <t xml:space="preserve">Autres salles à disposition / </t>
  </si>
  <si>
    <t xml:space="preserve">Flexibilité des activités liées à la disponibilité des publics (en dehors de travail ou publics qui ne travaillent pas)</t>
  </si>
  <si>
    <t xml:space="preserve">Calendrier prévu à l’année, horaire annualisé  / </t>
  </si>
  <si>
    <t xml:space="preserve">Animations samedi et mardi soir 18h-20h</t>
  </si>
  <si>
    <t xml:space="preserve">Entrée collective plus qu’individuelle : sorties sur inscription / Canaliser les sollicitations des autres secteurs (répertorier une fois par semaine les contacts / organiser les re-contacts)</t>
  </si>
  <si>
    <t xml:space="preserve">Fonctionnement en solo avec des renforts équipe et stagiaires</t>
  </si>
  <si>
    <t xml:space="preserve">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</si>
  <si>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</si>
  <si>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 xml:space="preserve">Charge de travail: Temps d’explication long / répétitif</t>
  </si>
  <si>
    <t xml:space="preserve"> Donner le projet social et la plaquette : permet de transmettre  la connaissance globale de la structure   / 2 deuxième salarié sur le secteur : expérimenter une alternance l’année prochaine  </t>
  </si>
  <si>
    <t xml:space="preserve">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</si>
  <si>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</si>
  <si>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</si>
  <si>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</si>
  <si>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</si>
  <si>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 xml:space="preserve">Stress, démotivation</t>
  </si>
  <si>
    <t xml:space="preserve">Anticiper au maximum l’organisation / Organisation de travail répartie entre les différents RS et direction  / Mutualiser les sorties avec d’autres structures : missions partagées et renfort d’équipe</t>
  </si>
  <si>
    <t xml:space="preserve">SALLE DE JEUX HG / CRECHE</t>
  </si>
  <si>
    <t xml:space="preserve">Cumul de fonctions / agir vite / peut causer de l’inattention </t>
  </si>
  <si>
    <t xml:space="preserve">Embauche</t>
  </si>
  <si>
    <t xml:space="preserve">Gérer le public présent pendant le nettoyage (les enfants présents et parents, qui peuvent être stressés par la situation)</t>
  </si>
  <si>
    <t xml:space="preserve">Etude de l’externalisation de l’entretien</t>
  </si>
  <si>
    <t xml:space="preserve">SECTEUR BEBES</t>
  </si>
  <si>
    <t xml:space="preserve">Franchissement de barrières  (entre les espaces de la crèche)</t>
  </si>
  <si>
    <t xml:space="preserve">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</si>
  <si>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</si>
  <si>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</si>
  <si>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</si>
  <si>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 xml:space="preserve">Porter les enfants 80% du temps</t>
  </si>
  <si>
    <t xml:space="preserve">Etude de renouvellement de matériel</t>
  </si>
  <si>
    <t xml:space="preserve">Déplacer les lits</t>
  </si>
  <si>
    <t xml:space="preserve">Matériel bas: Transats au sol / Chaises basses</t>
  </si>
  <si>
    <t xml:space="preserve">Consigne de travail : possibilité de passer le relais </t>
  </si>
  <si>
    <t xml:space="preserve">Répétitivité du geste</t>
  </si>
  <si>
    <t xml:space="preserve">Réaménagement constant des  espaces, certaines situations d’urgence</t>
  </si>
  <si>
    <t xml:space="preserve">Dorsalgies, lumbagos, tendinites
chutes d'objets (écrasement)</t>
  </si>
  <si>
    <t xml:space="preserve">Piqure de rappel / échange de bonnes pratiques</t>
  </si>
  <si>
    <t xml:space="preserve">Pleurs </t>
  </si>
  <si>
    <t xml:space="preserve">Rotation des équipes </t>
  </si>
  <si>
    <t xml:space="preserve">Cris</t>
  </si>
  <si>
    <t xml:space="preserve">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</si>
  <si>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</si>
  <si>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</si>
  <si>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</si>
  <si>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 xml:space="preserve">Donner à manger</t>
  </si>
  <si>
    <t xml:space="preserve">Renouvellement des transats par des chaises hautes</t>
  </si>
  <si>
    <t xml:space="preserve">Habillage / déshabillage : penché, posture dos vouté </t>
  </si>
  <si>
    <t xml:space="preserve">Etude d’un aménagement du poste (estrade)</t>
  </si>
  <si>
    <t xml:space="preserve">TRAVAIL AVEC LE PUBLIC</t>
  </si>
  <si>
    <t xml:space="preserve">Poids des situations personnelles </t>
  </si>
  <si>
    <t xml:space="preserve">Formation : gestion du stress / gestion des conflits / temps avec les usagers pour rappel des règles / adaptation de l’affichage / revoir l’agencement</t>
  </si>
  <si>
    <t xml:space="preserve">conditions d’attente </t>
  </si>
  <si>
    <t xml:space="preserve">Cris et pleurs enfants</t>
  </si>
  <si>
    <t xml:space="preserve">visites a domicile: situations d’insalubrité et maladie / appréhension de s'y rendre</t>
  </si>
  <si>
    <t xml:space="preserve">Contact physique rapproché</t>
  </si>
  <si>
    <t xml:space="preserve">FAMILLE DE RISQUE</t>
  </si>
  <si>
    <t xml:space="preserve">Actuellement mis en œuvre</t>
  </si>
  <si>
    <t xml:space="preserve">Pistes d’action*</t>
  </si>
</sst>
</file>

<file path=xl/styles.xml><?xml version="1.0" encoding="utf-8"?>
<styleSheet xmlns="http://schemas.openxmlformats.org/spreadsheetml/2006/main">
  <numFmts count="1">
    <numFmt numFmtId="164" formatCode="General"/>
  </numFmts>
  <fonts count="9">
    <font>
      <sz val="11"/>
      <color rgb="FF000000"/>
      <name val="Calibri"/>
      <family val="2"/>
      <charset val="1"/>
    </font>
    <font>
      <sz val="10"/>
      <name val="Arial"/>
      <family val="0"/>
    </font>
    <font>
      <sz val="10"/>
      <name val="Arial"/>
      <family val="0"/>
    </font>
    <font>
      <sz val="10"/>
      <name val="Arial"/>
      <family val="0"/>
    </font>
    <font>
      <sz val="13"/>
      <color rgb="FF000000"/>
      <name val="Calibri"/>
      <family val="2"/>
      <charset val="1"/>
    </font>
    <font>
      <sz val="11"/>
      <color rgb="FF000000"/>
      <name val="Calibri"/>
      <family val="2"/>
    </font>
    <font>
      <i val="true"/>
      <sz val="14"/>
      <color rgb="FF000000"/>
      <name val="Calibri"/>
      <family val="2"/>
      <charset val="1"/>
    </font>
    <font>
      <sz val="9"/>
      <color rgb="FF006633"/>
      <name val="Calibri"/>
      <family val="2"/>
      <charset val="1"/>
    </font>
    <font>
      <u val="single"/>
      <sz val="11"/>
      <color rgb="FF0000FF"/>
      <name val="Calibri"/>
      <family val="2"/>
      <charset val="1"/>
    </font>
  </fonts>
  <fills count="3">
    <fill>
      <patternFill patternType="none"/>
    </fill>
    <fill>
      <patternFill patternType="gray125"/>
    </fill>
    <fill>
      <patternFill patternType="solid">
        <fgColor rgb="FFCCFFFF"/>
        <bgColor rgb="FFCCFFFF"/>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left" vertical="top" textRotation="0" wrapText="true" indent="1"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4" fontId="7" fillId="2"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left" vertical="top" textRotation="0" wrapText="true" indent="1" shrinkToFit="true"/>
      <protection locked="true" hidden="false"/>
    </xf>
    <xf numFmtId="164" fontId="0" fillId="0" borderId="0" xfId="0" applyFont="false" applyBorder="false" applyAlignment="true" applyProtection="false">
      <alignment horizontal="left" vertical="top" textRotation="0" wrapText="true" indent="1" shrinkToFit="tru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6633"/>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L6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1" topLeftCell="B37" activePane="bottomRight" state="frozen"/>
      <selection pane="topLeft" activeCell="A1" activeCellId="0" sqref="A1"/>
      <selection pane="topRight" activeCell="B1" activeCellId="0" sqref="B1"/>
      <selection pane="bottomLeft" activeCell="A37" activeCellId="0" sqref="A37"/>
      <selection pane="bottomRight" activeCell="G40" activeCellId="0" sqref="G40"/>
    </sheetView>
  </sheetViews>
  <sheetFormatPr defaultRowHeight="13.8" zeroHeight="false" outlineLevelRow="0" outlineLevelCol="0"/>
  <cols>
    <col collapsed="false" customWidth="true" hidden="false" outlineLevel="0" max="1" min="1" style="0" width="20.56"/>
    <col collapsed="false" customWidth="true" hidden="false" outlineLevel="0" max="2" min="2" style="0" width="15.69"/>
    <col collapsed="false" customWidth="true" hidden="false" outlineLevel="0" max="3" min="3" style="0" width="19.04"/>
    <col collapsed="false" customWidth="true" hidden="false" outlineLevel="0" max="4" min="4" style="0" width="45.57"/>
    <col collapsed="false" customWidth="true" hidden="false" outlineLevel="0" max="5" min="5" style="0" width="29.59"/>
    <col collapsed="false" customWidth="true" hidden="false" outlineLevel="0" max="6" min="6" style="0" width="32.93"/>
    <col collapsed="false" customWidth="true" hidden="false" outlineLevel="0" max="8" min="7" style="0" width="19.45"/>
  </cols>
  <sheetData>
    <row r="1" s="2" customFormat="true" ht="37.5" hidden="false" customHeight="false" outlineLevel="0" collapsed="false">
      <c r="A1" s="1" t="s">
        <v>0</v>
      </c>
      <c r="B1" s="1" t="s">
        <v>1</v>
      </c>
      <c r="C1" s="1" t="s">
        <v>2</v>
      </c>
      <c r="D1" s="1" t="s">
        <v>3</v>
      </c>
      <c r="E1" s="1" t="s">
        <v>4</v>
      </c>
      <c r="F1" s="1" t="s">
        <v>5</v>
      </c>
      <c r="G1" s="1" t="s">
        <v>6</v>
      </c>
      <c r="H1" s="2" t="n">
        <f aca="false">MAX(H2:H600)</f>
        <v>600</v>
      </c>
    </row>
    <row r="2" customFormat="false" ht="32.8" hidden="false" customHeight="false" outlineLevel="0" collapsed="false">
      <c r="A2" s="3" t="s">
        <v>7</v>
      </c>
      <c r="B2" s="3" t="s">
        <v>8</v>
      </c>
      <c r="C2" s="3" t="s">
        <v>9</v>
      </c>
      <c r="D2" s="3" t="s">
        <v>10</v>
      </c>
      <c r="E2" s="3" t="s">
        <v>11</v>
      </c>
      <c r="F2" s="3" t="s">
        <v>12</v>
      </c>
      <c r="G2" s="3"/>
      <c r="H2" s="0" t="str">
        <f aca="false">IF(A2='onglet de saisie'!$A$2,ROW(),"")</f>
        <v/>
      </c>
      <c r="I2" s="0" t="str">
        <f aca="true">IF(H2="","",INDIRECT("B"&amp;ROW()))</f>
        <v/>
      </c>
      <c r="J2" s="0" t="str">
        <f aca="true">IF(I2='onglet de saisie'!$B$2,INDIRECT("C"&amp;ROW()),"")</f>
        <v>Installation informatique</v>
      </c>
      <c r="K2" s="4" t="str">
        <f aca="true">IF(J2='onglet de saisie'!$C$2,INDIRECT("d"&amp;ROW()),"")</f>
        <v/>
      </c>
      <c r="L2" s="0" t="n">
        <f aca="false">IF(K2='onglet de saisie'!$D$2,ROW(),"")</f>
        <v>2</v>
      </c>
    </row>
    <row r="3" customFormat="false" ht="64.15" hidden="false" customHeight="false" outlineLevel="0" collapsed="false">
      <c r="A3" s="3" t="s">
        <v>7</v>
      </c>
      <c r="B3" s="3" t="s">
        <v>13</v>
      </c>
      <c r="C3" s="3" t="s">
        <v>14</v>
      </c>
      <c r="D3" s="3" t="s">
        <v>15</v>
      </c>
      <c r="E3" s="3" t="s">
        <v>16</v>
      </c>
      <c r="F3" s="3" t="s">
        <v>17</v>
      </c>
      <c r="G3" s="3"/>
      <c r="H3" s="0" t="str">
        <f aca="false">IF(A3='onglet de saisie'!$A$2,ROW(),"")</f>
        <v/>
      </c>
      <c r="I3" s="0" t="str">
        <f aca="true">IF(H3="","",INDIRECT("B"&amp;ROW()))</f>
        <v/>
      </c>
      <c r="J3" s="0" t="str">
        <f aca="true">IF(I3='onglet de saisie'!$B$2,INDIRECT("C"&amp;ROW()),"")</f>
        <v>Secrétariat / réception des colis</v>
      </c>
      <c r="K3" s="4" t="str">
        <f aca="true">IF(J3='onglet de saisie'!$C$2,INDIRECT("d"&amp;ROW()),"")</f>
        <v/>
      </c>
      <c r="L3" s="0" t="n">
        <f aca="false">IF(K3='onglet de saisie'!$D$2,ROW(),"")</f>
        <v>3</v>
      </c>
    </row>
    <row r="4" customFormat="false" ht="22.35" hidden="false" customHeight="false" outlineLevel="0" collapsed="false">
      <c r="A4" s="3" t="s">
        <v>7</v>
      </c>
      <c r="B4" s="3" t="s">
        <v>13</v>
      </c>
      <c r="C4" s="3" t="s">
        <v>14</v>
      </c>
      <c r="D4" s="3" t="s">
        <v>18</v>
      </c>
      <c r="E4" s="3" t="s">
        <v>19</v>
      </c>
      <c r="F4" s="3" t="s">
        <v>20</v>
      </c>
      <c r="G4" s="3"/>
      <c r="H4" s="0" t="str">
        <f aca="false">IF(A4='onglet de saisie'!$A$2,ROW(),"")</f>
        <v/>
      </c>
      <c r="I4" s="0" t="str">
        <f aca="true">IF(H4="","",INDIRECT("B"&amp;ROW()))</f>
        <v/>
      </c>
      <c r="J4" s="0" t="str">
        <f aca="true">IF(I4='onglet de saisie'!$B$2,INDIRECT("C"&amp;ROW()),"")</f>
        <v>Secrétariat / réception des colis</v>
      </c>
      <c r="K4" s="4" t="str">
        <f aca="true">IF(J4='onglet de saisie'!$C$2,INDIRECT("d"&amp;ROW()),"")</f>
        <v/>
      </c>
      <c r="L4" s="0" t="n">
        <f aca="false">IF(K4='onglet de saisie'!$D$2,ROW(),"")</f>
        <v>4</v>
      </c>
    </row>
    <row r="5" customFormat="false" ht="32.8" hidden="false" customHeight="false" outlineLevel="0" collapsed="false">
      <c r="A5" s="3" t="s">
        <v>21</v>
      </c>
      <c r="B5" s="3" t="s">
        <v>8</v>
      </c>
      <c r="C5" s="3" t="s">
        <v>22</v>
      </c>
      <c r="D5" s="3" t="s">
        <v>23</v>
      </c>
      <c r="E5" s="3" t="s">
        <v>24</v>
      </c>
      <c r="F5" s="3" t="s">
        <v>25</v>
      </c>
      <c r="G5" s="3"/>
      <c r="H5" s="0" t="str">
        <f aca="false">IF(A5='onglet de saisie'!$A$2,ROW(),"")</f>
        <v/>
      </c>
      <c r="I5" s="0" t="str">
        <f aca="true">IF(H5="","",INDIRECT("B"&amp;ROW()))</f>
        <v/>
      </c>
      <c r="J5" s="0" t="str">
        <f aca="true">IF(I5='onglet de saisie'!$B$2,INDIRECT("C"&amp;ROW()),"")</f>
        <v>Nettoyage sols et rangement du matériel </v>
      </c>
      <c r="K5" s="4" t="str">
        <f aca="true">IF(J5='onglet de saisie'!$C$2,INDIRECT("d"&amp;ROW()),"")</f>
        <v/>
      </c>
      <c r="L5" s="0" t="n">
        <f aca="false">IF(K5='onglet de saisie'!$D$2,ROW(),"")</f>
        <v>5</v>
      </c>
    </row>
    <row r="6" customFormat="false" ht="64.15" hidden="false" customHeight="false" outlineLevel="0" collapsed="false">
      <c r="A6" s="3" t="s">
        <v>21</v>
      </c>
      <c r="B6" s="3" t="s">
        <v>26</v>
      </c>
      <c r="C6" s="3" t="s">
        <v>27</v>
      </c>
      <c r="D6" s="3" t="s">
        <v>28</v>
      </c>
      <c r="E6" s="3" t="s">
        <v>29</v>
      </c>
      <c r="F6" s="3" t="s">
        <v>30</v>
      </c>
      <c r="G6" s="3"/>
      <c r="H6" s="0" t="str">
        <f aca="false">IF(A6='onglet de saisie'!$A$2,ROW(),"")</f>
        <v/>
      </c>
      <c r="I6" s="0" t="str">
        <f aca="true">IF(H6="","",INDIRECT("B"&amp;ROW()))</f>
        <v/>
      </c>
      <c r="J6" s="0" t="str">
        <f aca="true">IF(I6='onglet de saisie'!$B$2,INDIRECT("C"&amp;ROW()),"")</f>
        <v>Activités avec les enfants</v>
      </c>
      <c r="K6" s="4" t="str">
        <f aca="true">IF(J6='onglet de saisie'!$C$2,INDIRECT("d"&amp;ROW()),"")</f>
        <v/>
      </c>
      <c r="L6" s="0" t="n">
        <f aca="false">IF(K6='onglet de saisie'!$D$2,ROW(),"")</f>
        <v>6</v>
      </c>
    </row>
    <row r="7" customFormat="false" ht="22.35" hidden="false" customHeight="false" outlineLevel="0" collapsed="false">
      <c r="A7" s="3" t="s">
        <v>21</v>
      </c>
      <c r="B7" s="3" t="s">
        <v>31</v>
      </c>
      <c r="C7" s="3" t="s">
        <v>32</v>
      </c>
      <c r="D7" s="3" t="s">
        <v>33</v>
      </c>
      <c r="E7" s="3" t="s">
        <v>34</v>
      </c>
      <c r="F7" s="3" t="s">
        <v>35</v>
      </c>
      <c r="G7" s="3"/>
      <c r="H7" s="0" t="str">
        <f aca="false">IF(A7='onglet de saisie'!$A$2,ROW(),"")</f>
        <v/>
      </c>
      <c r="I7" s="0" t="str">
        <f aca="true">IF(H7="","",INDIRECT("B"&amp;ROW()))</f>
        <v/>
      </c>
      <c r="J7" s="0" t="str">
        <f aca="true">IF(I7='onglet de saisie'!$B$2,INDIRECT("C"&amp;ROW()),"")</f>
        <v>Présence auprès des enfants </v>
      </c>
      <c r="K7" s="4" t="str">
        <f aca="true">IF(J7='onglet de saisie'!$C$2,INDIRECT("d"&amp;ROW()),"")</f>
        <v/>
      </c>
      <c r="L7" s="0" t="n">
        <f aca="false">IF(K7='onglet de saisie'!$D$2,ROW(),"")</f>
        <v>7</v>
      </c>
    </row>
    <row r="8" customFormat="false" ht="22.35" hidden="false" customHeight="false" outlineLevel="0" collapsed="false">
      <c r="A8" s="3" t="s">
        <v>21</v>
      </c>
      <c r="B8" s="3" t="s">
        <v>31</v>
      </c>
      <c r="C8" s="3" t="s">
        <v>32</v>
      </c>
      <c r="D8" s="3" t="s">
        <v>36</v>
      </c>
      <c r="E8" s="3" t="s">
        <v>34</v>
      </c>
      <c r="F8" s="3" t="s">
        <v>37</v>
      </c>
      <c r="G8" s="3"/>
      <c r="H8" s="0" t="str">
        <f aca="false">IF(A8='onglet de saisie'!$A$2,ROW(),"")</f>
        <v/>
      </c>
      <c r="I8" s="0" t="str">
        <f aca="true">IF(H8="","",INDIRECT("B"&amp;ROW()))</f>
        <v/>
      </c>
      <c r="J8" s="0" t="str">
        <f aca="true">IF(I8='onglet de saisie'!$B$2,INDIRECT("C"&amp;ROW()),"")</f>
        <v>Présence auprès des enfants </v>
      </c>
      <c r="K8" s="4" t="str">
        <f aca="true">IF(J8='onglet de saisie'!$C$2,INDIRECT("d"&amp;ROW()),"")</f>
        <v/>
      </c>
      <c r="L8" s="0" t="n">
        <f aca="false">IF(K8='onglet de saisie'!$D$2,ROW(),"")</f>
        <v>8</v>
      </c>
    </row>
    <row r="9" customFormat="false" ht="22.35" hidden="false" customHeight="false" outlineLevel="0" collapsed="false">
      <c r="A9" s="3" t="s">
        <v>21</v>
      </c>
      <c r="B9" s="3" t="s">
        <v>31</v>
      </c>
      <c r="C9" s="3" t="s">
        <v>32</v>
      </c>
      <c r="D9" s="3" t="s">
        <v>38</v>
      </c>
      <c r="E9" s="3" t="s">
        <v>34</v>
      </c>
      <c r="F9" s="3"/>
      <c r="G9" s="3"/>
      <c r="H9" s="0" t="str">
        <f aca="false">IF(A9='onglet de saisie'!$A$2,ROW(),"")</f>
        <v/>
      </c>
      <c r="I9" s="0" t="str">
        <f aca="true">IF(H9="","",INDIRECT("B"&amp;ROW()))</f>
        <v/>
      </c>
      <c r="J9" s="0" t="str">
        <f aca="true">IF(I9='onglet de saisie'!$B$2,INDIRECT("C"&amp;ROW()),"")</f>
        <v>Présence auprès des enfants </v>
      </c>
      <c r="K9" s="4" t="str">
        <f aca="true">IF(J9='onglet de saisie'!$C$2,INDIRECT("d"&amp;ROW()),"")</f>
        <v/>
      </c>
      <c r="L9" s="0" t="n">
        <f aca="false">IF(K9='onglet de saisie'!$D$2,ROW(),"")</f>
        <v>9</v>
      </c>
    </row>
    <row r="10" customFormat="false" ht="22.35" hidden="false" customHeight="false" outlineLevel="0" collapsed="false">
      <c r="A10" s="3" t="s">
        <v>21</v>
      </c>
      <c r="B10" s="3" t="s">
        <v>31</v>
      </c>
      <c r="C10" s="3" t="s">
        <v>32</v>
      </c>
      <c r="D10" s="3" t="s">
        <v>39</v>
      </c>
      <c r="E10" s="3"/>
      <c r="F10" s="3" t="s">
        <v>40</v>
      </c>
      <c r="G10" s="3"/>
      <c r="H10" s="0" t="str">
        <f aca="false">IF(A10='onglet de saisie'!$A$2,ROW(),"")</f>
        <v/>
      </c>
      <c r="I10" s="0" t="str">
        <f aca="true">IF(H10="","",INDIRECT("B"&amp;ROW()))</f>
        <v/>
      </c>
      <c r="J10" s="0" t="str">
        <f aca="true">IF(I10='onglet de saisie'!$B$2,INDIRECT("C"&amp;ROW()),"")</f>
        <v>Présence auprès des enfants </v>
      </c>
      <c r="K10" s="4" t="str">
        <f aca="true">IF(J10='onglet de saisie'!$C$2,INDIRECT("d"&amp;ROW()),"")</f>
        <v/>
      </c>
      <c r="L10" s="0" t="n">
        <f aca="false">IF(K10='onglet de saisie'!$D$2,ROW(),"")</f>
        <v>10</v>
      </c>
    </row>
    <row r="11" customFormat="false" ht="53.7" hidden="false" customHeight="false" outlineLevel="0" collapsed="false">
      <c r="A11" s="3" t="s">
        <v>41</v>
      </c>
      <c r="B11" s="3" t="s">
        <v>8</v>
      </c>
      <c r="C11" s="3" t="s">
        <v>42</v>
      </c>
      <c r="D11" s="3" t="s">
        <v>43</v>
      </c>
      <c r="E11" s="3" t="s">
        <v>44</v>
      </c>
      <c r="F11" s="3" t="s">
        <v>45</v>
      </c>
      <c r="G11" s="3"/>
      <c r="H11" s="0" t="str">
        <f aca="false">IF(A11='onglet de saisie'!$A$2,ROW(),"")</f>
        <v/>
      </c>
      <c r="I11" s="0" t="str">
        <f aca="true">IF(H11="","",INDIRECT("B"&amp;ROW()))</f>
        <v/>
      </c>
      <c r="J11" s="0" t="str">
        <f aca="true">IF(I11='onglet de saisie'!$B$2,INDIRECT("C"&amp;ROW()),"")</f>
        <v>Poste de travail</v>
      </c>
      <c r="K11" s="4" t="str">
        <f aca="true">IF(J11='onglet de saisie'!$C$2,INDIRECT("d"&amp;ROW()),"")</f>
        <v/>
      </c>
      <c r="L11" s="0" t="n">
        <f aca="false">IF(K11='onglet de saisie'!$D$2,ROW(),"")</f>
        <v>11</v>
      </c>
    </row>
    <row r="12" customFormat="false" ht="22.35" hidden="false" customHeight="false" outlineLevel="0" collapsed="false">
      <c r="A12" s="3" t="s">
        <v>41</v>
      </c>
      <c r="B12" s="3" t="s">
        <v>26</v>
      </c>
      <c r="C12" s="3" t="s">
        <v>46</v>
      </c>
      <c r="D12" s="3" t="s">
        <v>47</v>
      </c>
      <c r="E12" s="3" t="s">
        <v>34</v>
      </c>
      <c r="F12" s="3" t="s">
        <v>48</v>
      </c>
      <c r="G12" s="3"/>
      <c r="H12" s="0" t="str">
        <f aca="false">IF(A12='onglet de saisie'!$A$2,ROW(),"")</f>
        <v/>
      </c>
      <c r="I12" s="0" t="str">
        <f aca="true">IF(H12="","",INDIRECT("B"&amp;ROW()))</f>
        <v/>
      </c>
      <c r="J12" s="0" t="str">
        <f aca="true">IF(I12='onglet de saisie'!$B$2,INDIRECT("C"&amp;ROW()),"")</f>
        <v>Au poste de travail</v>
      </c>
      <c r="K12" s="4" t="str">
        <f aca="true">IF(J12='onglet de saisie'!$C$2,INDIRECT("d"&amp;ROW()),"")</f>
        <v/>
      </c>
      <c r="L12" s="0" t="n">
        <f aca="false">IF(K12='onglet de saisie'!$D$2,ROW(),"")</f>
        <v>12</v>
      </c>
    </row>
    <row r="13" customFormat="false" ht="13.8" hidden="false" customHeight="false" outlineLevel="0" collapsed="false">
      <c r="A13" s="3" t="s">
        <v>41</v>
      </c>
      <c r="B13" s="3" t="s">
        <v>26</v>
      </c>
      <c r="C13" s="3" t="s">
        <v>46</v>
      </c>
      <c r="D13" s="3" t="s">
        <v>49</v>
      </c>
      <c r="E13" s="3" t="s">
        <v>50</v>
      </c>
      <c r="F13" s="3" t="s">
        <v>51</v>
      </c>
      <c r="G13" s="3"/>
      <c r="H13" s="0" t="str">
        <f aca="false">IF(A13='onglet de saisie'!$A$2,ROW(),"")</f>
        <v/>
      </c>
      <c r="I13" s="0" t="str">
        <f aca="true">IF(H13="","",INDIRECT("B"&amp;ROW()))</f>
        <v/>
      </c>
      <c r="J13" s="0" t="str">
        <f aca="true">IF(I13='onglet de saisie'!$B$2,INDIRECT("C"&amp;ROW()),"")</f>
        <v>Au poste de travail</v>
      </c>
      <c r="K13" s="4" t="str">
        <f aca="true">IF(J13='onglet de saisie'!$C$2,INDIRECT("d"&amp;ROW()),"")</f>
        <v/>
      </c>
      <c r="L13" s="0" t="n">
        <f aca="false">IF(K13='onglet de saisie'!$D$2,ROW(),"")</f>
        <v>13</v>
      </c>
    </row>
    <row r="14" customFormat="false" ht="22.35" hidden="false" customHeight="false" outlineLevel="0" collapsed="false">
      <c r="A14" s="3" t="s">
        <v>41</v>
      </c>
      <c r="B14" s="3" t="s">
        <v>26</v>
      </c>
      <c r="C14" s="3" t="s">
        <v>46</v>
      </c>
      <c r="D14" s="3" t="s">
        <v>52</v>
      </c>
      <c r="E14" s="3" t="s">
        <v>34</v>
      </c>
      <c r="F14" s="3"/>
      <c r="G14" s="3"/>
      <c r="H14" s="0" t="str">
        <f aca="false">IF(A14='onglet de saisie'!$A$2,ROW(),"")</f>
        <v/>
      </c>
      <c r="I14" s="0" t="str">
        <f aca="true">IF(H14="","",INDIRECT("B"&amp;ROW()))</f>
        <v/>
      </c>
      <c r="J14" s="0" t="str">
        <f aca="true">IF(I14='onglet de saisie'!$B$2,INDIRECT("C"&amp;ROW()),"")</f>
        <v>Au poste de travail</v>
      </c>
      <c r="K14" s="4" t="str">
        <f aca="true">IF(J14='onglet de saisie'!$C$2,INDIRECT("d"&amp;ROW()),"")</f>
        <v/>
      </c>
      <c r="L14" s="0" t="n">
        <f aca="false">IF(K14='onglet de saisie'!$D$2,ROW(),"")</f>
        <v>14</v>
      </c>
    </row>
    <row r="15" customFormat="false" ht="13.8" hidden="false" customHeight="false" outlineLevel="0" collapsed="false">
      <c r="A15" s="3" t="s">
        <v>41</v>
      </c>
      <c r="B15" s="3" t="s">
        <v>26</v>
      </c>
      <c r="C15" s="3" t="s">
        <v>46</v>
      </c>
      <c r="D15" s="3" t="s">
        <v>53</v>
      </c>
      <c r="E15" s="3"/>
      <c r="F15" s="3"/>
      <c r="G15" s="3"/>
      <c r="H15" s="0" t="str">
        <f aca="false">IF(A15='onglet de saisie'!$A$2,ROW(),"")</f>
        <v/>
      </c>
      <c r="I15" s="0" t="str">
        <f aca="true">IF(H15="","",INDIRECT("B"&amp;ROW()))</f>
        <v/>
      </c>
      <c r="J15" s="0" t="str">
        <f aca="true">IF(I15='onglet de saisie'!$B$2,INDIRECT("C"&amp;ROW()),"")</f>
        <v>Au poste de travail</v>
      </c>
      <c r="K15" s="4" t="str">
        <f aca="true">IF(J15='onglet de saisie'!$C$2,INDIRECT("d"&amp;ROW()),"")</f>
        <v/>
      </c>
      <c r="L15" s="0" t="n">
        <f aca="false">IF(K15='onglet de saisie'!$D$2,ROW(),"")</f>
        <v>15</v>
      </c>
    </row>
    <row r="16" customFormat="false" ht="32.8" hidden="false" customHeight="false" outlineLevel="0" collapsed="false">
      <c r="A16" s="3" t="s">
        <v>41</v>
      </c>
      <c r="B16" s="3" t="s">
        <v>26</v>
      </c>
      <c r="C16" s="3" t="s">
        <v>46</v>
      </c>
      <c r="D16" s="3" t="s">
        <v>54</v>
      </c>
      <c r="E16" s="3" t="s">
        <v>34</v>
      </c>
      <c r="F16" s="3" t="s">
        <v>55</v>
      </c>
      <c r="G16" s="3"/>
      <c r="H16" s="0" t="str">
        <f aca="false">IF(A16='onglet de saisie'!$A$2,ROW(),"")</f>
        <v/>
      </c>
      <c r="I16" s="0" t="str">
        <f aca="true">IF(H16="","",INDIRECT("B"&amp;ROW()))</f>
        <v/>
      </c>
      <c r="J16" s="0" t="str">
        <f aca="true">IF(I16='onglet de saisie'!$B$2,INDIRECT("C"&amp;ROW()),"")</f>
        <v>Au poste de travail</v>
      </c>
      <c r="K16" s="4" t="str">
        <f aca="true">IF(J16='onglet de saisie'!$C$2,INDIRECT("d"&amp;ROW()),"")</f>
        <v/>
      </c>
      <c r="L16" s="0" t="n">
        <f aca="false">IF(K16='onglet de saisie'!$D$2,ROW(),"")</f>
        <v>16</v>
      </c>
    </row>
    <row r="17" customFormat="false" ht="13.8" hidden="false" customHeight="false" outlineLevel="0" collapsed="false">
      <c r="A17" s="3" t="s">
        <v>41</v>
      </c>
      <c r="B17" s="3" t="s">
        <v>26</v>
      </c>
      <c r="C17" s="3" t="s">
        <v>46</v>
      </c>
      <c r="D17" s="3" t="s">
        <v>56</v>
      </c>
      <c r="E17" s="3" t="s">
        <v>50</v>
      </c>
      <c r="F17" s="3"/>
      <c r="G17" s="3"/>
      <c r="H17" s="0" t="str">
        <f aca="false">IF(A17='onglet de saisie'!$A$2,ROW(),"")</f>
        <v/>
      </c>
      <c r="I17" s="0" t="str">
        <f aca="true">IF(H17="","",INDIRECT("B"&amp;ROW()))</f>
        <v/>
      </c>
      <c r="J17" s="0" t="str">
        <f aca="true">IF(I17='onglet de saisie'!$B$2,INDIRECT("C"&amp;ROW()),"")</f>
        <v>Au poste de travail</v>
      </c>
      <c r="K17" s="4" t="str">
        <f aca="true">IF(J17='onglet de saisie'!$C$2,INDIRECT("d"&amp;ROW()),"")</f>
        <v/>
      </c>
      <c r="L17" s="0" t="n">
        <f aca="false">IF(K17='onglet de saisie'!$D$2,ROW(),"")</f>
        <v>17</v>
      </c>
    </row>
    <row r="18" customFormat="false" ht="22.35" hidden="false" customHeight="false" outlineLevel="0" collapsed="false">
      <c r="A18" s="3" t="s">
        <v>41</v>
      </c>
      <c r="B18" s="3" t="s">
        <v>26</v>
      </c>
      <c r="C18" s="3" t="s">
        <v>46</v>
      </c>
      <c r="D18" s="3" t="s">
        <v>57</v>
      </c>
      <c r="E18" s="3" t="s">
        <v>34</v>
      </c>
      <c r="F18" s="3"/>
      <c r="G18" s="3"/>
      <c r="H18" s="0" t="str">
        <f aca="false">IF(A18='onglet de saisie'!$A$2,ROW(),"")</f>
        <v/>
      </c>
      <c r="I18" s="0" t="str">
        <f aca="true">IF(H18="","",INDIRECT("B"&amp;ROW()))</f>
        <v/>
      </c>
      <c r="J18" s="0" t="str">
        <f aca="true">IF(I18='onglet de saisie'!$B$2,INDIRECT("C"&amp;ROW()),"")</f>
        <v>Au poste de travail</v>
      </c>
      <c r="K18" s="4" t="str">
        <f aca="true">IF(J18='onglet de saisie'!$C$2,INDIRECT("d"&amp;ROW()),"")</f>
        <v/>
      </c>
      <c r="L18" s="0" t="n">
        <f aca="false">IF(K18='onglet de saisie'!$D$2,ROW(),"")</f>
        <v>18</v>
      </c>
    </row>
    <row r="19" customFormat="false" ht="43.25" hidden="false" customHeight="false" outlineLevel="0" collapsed="false">
      <c r="A19" s="3" t="s">
        <v>58</v>
      </c>
      <c r="B19" s="3" t="s">
        <v>8</v>
      </c>
      <c r="C19" s="3" t="s">
        <v>59</v>
      </c>
      <c r="D19" s="3" t="s">
        <v>60</v>
      </c>
      <c r="E19" s="3" t="s">
        <v>61</v>
      </c>
      <c r="F19" s="3"/>
      <c r="G19" s="3" t="s">
        <v>62</v>
      </c>
      <c r="H19" s="0" t="str">
        <f aca="false">IF(A19='onglet de saisie'!$A$2,ROW(),"")</f>
        <v/>
      </c>
      <c r="I19" s="0" t="str">
        <f aca="true">IF(H19="","",INDIRECT("B"&amp;ROW()))</f>
        <v/>
      </c>
      <c r="J19" s="0" t="str">
        <f aca="true">IF(I19='onglet de saisie'!$B$2,INDIRECT("C"&amp;ROW()),"")</f>
        <v>Bâtiments défectueux / inadaptés</v>
      </c>
      <c r="K19" s="4" t="str">
        <f aca="true">IF(J19='onglet de saisie'!$C$2,INDIRECT("d"&amp;ROW()),"")</f>
        <v/>
      </c>
      <c r="L19" s="0" t="n">
        <f aca="false">IF(K19='onglet de saisie'!$D$2,ROW(),"")</f>
        <v>19</v>
      </c>
    </row>
    <row r="20" customFormat="false" ht="85.05" hidden="false" customHeight="false" outlineLevel="0" collapsed="false">
      <c r="A20" s="3" t="s">
        <v>58</v>
      </c>
      <c r="B20" s="3" t="s">
        <v>31</v>
      </c>
      <c r="C20" s="3" t="s">
        <v>63</v>
      </c>
      <c r="D20" s="3" t="s">
        <v>64</v>
      </c>
      <c r="E20" s="3" t="s">
        <v>65</v>
      </c>
      <c r="F20" s="3" t="s">
        <v>66</v>
      </c>
      <c r="G20" s="3" t="s">
        <v>67</v>
      </c>
      <c r="H20" s="0" t="str">
        <f aca="false">IF(A20='onglet de saisie'!$A$2,ROW(),"")</f>
        <v/>
      </c>
      <c r="I20" s="0" t="str">
        <f aca="true">IF(H20="","",INDIRECT("B"&amp;ROW()))</f>
        <v/>
      </c>
      <c r="J20" s="0" t="str">
        <f aca="true">IF(I20='onglet de saisie'!$B$2,INDIRECT("C"&amp;ROW()),"")</f>
        <v>Accueil du public</v>
      </c>
      <c r="K20" s="4" t="str">
        <f aca="true">IF(J20='onglet de saisie'!$C$2,INDIRECT("d"&amp;ROW()),"")</f>
        <v/>
      </c>
      <c r="L20" s="0" t="n">
        <f aca="false">IF(K20='onglet de saisie'!$D$2,ROW(),"")</f>
        <v>20</v>
      </c>
    </row>
    <row r="21" customFormat="false" ht="53.7" hidden="false" customHeight="false" outlineLevel="0" collapsed="false">
      <c r="A21" s="3" t="s">
        <v>58</v>
      </c>
      <c r="B21" s="3" t="s">
        <v>68</v>
      </c>
      <c r="C21" s="3" t="s">
        <v>69</v>
      </c>
      <c r="D21" s="3" t="s">
        <v>70</v>
      </c>
      <c r="E21" s="3" t="s">
        <v>71</v>
      </c>
      <c r="F21" s="3"/>
      <c r="G21" s="3" t="s">
        <v>72</v>
      </c>
      <c r="H21" s="0" t="str">
        <f aca="false">IF(A21='onglet de saisie'!$A$2,ROW(),"")</f>
        <v/>
      </c>
      <c r="I21" s="0" t="str">
        <f aca="true">IF(H21="","",INDIRECT("B"&amp;ROW()))</f>
        <v/>
      </c>
      <c r="J21" s="0" t="str">
        <f aca="true">IF(I21='onglet de saisie'!$B$2,INDIRECT("C"&amp;ROW()),"")</f>
        <v>maintenance du matériel électrique (volets, etc)</v>
      </c>
      <c r="K21" s="4" t="str">
        <f aca="true">IF(J21='onglet de saisie'!$C$2,INDIRECT("d"&amp;ROW()),"")</f>
        <v/>
      </c>
      <c r="L21" s="0" t="n">
        <f aca="false">IF(K21='onglet de saisie'!$D$2,ROW(),"")</f>
        <v>21</v>
      </c>
    </row>
    <row r="22" customFormat="false" ht="64.15" hidden="false" customHeight="false" outlineLevel="0" collapsed="false">
      <c r="A22" s="3" t="s">
        <v>73</v>
      </c>
      <c r="B22" s="3" t="s">
        <v>26</v>
      </c>
      <c r="C22" s="3" t="s">
        <v>74</v>
      </c>
      <c r="D22" s="3" t="s">
        <v>75</v>
      </c>
      <c r="E22" s="3" t="s">
        <v>76</v>
      </c>
      <c r="F22" s="3" t="s">
        <v>77</v>
      </c>
      <c r="G22" s="3" t="s">
        <v>78</v>
      </c>
      <c r="H22" s="0" t="str">
        <f aca="false">IF(A22='onglet de saisie'!$A$2,ROW(),"")</f>
        <v/>
      </c>
      <c r="I22" s="0" t="str">
        <f aca="true">IF(H22="","",INDIRECT("B"&amp;ROW()))</f>
        <v/>
      </c>
      <c r="J22" s="0" t="str">
        <f aca="true">IF(I22='onglet de saisie'!$B$2,INDIRECT("C"&amp;ROW()),"")</f>
        <v>Réception des commandes faites en direct</v>
      </c>
      <c r="K22" s="4" t="str">
        <f aca="true">IF(J22='onglet de saisie'!$C$2,INDIRECT("d"&amp;ROW()),"")</f>
        <v/>
      </c>
      <c r="L22" s="0" t="n">
        <f aca="false">IF(K22='onglet de saisie'!$D$2,ROW(),"")</f>
        <v>22</v>
      </c>
    </row>
    <row r="23" customFormat="false" ht="64.15" hidden="false" customHeight="false" outlineLevel="0" collapsed="false">
      <c r="A23" s="3" t="s">
        <v>73</v>
      </c>
      <c r="B23" s="3" t="s">
        <v>26</v>
      </c>
      <c r="C23" s="3" t="s">
        <v>46</v>
      </c>
      <c r="D23" s="3" t="s">
        <v>79</v>
      </c>
      <c r="E23" s="3" t="s">
        <v>80</v>
      </c>
      <c r="F23" s="3" t="s">
        <v>81</v>
      </c>
      <c r="G23" s="3" t="s">
        <v>82</v>
      </c>
      <c r="H23" s="0" t="str">
        <f aca="false">IF(A23='onglet de saisie'!$A$2,ROW(),"")</f>
        <v/>
      </c>
      <c r="I23" s="0" t="str">
        <f aca="true">IF(H23="","",INDIRECT("B"&amp;ROW()))</f>
        <v/>
      </c>
      <c r="J23" s="0" t="str">
        <f aca="true">IF(I23='onglet de saisie'!$B$2,INDIRECT("C"&amp;ROW()),"")</f>
        <v>Au poste de travail</v>
      </c>
      <c r="K23" s="4" t="str">
        <f aca="true">IF(J23='onglet de saisie'!$C$2,INDIRECT("d"&amp;ROW()),"")</f>
        <v/>
      </c>
      <c r="L23" s="0" t="n">
        <f aca="false">IF(K23='onglet de saisie'!$D$2,ROW(),"")</f>
        <v>23</v>
      </c>
    </row>
    <row r="24" customFormat="false" ht="64.15" hidden="false" customHeight="false" outlineLevel="0" collapsed="false">
      <c r="A24" s="3" t="s">
        <v>73</v>
      </c>
      <c r="B24" s="3" t="s">
        <v>26</v>
      </c>
      <c r="C24" s="3" t="s">
        <v>63</v>
      </c>
      <c r="D24" s="3" t="s">
        <v>83</v>
      </c>
      <c r="E24" s="3" t="s">
        <v>84</v>
      </c>
      <c r="F24" s="3" t="s">
        <v>85</v>
      </c>
      <c r="G24" s="3" t="s">
        <v>86</v>
      </c>
      <c r="H24" s="0" t="str">
        <f aca="false">IF(A24='onglet de saisie'!$A$2,ROW(),"")</f>
        <v/>
      </c>
      <c r="I24" s="0" t="str">
        <f aca="true">IF(H24="","",INDIRECT("B"&amp;ROW()))</f>
        <v/>
      </c>
      <c r="J24" s="0" t="str">
        <f aca="true">IF(I24='onglet de saisie'!$B$2,INDIRECT("C"&amp;ROW()),"")</f>
        <v>Accueil du public</v>
      </c>
      <c r="K24" s="4" t="str">
        <f aca="true">IF(J24='onglet de saisie'!$C$2,INDIRECT("d"&amp;ROW()),"")</f>
        <v/>
      </c>
      <c r="L24" s="0" t="n">
        <f aca="false">IF(K24='onglet de saisie'!$D$2,ROW(),"")</f>
        <v>24</v>
      </c>
    </row>
    <row r="25" customFormat="false" ht="53.7" hidden="false" customHeight="false" outlineLevel="0" collapsed="false">
      <c r="A25" s="3" t="s">
        <v>73</v>
      </c>
      <c r="B25" s="3" t="s">
        <v>26</v>
      </c>
      <c r="C25" s="3" t="s">
        <v>87</v>
      </c>
      <c r="D25" s="3" t="s">
        <v>88</v>
      </c>
      <c r="E25" s="3" t="s">
        <v>89</v>
      </c>
      <c r="F25" s="3" t="s">
        <v>90</v>
      </c>
      <c r="G25" s="3" t="s">
        <v>91</v>
      </c>
      <c r="H25" s="0" t="str">
        <f aca="false">IF(A25='onglet de saisie'!$A$2,ROW(),"")</f>
        <v/>
      </c>
      <c r="I25" s="0" t="str">
        <f aca="true">IF(H25="","",INDIRECT("B"&amp;ROW()))</f>
        <v/>
      </c>
      <c r="J25" s="0" t="str">
        <f aca="true">IF(I25='onglet de saisie'!$B$2,INDIRECT("C"&amp;ROW()),"")</f>
        <v>Transmission d'informations interne/externe</v>
      </c>
      <c r="K25" s="4" t="str">
        <f aca="true">IF(J25='onglet de saisie'!$C$2,INDIRECT("d"&amp;ROW()),"")</f>
        <v/>
      </c>
      <c r="L25" s="0" t="n">
        <f aca="false">IF(K25='onglet de saisie'!$D$2,ROW(),"")</f>
        <v>25</v>
      </c>
    </row>
    <row r="26" customFormat="false" ht="137.3" hidden="false" customHeight="false" outlineLevel="0" collapsed="false">
      <c r="A26" s="3" t="s">
        <v>92</v>
      </c>
      <c r="B26" s="3" t="s">
        <v>26</v>
      </c>
      <c r="C26" s="3" t="s">
        <v>93</v>
      </c>
      <c r="D26" s="3" t="s">
        <v>94</v>
      </c>
      <c r="E26" s="3" t="s">
        <v>95</v>
      </c>
      <c r="F26" s="3"/>
      <c r="G26" s="3" t="s">
        <v>96</v>
      </c>
      <c r="H26" s="0" t="str">
        <f aca="false">IF(A26='onglet de saisie'!$A$2,ROW(),"")</f>
        <v/>
      </c>
      <c r="I26" s="0" t="str">
        <f aca="true">IF(H26="","",INDIRECT("B"&amp;ROW()))</f>
        <v/>
      </c>
      <c r="J26" s="0" t="str">
        <f aca="true">IF(I26='onglet de saisie'!$B$2,INDIRECT("C"&amp;ROW()),"")</f>
        <v>Gestion financière / constitution des dossiers / suivi et Relation aux financeurs</v>
      </c>
      <c r="K26" s="4" t="str">
        <f aca="true">IF(J26='onglet de saisie'!$C$2,INDIRECT("d"&amp;ROW()),"")</f>
        <v/>
      </c>
      <c r="L26" s="0" t="n">
        <f aca="false">IF(K26='onglet de saisie'!$D$2,ROW(),"")</f>
        <v>26</v>
      </c>
    </row>
    <row r="27" customFormat="false" ht="43.25" hidden="false" customHeight="false" outlineLevel="0" collapsed="false">
      <c r="A27" s="3" t="s">
        <v>92</v>
      </c>
      <c r="B27" s="3" t="s">
        <v>26</v>
      </c>
      <c r="C27" s="3" t="s">
        <v>63</v>
      </c>
      <c r="D27" s="3" t="s">
        <v>97</v>
      </c>
      <c r="E27" s="3" t="s">
        <v>84</v>
      </c>
      <c r="F27" s="3" t="s">
        <v>98</v>
      </c>
      <c r="G27" s="3" t="s">
        <v>99</v>
      </c>
      <c r="H27" s="0" t="str">
        <f aca="false">IF(A27='onglet de saisie'!$A$2,ROW(),"")</f>
        <v/>
      </c>
      <c r="I27" s="0" t="str">
        <f aca="true">IF(H27="","",INDIRECT("B"&amp;ROW()))</f>
        <v/>
      </c>
      <c r="J27" s="0" t="str">
        <f aca="true">IF(I27='onglet de saisie'!$B$2,INDIRECT("C"&amp;ROW()),"")</f>
        <v>Accueil du public</v>
      </c>
      <c r="K27" s="4" t="str">
        <f aca="true">IF(J27='onglet de saisie'!$C$2,INDIRECT("d"&amp;ROW()),"")</f>
        <v/>
      </c>
      <c r="L27" s="0" t="n">
        <f aca="false">IF(K27='onglet de saisie'!$D$2,ROW(),"")</f>
        <v>27</v>
      </c>
    </row>
    <row r="28" customFormat="false" ht="53.7" hidden="false" customHeight="false" outlineLevel="0" collapsed="false">
      <c r="A28" s="3" t="s">
        <v>92</v>
      </c>
      <c r="B28" s="3" t="s">
        <v>100</v>
      </c>
      <c r="C28" s="3" t="s">
        <v>101</v>
      </c>
      <c r="D28" s="3" t="s">
        <v>102</v>
      </c>
      <c r="E28" s="3" t="s">
        <v>103</v>
      </c>
      <c r="F28" s="3" t="s">
        <v>104</v>
      </c>
      <c r="G28" s="3"/>
      <c r="H28" s="0" t="str">
        <f aca="false">IF(A28='onglet de saisie'!$A$2,ROW(),"")</f>
        <v/>
      </c>
      <c r="I28" s="0" t="str">
        <f aca="true">IF(H28="","",INDIRECT("B"&amp;ROW()))</f>
        <v/>
      </c>
      <c r="J28" s="0" t="str">
        <f aca="true">IF(I28='onglet de saisie'!$B$2,INDIRECT("C"&amp;ROW()),"")</f>
        <v>Arrivées départs, déplacements entre les locaux (lieux de travail, réunions, etc)</v>
      </c>
      <c r="K28" s="4" t="str">
        <f aca="true">IF(J28='onglet de saisie'!$C$2,INDIRECT("d"&amp;ROW()),"")</f>
        <v/>
      </c>
      <c r="L28" s="0" t="n">
        <f aca="false">IF(K28='onglet de saisie'!$D$2,ROW(),"")</f>
        <v>28</v>
      </c>
    </row>
    <row r="29" customFormat="false" ht="64.15" hidden="false" customHeight="false" outlineLevel="0" collapsed="false">
      <c r="A29" s="3" t="s">
        <v>92</v>
      </c>
      <c r="B29" s="3" t="s">
        <v>100</v>
      </c>
      <c r="C29" s="3" t="s">
        <v>105</v>
      </c>
      <c r="D29" s="3" t="s">
        <v>106</v>
      </c>
      <c r="E29" s="3" t="s">
        <v>71</v>
      </c>
      <c r="F29" s="3"/>
      <c r="G29" s="3" t="s">
        <v>107</v>
      </c>
      <c r="H29" s="0" t="str">
        <f aca="false">IF(A29='onglet de saisie'!$A$2,ROW(),"")</f>
        <v/>
      </c>
      <c r="I29" s="0" t="str">
        <f aca="true">IF(H29="","",INDIRECT("B"&amp;ROW()))</f>
        <v/>
      </c>
      <c r="J29" s="0" t="str">
        <f aca="true">IF(I29='onglet de saisie'!$B$2,INDIRECT("C"&amp;ROW()),"")</f>
        <v>Déplacement dans les locaux</v>
      </c>
      <c r="K29" s="4" t="str">
        <f aca="true">IF(J29='onglet de saisie'!$C$2,INDIRECT("d"&amp;ROW()),"")</f>
        <v/>
      </c>
      <c r="L29" s="0" t="n">
        <f aca="false">IF(K29='onglet de saisie'!$D$2,ROW(),"")</f>
        <v>29</v>
      </c>
    </row>
    <row r="30" customFormat="false" ht="74.6" hidden="false" customHeight="false" outlineLevel="0" collapsed="false">
      <c r="A30" s="3" t="s">
        <v>92</v>
      </c>
      <c r="B30" s="3" t="s">
        <v>8</v>
      </c>
      <c r="C30" s="3" t="s">
        <v>108</v>
      </c>
      <c r="D30" s="3" t="s">
        <v>109</v>
      </c>
      <c r="E30" s="3" t="s">
        <v>71</v>
      </c>
      <c r="F30" s="3"/>
      <c r="G30" s="3" t="s">
        <v>110</v>
      </c>
      <c r="H30" s="0" t="str">
        <f aca="false">IF(A30='onglet de saisie'!$A$2,ROW(),"")</f>
        <v/>
      </c>
      <c r="I30" s="0" t="str">
        <f aca="true">IF(H30="","",INDIRECT("B"&amp;ROW()))</f>
        <v/>
      </c>
      <c r="J30" s="0" t="str">
        <f aca="true">IF(I30='onglet de saisie'!$B$2,INDIRECT("C"&amp;ROW()),"")</f>
        <v>Accès au matériel / archives</v>
      </c>
      <c r="K30" s="4" t="str">
        <f aca="true">IF(J30='onglet de saisie'!$C$2,INDIRECT("d"&amp;ROW()),"")</f>
        <v/>
      </c>
      <c r="L30" s="0" t="n">
        <f aca="false">IF(K30='onglet de saisie'!$D$2,ROW(),"")</f>
        <v>30</v>
      </c>
    </row>
    <row r="31" customFormat="false" ht="105.95" hidden="false" customHeight="false" outlineLevel="0" collapsed="false">
      <c r="A31" s="3" t="s">
        <v>92</v>
      </c>
      <c r="B31" s="3" t="s">
        <v>8</v>
      </c>
      <c r="C31" s="3" t="s">
        <v>9</v>
      </c>
      <c r="D31" s="3" t="s">
        <v>111</v>
      </c>
      <c r="E31" s="3" t="s">
        <v>103</v>
      </c>
      <c r="F31" s="3" t="s">
        <v>112</v>
      </c>
      <c r="G31" s="3" t="s">
        <v>113</v>
      </c>
      <c r="H31" s="0" t="str">
        <f aca="false">IF(A31='onglet de saisie'!$A$2,ROW(),"")</f>
        <v/>
      </c>
      <c r="I31" s="0" t="str">
        <f aca="true">IF(H31="","",INDIRECT("B"&amp;ROW()))</f>
        <v/>
      </c>
      <c r="J31" s="0" t="str">
        <f aca="true">IF(I31='onglet de saisie'!$B$2,INDIRECT("C"&amp;ROW()),"")</f>
        <v>Installation informatique</v>
      </c>
      <c r="K31" s="4" t="str">
        <f aca="true">IF(J31='onglet de saisie'!$C$2,INDIRECT("d"&amp;ROW()),"")</f>
        <v/>
      </c>
      <c r="L31" s="0" t="n">
        <f aca="false">IF(K31='onglet de saisie'!$D$2,ROW(),"")</f>
        <v>31</v>
      </c>
    </row>
    <row r="32" customFormat="false" ht="53.7" hidden="false" customHeight="false" outlineLevel="0" collapsed="false">
      <c r="A32" s="3" t="s">
        <v>92</v>
      </c>
      <c r="B32" s="3" t="s">
        <v>8</v>
      </c>
      <c r="C32" s="3" t="s">
        <v>59</v>
      </c>
      <c r="D32" s="3" t="s">
        <v>114</v>
      </c>
      <c r="E32" s="3" t="s">
        <v>115</v>
      </c>
      <c r="F32" s="3"/>
      <c r="G32" s="3" t="s">
        <v>116</v>
      </c>
      <c r="H32" s="0" t="str">
        <f aca="false">IF(A32='onglet de saisie'!$A$2,ROW(),"")</f>
        <v/>
      </c>
      <c r="I32" s="0" t="str">
        <f aca="true">IF(H32="","",INDIRECT("B"&amp;ROW()))</f>
        <v/>
      </c>
      <c r="J32" s="0" t="str">
        <f aca="true">IF(I32='onglet de saisie'!$B$2,INDIRECT("C"&amp;ROW()),"")</f>
        <v>Bâtiments défectueux / inadaptés</v>
      </c>
      <c r="K32" s="4" t="str">
        <f aca="true">IF(J32='onglet de saisie'!$C$2,INDIRECT("d"&amp;ROW()),"")</f>
        <v/>
      </c>
      <c r="L32" s="0" t="n">
        <f aca="false">IF(K32='onglet de saisie'!$D$2,ROW(),"")</f>
        <v>32</v>
      </c>
    </row>
    <row r="33" customFormat="false" ht="43.25" hidden="false" customHeight="false" outlineLevel="0" collapsed="false">
      <c r="A33" s="3" t="s">
        <v>92</v>
      </c>
      <c r="B33" s="3" t="s">
        <v>8</v>
      </c>
      <c r="C33" s="3" t="s">
        <v>117</v>
      </c>
      <c r="D33" s="3" t="s">
        <v>118</v>
      </c>
      <c r="E33" s="3" t="s">
        <v>119</v>
      </c>
      <c r="F33" s="3" t="s">
        <v>120</v>
      </c>
      <c r="G33" s="3" t="s">
        <v>121</v>
      </c>
      <c r="H33" s="0" t="str">
        <f aca="false">IF(A33='onglet de saisie'!$A$2,ROW(),"")</f>
        <v/>
      </c>
      <c r="I33" s="0" t="str">
        <f aca="true">IF(H33="","",INDIRECT("B"&amp;ROW()))</f>
        <v/>
      </c>
      <c r="J33" s="0" t="str">
        <f aca="true">IF(I33='onglet de saisie'!$B$2,INDIRECT("C"&amp;ROW()),"")</f>
        <v>Problèmes d'odeurs</v>
      </c>
      <c r="K33" s="4" t="str">
        <f aca="true">IF(J33='onglet de saisie'!$C$2,INDIRECT("d"&amp;ROW()),"")</f>
        <v/>
      </c>
      <c r="L33" s="0" t="n">
        <f aca="false">IF(K33='onglet de saisie'!$D$2,ROW(),"")</f>
        <v>33</v>
      </c>
    </row>
    <row r="34" customFormat="false" ht="74.6" hidden="false" customHeight="false" outlineLevel="0" collapsed="false">
      <c r="A34" s="3" t="s">
        <v>92</v>
      </c>
      <c r="B34" s="3" t="s">
        <v>31</v>
      </c>
      <c r="C34" s="3" t="s">
        <v>122</v>
      </c>
      <c r="D34" s="3" t="s">
        <v>123</v>
      </c>
      <c r="E34" s="3" t="s">
        <v>95</v>
      </c>
      <c r="F34" s="3"/>
      <c r="G34" s="3" t="s">
        <v>124</v>
      </c>
      <c r="H34" s="0" t="str">
        <f aca="false">IF(A34='onglet de saisie'!$A$2,ROW(),"")</f>
        <v/>
      </c>
      <c r="I34" s="0" t="str">
        <f aca="true">IF(H34="","",INDIRECT("B"&amp;ROW()))</f>
        <v/>
      </c>
      <c r="J34" s="0" t="str">
        <f aca="true">IF(I34='onglet de saisie'!$B$2,INDIRECT("C"&amp;ROW()),"")</f>
        <v>Pendant les repas</v>
      </c>
      <c r="K34" s="4" t="str">
        <f aca="true">IF(J34='onglet de saisie'!$C$2,INDIRECT("d"&amp;ROW()),"")</f>
        <v/>
      </c>
      <c r="L34" s="0" t="n">
        <f aca="false">IF(K34='onglet de saisie'!$D$2,ROW(),"")</f>
        <v>34</v>
      </c>
    </row>
    <row r="35" customFormat="false" ht="116.4" hidden="false" customHeight="false" outlineLevel="0" collapsed="false">
      <c r="A35" s="3" t="s">
        <v>92</v>
      </c>
      <c r="B35" s="3" t="s">
        <v>8</v>
      </c>
      <c r="C35" s="3" t="s">
        <v>125</v>
      </c>
      <c r="D35" s="3" t="s">
        <v>126</v>
      </c>
      <c r="E35" s="3" t="s">
        <v>127</v>
      </c>
      <c r="F35" s="3"/>
      <c r="G35" s="3" t="s">
        <v>128</v>
      </c>
      <c r="H35" s="0" t="str">
        <f aca="false">IF(A35='onglet de saisie'!$A$2,ROW(),"")</f>
        <v/>
      </c>
      <c r="I35" s="0" t="str">
        <f aca="true">IF(H35="","",INDIRECT("B"&amp;ROW()))</f>
        <v/>
      </c>
      <c r="J35" s="0" t="str">
        <f aca="true">IF(I35='onglet de saisie'!$B$2,INDIRECT("C"&amp;ROW()),"")</f>
        <v>Gestion de la caisse</v>
      </c>
      <c r="K35" s="4" t="str">
        <f aca="true">IF(J35='onglet de saisie'!$C$2,INDIRECT("d"&amp;ROW()),"")</f>
        <v/>
      </c>
      <c r="L35" s="0" t="n">
        <f aca="false">IF(K35='onglet de saisie'!$D$2,ROW(),"")</f>
        <v>35</v>
      </c>
    </row>
    <row r="36" customFormat="false" ht="32.8" hidden="false" customHeight="false" outlineLevel="0" collapsed="false">
      <c r="A36" s="3" t="s">
        <v>92</v>
      </c>
      <c r="B36" s="3" t="s">
        <v>129</v>
      </c>
      <c r="C36" s="3" t="s">
        <v>130</v>
      </c>
      <c r="D36" s="3" t="s">
        <v>109</v>
      </c>
      <c r="E36" s="3" t="s">
        <v>131</v>
      </c>
      <c r="F36" s="3" t="s">
        <v>132</v>
      </c>
      <c r="G36" s="3"/>
      <c r="H36" s="0" t="str">
        <f aca="false">IF(A36='onglet de saisie'!$A$2,ROW(),"")</f>
        <v/>
      </c>
      <c r="I36" s="0" t="str">
        <f aca="true">IF(H36="","",INDIRECT("B"&amp;ROW()))</f>
        <v/>
      </c>
      <c r="J36" s="0" t="str">
        <f aca="true">IF(I36='onglet de saisie'!$B$2,INDIRECT("C"&amp;ROW()),"")</f>
        <v>Mise en place / rangement / nettoyage</v>
      </c>
      <c r="K36" s="4" t="str">
        <f aca="true">IF(J36='onglet de saisie'!$C$2,INDIRECT("d"&amp;ROW()),"")</f>
        <v/>
      </c>
      <c r="L36" s="0" t="n">
        <f aca="false">IF(K36='onglet de saisie'!$D$2,ROW(),"")</f>
        <v>36</v>
      </c>
    </row>
    <row r="37" customFormat="false" ht="22.35" hidden="false" customHeight="false" outlineLevel="0" collapsed="false">
      <c r="A37" s="3" t="s">
        <v>92</v>
      </c>
      <c r="B37" s="3" t="s">
        <v>133</v>
      </c>
      <c r="C37" s="3" t="s">
        <v>134</v>
      </c>
      <c r="D37" s="3" t="s">
        <v>135</v>
      </c>
      <c r="E37" s="3" t="s">
        <v>136</v>
      </c>
      <c r="F37" s="3"/>
      <c r="G37" s="3" t="s">
        <v>137</v>
      </c>
      <c r="H37" s="0" t="str">
        <f aca="false">IF(A37='onglet de saisie'!$A$2,ROW(),"")</f>
        <v/>
      </c>
      <c r="I37" s="0" t="str">
        <f aca="true">IF(H37="","",INDIRECT("B"&amp;ROW()))</f>
        <v/>
      </c>
      <c r="J37" s="0" t="str">
        <f aca="true">IF(I37='onglet de saisie'!$B$2,INDIRECT("C"&amp;ROW()),"")</f>
        <v>Travail sur les écrans</v>
      </c>
      <c r="K37" s="4" t="str">
        <f aca="true">IF(J37='onglet de saisie'!$C$2,INDIRECT("d"&amp;ROW()),"")</f>
        <v/>
      </c>
      <c r="L37" s="0" t="n">
        <f aca="false">IF(K37='onglet de saisie'!$D$2,ROW(),"")</f>
        <v>37</v>
      </c>
    </row>
    <row r="38" customFormat="false" ht="32.8" hidden="false" customHeight="false" outlineLevel="0" collapsed="false">
      <c r="A38" s="3" t="s">
        <v>92</v>
      </c>
      <c r="B38" s="3" t="s">
        <v>68</v>
      </c>
      <c r="C38" s="3" t="s">
        <v>138</v>
      </c>
      <c r="D38" s="3" t="s">
        <v>139</v>
      </c>
      <c r="E38" s="3" t="s">
        <v>140</v>
      </c>
      <c r="F38" s="3" t="s">
        <v>141</v>
      </c>
      <c r="G38" s="3"/>
      <c r="H38" s="0" t="str">
        <f aca="false">IF(A38='onglet de saisie'!$A$2,ROW(),"")</f>
        <v/>
      </c>
      <c r="I38" s="0" t="str">
        <f aca="true">IF(H38="","",INDIRECT("B"&amp;ROW()))</f>
        <v/>
      </c>
      <c r="J38" s="0" t="str">
        <f aca="true">IF(I38='onglet de saisie'!$B$2,INDIRECT("C"&amp;ROW()),"")</f>
        <v>maintenance du matériel informatique</v>
      </c>
      <c r="K38" s="4" t="str">
        <f aca="true">IF(J38='onglet de saisie'!$C$2,INDIRECT("d"&amp;ROW()),"")</f>
        <v/>
      </c>
      <c r="L38" s="0" t="n">
        <f aca="false">IF(K38='onglet de saisie'!$D$2,ROW(),"")</f>
        <v>38</v>
      </c>
    </row>
    <row r="39" customFormat="false" ht="43.25" hidden="false" customHeight="false" outlineLevel="0" collapsed="false">
      <c r="A39" s="3" t="s">
        <v>92</v>
      </c>
      <c r="B39" s="3" t="s">
        <v>8</v>
      </c>
      <c r="C39" s="3" t="s">
        <v>108</v>
      </c>
      <c r="D39" s="3" t="s">
        <v>142</v>
      </c>
      <c r="E39" s="3" t="s">
        <v>103</v>
      </c>
      <c r="F39" s="3"/>
      <c r="G39" s="3" t="s">
        <v>143</v>
      </c>
      <c r="H39" s="0" t="str">
        <f aca="false">IF(A39='onglet de saisie'!$A$2,ROW(),"")</f>
        <v/>
      </c>
      <c r="I39" s="0" t="str">
        <f aca="true">IF(H39="","",INDIRECT("B"&amp;ROW()))</f>
        <v/>
      </c>
      <c r="J39" s="0" t="str">
        <f aca="true">IF(I39='onglet de saisie'!$B$2,INDIRECT("C"&amp;ROW()),"")</f>
        <v>Accès au matériel / archives</v>
      </c>
      <c r="K39" s="4" t="str">
        <f aca="true">IF(J39='onglet de saisie'!$C$2,INDIRECT("d"&amp;ROW()),"")</f>
        <v/>
      </c>
      <c r="L39" s="0" t="n">
        <f aca="false">IF(K39='onglet de saisie'!$D$2,ROW(),"")</f>
        <v>39</v>
      </c>
    </row>
    <row r="40" customFormat="false" ht="64.15" hidden="false" customHeight="false" outlineLevel="0" collapsed="false">
      <c r="A40" s="3" t="s">
        <v>144</v>
      </c>
      <c r="B40" s="3" t="s">
        <v>129</v>
      </c>
      <c r="C40" s="3" t="s">
        <v>145</v>
      </c>
      <c r="D40" s="3" t="s">
        <v>146</v>
      </c>
      <c r="E40" s="3" t="s">
        <v>147</v>
      </c>
      <c r="F40" s="3" t="s">
        <v>148</v>
      </c>
      <c r="G40" s="3" t="s">
        <v>149</v>
      </c>
      <c r="H40" s="0" t="str">
        <f aca="false">IF(A40='onglet de saisie'!$A$2,ROW(),"")</f>
        <v/>
      </c>
      <c r="I40" s="0" t="str">
        <f aca="true">IF(H40="","",INDIRECT("B"&amp;ROW()))</f>
        <v/>
      </c>
      <c r="J40" s="0" t="str">
        <f aca="true">IF(I40='onglet de saisie'!$B$2,INDIRECT("C"&amp;ROW()),"")</f>
        <v>Préparation de la salle pour les animations du centre social (loto, fête de quartiers..)</v>
      </c>
      <c r="K40" s="4" t="str">
        <f aca="true">IF(J40='onglet de saisie'!$C$2,INDIRECT("d"&amp;ROW()),"")</f>
        <v/>
      </c>
      <c r="L40" s="0" t="n">
        <f aca="false">IF(K40='onglet de saisie'!$D$2,ROW(),"")</f>
        <v>40</v>
      </c>
    </row>
    <row r="41" customFormat="false" ht="147.75" hidden="false" customHeight="false" outlineLevel="0" collapsed="false">
      <c r="A41" s="3" t="s">
        <v>144</v>
      </c>
      <c r="B41" s="3" t="s">
        <v>100</v>
      </c>
      <c r="C41" s="3" t="s">
        <v>150</v>
      </c>
      <c r="D41" s="3" t="s">
        <v>151</v>
      </c>
      <c r="E41" s="3" t="s">
        <v>152</v>
      </c>
      <c r="F41" s="3" t="s">
        <v>153</v>
      </c>
      <c r="G41" s="3" t="s">
        <v>154</v>
      </c>
      <c r="H41" s="0" t="str">
        <f aca="false">IF(A41='onglet de saisie'!$A$2,ROW(),"")</f>
        <v/>
      </c>
      <c r="I41" s="0" t="str">
        <f aca="true">IF(H41="","",INDIRECT("B"&amp;ROW()))</f>
        <v/>
      </c>
      <c r="J41" s="0" t="str">
        <f aca="true">IF(I41='onglet de saisie'!$B$2,INDIRECT("C"&amp;ROW()),"")</f>
        <v>Achats à l'extérieur</v>
      </c>
      <c r="K41" s="4" t="str">
        <f aca="true">IF(J41='onglet de saisie'!$C$2,INDIRECT("d"&amp;ROW()),"")</f>
        <v/>
      </c>
      <c r="L41" s="0" t="n">
        <f aca="false">IF(K41='onglet de saisie'!$D$2,ROW(),"")</f>
        <v>41</v>
      </c>
    </row>
    <row r="42" customFormat="false" ht="147.75" hidden="false" customHeight="false" outlineLevel="0" collapsed="false">
      <c r="A42" s="3" t="s">
        <v>144</v>
      </c>
      <c r="B42" s="3" t="s">
        <v>100</v>
      </c>
      <c r="C42" s="3" t="s">
        <v>155</v>
      </c>
      <c r="D42" s="3" t="s">
        <v>151</v>
      </c>
      <c r="E42" s="3" t="s">
        <v>152</v>
      </c>
      <c r="F42" s="3" t="s">
        <v>153</v>
      </c>
      <c r="G42" s="3" t="s">
        <v>156</v>
      </c>
      <c r="H42" s="0" t="str">
        <f aca="false">IF(A42='onglet de saisie'!$A$2,ROW(),"")</f>
        <v/>
      </c>
      <c r="I42" s="0" t="str">
        <f aca="true">IF(H42="","",INDIRECT("B"&amp;ROW()))</f>
        <v/>
      </c>
      <c r="J42" s="0" t="str">
        <f aca="true">IF(I42='onglet de saisie'!$B$2,INDIRECT("C"&amp;ROW()),"")</f>
        <v>Déplacement avec les enfants (activités, sorties) </v>
      </c>
      <c r="K42" s="4" t="str">
        <f aca="true">IF(J42='onglet de saisie'!$C$2,INDIRECT("d"&amp;ROW()),"")</f>
        <v/>
      </c>
      <c r="L42" s="0" t="n">
        <f aca="false">IF(K42='onglet de saisie'!$D$2,ROW(),"")</f>
        <v>42</v>
      </c>
    </row>
    <row r="43" customFormat="false" ht="147.75" hidden="false" customHeight="false" outlineLevel="0" collapsed="false">
      <c r="A43" s="3" t="s">
        <v>144</v>
      </c>
      <c r="B43" s="3" t="s">
        <v>100</v>
      </c>
      <c r="C43" s="3" t="s">
        <v>101</v>
      </c>
      <c r="D43" s="3" t="s">
        <v>151</v>
      </c>
      <c r="E43" s="3" t="s">
        <v>152</v>
      </c>
      <c r="F43" s="3" t="s">
        <v>153</v>
      </c>
      <c r="G43" s="3" t="s">
        <v>157</v>
      </c>
      <c r="H43" s="0" t="str">
        <f aca="false">IF(A43='onglet de saisie'!$A$2,ROW(),"")</f>
        <v/>
      </c>
      <c r="I43" s="0" t="str">
        <f aca="true">IF(H43="","",INDIRECT("B"&amp;ROW()))</f>
        <v/>
      </c>
      <c r="J43" s="0" t="str">
        <f aca="true">IF(I43='onglet de saisie'!$B$2,INDIRECT("C"&amp;ROW()),"")</f>
        <v>Arrivées départs, déplacements entre les locaux (lieux de travail, réunions, etc)</v>
      </c>
      <c r="K43" s="4" t="str">
        <f aca="true">IF(J43='onglet de saisie'!$C$2,INDIRECT("d"&amp;ROW()),"")</f>
        <v/>
      </c>
      <c r="L43" s="0" t="n">
        <f aca="false">IF(K43='onglet de saisie'!$D$2,ROW(),"")</f>
        <v>43</v>
      </c>
    </row>
    <row r="44" customFormat="false" ht="126.85" hidden="false" customHeight="false" outlineLevel="0" collapsed="false">
      <c r="A44" s="3" t="s">
        <v>144</v>
      </c>
      <c r="B44" s="3" t="s">
        <v>68</v>
      </c>
      <c r="C44" s="3" t="s">
        <v>158</v>
      </c>
      <c r="D44" s="3" t="s">
        <v>159</v>
      </c>
      <c r="E44" s="3" t="s">
        <v>160</v>
      </c>
      <c r="F44" s="3" t="s">
        <v>161</v>
      </c>
      <c r="G44" s="3" t="s">
        <v>162</v>
      </c>
      <c r="H44" s="0" t="str">
        <f aca="false">IF(A44='onglet de saisie'!$A$2,ROW(),"")</f>
        <v/>
      </c>
      <c r="I44" s="0" t="str">
        <f aca="true">IF(H44="","",INDIRECT("B"&amp;ROW()))</f>
        <v/>
      </c>
      <c r="J44" s="0" t="str">
        <f aca="true">IF(I44='onglet de saisie'!$B$2,INDIRECT("C"&amp;ROW()),"")</f>
        <v>Animation activités manuelles</v>
      </c>
      <c r="K44" s="4" t="str">
        <f aca="true">IF(J44='onglet de saisie'!$C$2,INDIRECT("d"&amp;ROW()),"")</f>
        <v/>
      </c>
      <c r="L44" s="0" t="n">
        <f aca="false">IF(K44='onglet de saisie'!$D$2,ROW(),"")</f>
        <v>44</v>
      </c>
    </row>
    <row r="45" customFormat="false" ht="32.8" hidden="false" customHeight="false" outlineLevel="0" collapsed="false">
      <c r="A45" s="3" t="s">
        <v>144</v>
      </c>
      <c r="B45" s="3" t="s">
        <v>163</v>
      </c>
      <c r="C45" s="3" t="s">
        <v>164</v>
      </c>
      <c r="D45" s="3" t="s">
        <v>165</v>
      </c>
      <c r="E45" s="3" t="s">
        <v>166</v>
      </c>
      <c r="F45" s="3"/>
      <c r="G45" s="3" t="s">
        <v>167</v>
      </c>
      <c r="H45" s="0" t="str">
        <f aca="false">IF(A45='onglet de saisie'!$A$2,ROW(),"")</f>
        <v/>
      </c>
      <c r="I45" s="0" t="str">
        <f aca="true">IF(H45="","",INDIRECT("B"&amp;ROW()))</f>
        <v/>
      </c>
      <c r="J45" s="0" t="str">
        <f aca="true">IF(I45='onglet de saisie'!$B$2,INDIRECT("C"&amp;ROW()),"")</f>
        <v>Temps de présence avec enfants - Repas et activités </v>
      </c>
      <c r="K45" s="4" t="str">
        <f aca="true">IF(J45='onglet de saisie'!$C$2,INDIRECT("d"&amp;ROW()),"")</f>
        <v/>
      </c>
      <c r="L45" s="0" t="n">
        <f aca="false">IF(K45='onglet de saisie'!$D$2,ROW(),"")</f>
        <v>45</v>
      </c>
    </row>
    <row r="46" customFormat="false" ht="241.75" hidden="false" customHeight="false" outlineLevel="0" collapsed="false">
      <c r="A46" s="3" t="s">
        <v>144</v>
      </c>
      <c r="B46" s="3" t="s">
        <v>26</v>
      </c>
      <c r="C46" s="3" t="s">
        <v>46</v>
      </c>
      <c r="D46" s="3" t="s">
        <v>168</v>
      </c>
      <c r="E46" s="3" t="s">
        <v>169</v>
      </c>
      <c r="F46" s="3" t="s">
        <v>170</v>
      </c>
      <c r="G46" s="3" t="s">
        <v>171</v>
      </c>
      <c r="H46" s="0" t="str">
        <f aca="false">IF(A46='onglet de saisie'!$A$2,ROW(),"")</f>
        <v/>
      </c>
      <c r="I46" s="0" t="str">
        <f aca="true">IF(H46="","",INDIRECT("B"&amp;ROW()))</f>
        <v/>
      </c>
      <c r="J46" s="0" t="str">
        <f aca="true">IF(I46='onglet de saisie'!$B$2,INDIRECT("C"&amp;ROW()),"")</f>
        <v>Au poste de travail</v>
      </c>
      <c r="K46" s="4" t="str">
        <f aca="true">IF(J46='onglet de saisie'!$C$2,INDIRECT("d"&amp;ROW()),"")</f>
        <v/>
      </c>
      <c r="L46" s="0" t="n">
        <f aca="false">IF(K46='onglet de saisie'!$D$2,ROW(),"")</f>
        <v>46</v>
      </c>
    </row>
    <row r="47" customFormat="false" ht="85.05" hidden="false" customHeight="false" outlineLevel="0" collapsed="false">
      <c r="A47" s="3" t="s">
        <v>144</v>
      </c>
      <c r="B47" s="3" t="s">
        <v>26</v>
      </c>
      <c r="C47" s="3" t="s">
        <v>172</v>
      </c>
      <c r="D47" s="3" t="s">
        <v>173</v>
      </c>
      <c r="E47" s="3" t="s">
        <v>80</v>
      </c>
      <c r="F47" s="3" t="s">
        <v>174</v>
      </c>
      <c r="G47" s="3" t="s">
        <v>175</v>
      </c>
      <c r="H47" s="0" t="str">
        <f aca="false">IF(A47='onglet de saisie'!$A$2,ROW(),"")</f>
        <v/>
      </c>
      <c r="I47" s="0" t="str">
        <f aca="true">IF(H47="","",INDIRECT("B"&amp;ROW()))</f>
        <v/>
      </c>
      <c r="J47" s="0" t="str">
        <f aca="true">IF(I47='onglet de saisie'!$B$2,INDIRECT("C"&amp;ROW()),"")</f>
        <v>Entretiens individuels</v>
      </c>
      <c r="K47" s="4" t="str">
        <f aca="true">IF(J47='onglet de saisie'!$C$2,INDIRECT("d"&amp;ROW()),"")</f>
        <v/>
      </c>
      <c r="L47" s="0" t="n">
        <f aca="false">IF(K47='onglet de saisie'!$D$2,ROW(),"")</f>
        <v>47</v>
      </c>
    </row>
    <row r="48" customFormat="false" ht="43.25" hidden="false" customHeight="false" outlineLevel="0" collapsed="false">
      <c r="A48" s="3" t="s">
        <v>144</v>
      </c>
      <c r="B48" s="3" t="s">
        <v>8</v>
      </c>
      <c r="C48" s="3" t="s">
        <v>176</v>
      </c>
      <c r="D48" s="3" t="s">
        <v>177</v>
      </c>
      <c r="E48" s="3" t="s">
        <v>178</v>
      </c>
      <c r="F48" s="3" t="s">
        <v>179</v>
      </c>
      <c r="G48" s="3" t="s">
        <v>180</v>
      </c>
      <c r="H48" s="0" t="str">
        <f aca="false">IF(A48='onglet de saisie'!$A$2,ROW(),"")</f>
        <v/>
      </c>
      <c r="I48" s="0" t="str">
        <f aca="true">IF(H48="","",INDIRECT("B"&amp;ROW()))</f>
        <v/>
      </c>
      <c r="J48" s="0" t="str">
        <f aca="true">IF(I48='onglet de saisie'!$B$2,INDIRECT("C"&amp;ROW()),"")</f>
        <v>Mise à disposition / Partage de l'espace</v>
      </c>
      <c r="K48" s="4" t="str">
        <f aca="true">IF(J48='onglet de saisie'!$C$2,INDIRECT("d"&amp;ROW()),"")</f>
        <v/>
      </c>
      <c r="L48" s="0" t="n">
        <f aca="false">IF(K48='onglet de saisie'!$D$2,ROW(),"")</f>
        <v>48</v>
      </c>
    </row>
    <row r="49" customFormat="false" ht="22.35" hidden="false" customHeight="false" outlineLevel="0" collapsed="false">
      <c r="A49" s="3" t="s">
        <v>181</v>
      </c>
      <c r="B49" s="3" t="s">
        <v>182</v>
      </c>
      <c r="C49" s="3" t="s">
        <v>183</v>
      </c>
      <c r="D49" s="3" t="s">
        <v>184</v>
      </c>
      <c r="E49" s="3" t="s">
        <v>185</v>
      </c>
      <c r="F49" s="3" t="s">
        <v>186</v>
      </c>
      <c r="G49" s="3"/>
      <c r="H49" s="0" t="str">
        <f aca="false">IF(A49='onglet de saisie'!$A$2,ROW(),"")</f>
        <v/>
      </c>
      <c r="I49" s="0" t="str">
        <f aca="true">IF(H49="","",INDIRECT("B"&amp;ROW()))</f>
        <v/>
      </c>
      <c r="J49" s="0" t="str">
        <f aca="true">IF(I49='onglet de saisie'!$B$2,INDIRECT("C"&amp;ROW()),"")</f>
        <v>multiples zones de travail</v>
      </c>
      <c r="K49" s="4" t="str">
        <f aca="true">IF(J49='onglet de saisie'!$C$2,INDIRECT("d"&amp;ROW()),"")</f>
        <v/>
      </c>
      <c r="L49" s="0" t="n">
        <f aca="false">IF(K49='onglet de saisie'!$D$2,ROW(),"")</f>
        <v>49</v>
      </c>
    </row>
    <row r="50" customFormat="false" ht="13.8" hidden="false" customHeight="false" outlineLevel="0" collapsed="false">
      <c r="A50" s="3" t="s">
        <v>181</v>
      </c>
      <c r="B50" s="3" t="s">
        <v>26</v>
      </c>
      <c r="C50" s="3" t="s">
        <v>46</v>
      </c>
      <c r="D50" s="3" t="s">
        <v>187</v>
      </c>
      <c r="E50" s="3" t="s">
        <v>188</v>
      </c>
      <c r="F50" s="3" t="s">
        <v>189</v>
      </c>
      <c r="G50" s="3"/>
      <c r="H50" s="0" t="str">
        <f aca="false">IF(A50='onglet de saisie'!$A$2,ROW(),"")</f>
        <v/>
      </c>
      <c r="I50" s="0" t="str">
        <f aca="true">IF(H50="","",INDIRECT("B"&amp;ROW()))</f>
        <v/>
      </c>
      <c r="J50" s="0" t="str">
        <f aca="true">IF(I50='onglet de saisie'!$B$2,INDIRECT("C"&amp;ROW()),"")</f>
        <v>Au poste de travail</v>
      </c>
      <c r="K50" s="4" t="str">
        <f aca="true">IF(J50='onglet de saisie'!$C$2,INDIRECT("d"&amp;ROW()),"")</f>
        <v/>
      </c>
      <c r="L50" s="0" t="n">
        <f aca="false">IF(K50='onglet de saisie'!$D$2,ROW(),"")</f>
        <v>50</v>
      </c>
    </row>
    <row r="51" customFormat="false" ht="43.25" hidden="false" customHeight="false" outlineLevel="0" collapsed="false">
      <c r="A51" s="3" t="s">
        <v>181</v>
      </c>
      <c r="B51" s="3" t="s">
        <v>26</v>
      </c>
      <c r="C51" s="3" t="s">
        <v>46</v>
      </c>
      <c r="D51" s="3" t="s">
        <v>190</v>
      </c>
      <c r="E51" s="3" t="s">
        <v>191</v>
      </c>
      <c r="F51" s="3" t="s">
        <v>192</v>
      </c>
      <c r="G51" s="3"/>
      <c r="H51" s="0" t="str">
        <f aca="false">IF(A51='onglet de saisie'!$A$2,ROW(),"")</f>
        <v/>
      </c>
      <c r="I51" s="0" t="str">
        <f aca="true">IF(H51="","",INDIRECT("B"&amp;ROW()))</f>
        <v/>
      </c>
      <c r="J51" s="0" t="str">
        <f aca="true">IF(I51='onglet de saisie'!$B$2,INDIRECT("C"&amp;ROW()),"")</f>
        <v>Au poste de travail</v>
      </c>
      <c r="K51" s="4" t="str">
        <f aca="true">IF(J51='onglet de saisie'!$C$2,INDIRECT("d"&amp;ROW()),"")</f>
        <v/>
      </c>
      <c r="L51" s="0" t="n">
        <f aca="false">IF(K51='onglet de saisie'!$D$2,ROW(),"")</f>
        <v>51</v>
      </c>
    </row>
    <row r="52" customFormat="false" ht="105.95" hidden="false" customHeight="false" outlineLevel="0" collapsed="false">
      <c r="A52" s="3" t="s">
        <v>181</v>
      </c>
      <c r="B52" s="3" t="s">
        <v>26</v>
      </c>
      <c r="C52" s="3" t="s">
        <v>130</v>
      </c>
      <c r="D52" s="3" t="s">
        <v>193</v>
      </c>
      <c r="E52" s="3" t="s">
        <v>194</v>
      </c>
      <c r="F52" s="3" t="s">
        <v>195</v>
      </c>
      <c r="G52" s="3"/>
      <c r="H52" s="0" t="str">
        <f aca="false">IF(A52='onglet de saisie'!$A$2,ROW(),"")</f>
        <v/>
      </c>
      <c r="I52" s="0" t="str">
        <f aca="true">IF(H52="","",INDIRECT("B"&amp;ROW()))</f>
        <v/>
      </c>
      <c r="J52" s="0" t="str">
        <f aca="true">IF(I52='onglet de saisie'!$B$2,INDIRECT("C"&amp;ROW()),"")</f>
        <v>Mise en place / rangement / nettoyage</v>
      </c>
      <c r="K52" s="4" t="str">
        <f aca="true">IF(J52='onglet de saisie'!$C$2,INDIRECT("d"&amp;ROW()),"")</f>
        <v/>
      </c>
      <c r="L52" s="0" t="n">
        <f aca="false">IF(K52='onglet de saisie'!$D$2,ROW(),"")</f>
        <v>52</v>
      </c>
    </row>
    <row r="53" customFormat="false" ht="32.8" hidden="false" customHeight="false" outlineLevel="0" collapsed="false">
      <c r="A53" s="3" t="s">
        <v>181</v>
      </c>
      <c r="B53" s="3" t="s">
        <v>26</v>
      </c>
      <c r="C53" s="3" t="s">
        <v>196</v>
      </c>
      <c r="D53" s="3" t="s">
        <v>197</v>
      </c>
      <c r="E53" s="3" t="s">
        <v>188</v>
      </c>
      <c r="F53" s="3"/>
      <c r="G53" s="3"/>
      <c r="H53" s="0" t="str">
        <f aca="false">IF(A53='onglet de saisie'!$A$2,ROW(),"")</f>
        <v/>
      </c>
      <c r="I53" s="0" t="str">
        <f aca="true">IF(H53="","",INDIRECT("B"&amp;ROW()))</f>
        <v/>
      </c>
      <c r="J53" s="0" t="str">
        <f aca="true">IF(I53='onglet de saisie'!$B$2,INDIRECT("C"&amp;ROW()),"")</f>
        <v>Horaires / saisonnalité de l'activité</v>
      </c>
      <c r="K53" s="4" t="str">
        <f aca="true">IF(J53='onglet de saisie'!$C$2,INDIRECT("d"&amp;ROW()),"")</f>
        <v/>
      </c>
      <c r="L53" s="0" t="n">
        <f aca="false">IF(K53='onglet de saisie'!$D$2,ROW(),"")</f>
        <v>53</v>
      </c>
    </row>
    <row r="54" customFormat="false" ht="53.7" hidden="false" customHeight="false" outlineLevel="0" collapsed="false">
      <c r="A54" s="3" t="s">
        <v>181</v>
      </c>
      <c r="B54" s="3" t="s">
        <v>100</v>
      </c>
      <c r="C54" s="3" t="s">
        <v>101</v>
      </c>
      <c r="D54" s="3" t="s">
        <v>198</v>
      </c>
      <c r="E54" s="3" t="s">
        <v>199</v>
      </c>
      <c r="F54" s="3" t="s">
        <v>200</v>
      </c>
      <c r="G54" s="3"/>
      <c r="H54" s="0" t="str">
        <f aca="false">IF(A54='onglet de saisie'!$A$2,ROW(),"")</f>
        <v/>
      </c>
      <c r="I54" s="0" t="str">
        <f aca="true">IF(H54="","",INDIRECT("B"&amp;ROW()))</f>
        <v/>
      </c>
      <c r="J54" s="0" t="str">
        <f aca="true">IF(I54='onglet de saisie'!$B$2,INDIRECT("C"&amp;ROW()),"")</f>
        <v>Arrivées départs, déplacements entre les locaux (lieux de travail, réunions, etc)</v>
      </c>
      <c r="K54" s="4" t="str">
        <f aca="true">IF(J54='onglet de saisie'!$C$2,INDIRECT("d"&amp;ROW()),"")</f>
        <v/>
      </c>
      <c r="L54" s="0" t="n">
        <f aca="false">IF(K54='onglet de saisie'!$D$2,ROW(),"")</f>
        <v>54</v>
      </c>
    </row>
    <row r="55" customFormat="false" ht="32.8" hidden="false" customHeight="false" outlineLevel="0" collapsed="false">
      <c r="A55" s="3" t="s">
        <v>181</v>
      </c>
      <c r="B55" s="3" t="s">
        <v>26</v>
      </c>
      <c r="C55" s="3" t="s">
        <v>196</v>
      </c>
      <c r="D55" s="3" t="s">
        <v>201</v>
      </c>
      <c r="E55" s="3" t="s">
        <v>202</v>
      </c>
      <c r="F55" s="3" t="s">
        <v>203</v>
      </c>
      <c r="G55" s="3"/>
      <c r="H55" s="0" t="str">
        <f aca="false">IF(A55='onglet de saisie'!$A$2,ROW(),"")</f>
        <v/>
      </c>
      <c r="I55" s="0" t="str">
        <f aca="true">IF(H55="","",INDIRECT("B"&amp;ROW()))</f>
        <v/>
      </c>
      <c r="J55" s="0" t="str">
        <f aca="true">IF(I55='onglet de saisie'!$B$2,INDIRECT("C"&amp;ROW()),"")</f>
        <v>Horaires / saisonnalité de l'activité</v>
      </c>
      <c r="K55" s="4" t="str">
        <f aca="true">IF(J55='onglet de saisie'!$C$2,INDIRECT("d"&amp;ROW()),"")</f>
        <v/>
      </c>
      <c r="L55" s="0" t="n">
        <f aca="false">IF(K55='onglet de saisie'!$D$2,ROW(),"")</f>
        <v>55</v>
      </c>
    </row>
    <row r="56" customFormat="false" ht="64.15" hidden="false" customHeight="false" outlineLevel="0" collapsed="false">
      <c r="A56" s="3" t="s">
        <v>181</v>
      </c>
      <c r="B56" s="3" t="s">
        <v>129</v>
      </c>
      <c r="C56" s="3" t="s">
        <v>204</v>
      </c>
      <c r="D56" s="3" t="s">
        <v>205</v>
      </c>
      <c r="E56" s="3" t="s">
        <v>166</v>
      </c>
      <c r="F56" s="3" t="s">
        <v>206</v>
      </c>
      <c r="G56" s="3"/>
      <c r="H56" s="0" t="str">
        <f aca="false">IF(A56='onglet de saisie'!$A$2,ROW(),"")</f>
        <v/>
      </c>
      <c r="I56" s="0" t="str">
        <f aca="true">IF(H56="","",INDIRECT("B"&amp;ROW()))</f>
        <v/>
      </c>
      <c r="J56" s="0" t="str">
        <f aca="true">IF(I56='onglet de saisie'!$B$2,INDIRECT("C"&amp;ROW()),"")</f>
        <v>Réception et rangement des commandes (alimentaires, puériculture, matériel)</v>
      </c>
      <c r="K56" s="4" t="str">
        <f aca="true">IF(J56='onglet de saisie'!$C$2,INDIRECT("d"&amp;ROW()),"")</f>
        <v/>
      </c>
      <c r="L56" s="0" t="n">
        <f aca="false">IF(K56='onglet de saisie'!$D$2,ROW(),"")</f>
        <v>56</v>
      </c>
    </row>
    <row r="57" customFormat="false" ht="22.35" hidden="false" customHeight="false" outlineLevel="0" collapsed="false">
      <c r="A57" s="3" t="s">
        <v>181</v>
      </c>
      <c r="B57" s="3" t="s">
        <v>129</v>
      </c>
      <c r="C57" s="3" t="s">
        <v>207</v>
      </c>
      <c r="D57" s="3" t="s">
        <v>208</v>
      </c>
      <c r="E57" s="3" t="s">
        <v>166</v>
      </c>
      <c r="F57" s="3" t="s">
        <v>209</v>
      </c>
      <c r="G57" s="3"/>
      <c r="H57" s="0" t="str">
        <f aca="false">IF(A57='onglet de saisie'!$A$2,ROW(),"")</f>
        <v/>
      </c>
      <c r="I57" s="0" t="str">
        <f aca="true">IF(H57="","",INDIRECT("B"&amp;ROW()))</f>
        <v/>
      </c>
      <c r="J57" s="0" t="str">
        <f aca="true">IF(I57='onglet de saisie'!$B$2,INDIRECT("C"&amp;ROW()),"")</f>
        <v>Déplacement des seaux / matériels </v>
      </c>
      <c r="K57" s="4" t="str">
        <f aca="true">IF(J57='onglet de saisie'!$C$2,INDIRECT("d"&amp;ROW()),"")</f>
        <v/>
      </c>
      <c r="L57" s="0" t="n">
        <f aca="false">IF(K57='onglet de saisie'!$D$2,ROW(),"")</f>
        <v>57</v>
      </c>
    </row>
    <row r="58" customFormat="false" ht="22.35" hidden="false" customHeight="false" outlineLevel="0" collapsed="false">
      <c r="A58" s="3" t="s">
        <v>181</v>
      </c>
      <c r="B58" s="3" t="s">
        <v>129</v>
      </c>
      <c r="C58" s="3" t="s">
        <v>207</v>
      </c>
      <c r="D58" s="3" t="s">
        <v>210</v>
      </c>
      <c r="E58" s="3" t="s">
        <v>24</v>
      </c>
      <c r="F58" s="3" t="s">
        <v>211</v>
      </c>
      <c r="G58" s="3"/>
      <c r="H58" s="0" t="str">
        <f aca="false">IF(A58='onglet de saisie'!$A$2,ROW(),"")</f>
        <v/>
      </c>
      <c r="I58" s="0" t="str">
        <f aca="true">IF(H58="","",INDIRECT("B"&amp;ROW()))</f>
        <v/>
      </c>
      <c r="J58" s="0" t="str">
        <f aca="true">IF(I58='onglet de saisie'!$B$2,INDIRECT("C"&amp;ROW()),"")</f>
        <v>Déplacement des seaux / matériels </v>
      </c>
      <c r="K58" s="4" t="str">
        <f aca="true">IF(J58='onglet de saisie'!$C$2,INDIRECT("d"&amp;ROW()),"")</f>
        <v/>
      </c>
      <c r="L58" s="0" t="n">
        <f aca="false">IF(K58='onglet de saisie'!$D$2,ROW(),"")</f>
        <v>58</v>
      </c>
    </row>
    <row r="59" customFormat="false" ht="22.35" hidden="false" customHeight="false" outlineLevel="0" collapsed="false">
      <c r="A59" s="3" t="s">
        <v>181</v>
      </c>
      <c r="B59" s="3" t="s">
        <v>129</v>
      </c>
      <c r="C59" s="3" t="s">
        <v>207</v>
      </c>
      <c r="D59" s="3" t="s">
        <v>212</v>
      </c>
      <c r="E59" s="3" t="s">
        <v>166</v>
      </c>
      <c r="F59" s="3" t="s">
        <v>213</v>
      </c>
      <c r="G59" s="3"/>
      <c r="H59" s="0" t="str">
        <f aca="false">IF(A59='onglet de saisie'!$A$2,ROW(),"")</f>
        <v/>
      </c>
      <c r="I59" s="0" t="str">
        <f aca="true">IF(H59="","",INDIRECT("B"&amp;ROW()))</f>
        <v/>
      </c>
      <c r="J59" s="0" t="str">
        <f aca="true">IF(I59='onglet de saisie'!$B$2,INDIRECT("C"&amp;ROW()),"")</f>
        <v>Déplacement des seaux / matériels </v>
      </c>
      <c r="K59" s="4" t="str">
        <f aca="true">IF(J59='onglet de saisie'!$C$2,INDIRECT("d"&amp;ROW()),"")</f>
        <v/>
      </c>
      <c r="L59" s="0" t="n">
        <f aca="false">IF(K59='onglet de saisie'!$D$2,ROW(),"")</f>
        <v>59</v>
      </c>
    </row>
    <row r="60" customFormat="false" ht="22.35" hidden="false" customHeight="false" outlineLevel="0" collapsed="false">
      <c r="A60" s="3" t="s">
        <v>181</v>
      </c>
      <c r="B60" s="3" t="s">
        <v>129</v>
      </c>
      <c r="C60" s="3" t="s">
        <v>207</v>
      </c>
      <c r="D60" s="3" t="s">
        <v>214</v>
      </c>
      <c r="E60" s="3" t="s">
        <v>140</v>
      </c>
      <c r="F60" s="3" t="s">
        <v>215</v>
      </c>
      <c r="G60" s="3"/>
      <c r="H60" s="0" t="str">
        <f aca="false">IF(A60='onglet de saisie'!$A$2,ROW(),"")</f>
        <v/>
      </c>
      <c r="I60" s="0" t="str">
        <f aca="true">IF(H60="","",INDIRECT("B"&amp;ROW()))</f>
        <v/>
      </c>
      <c r="J60" s="0" t="str">
        <f aca="true">IF(I60='onglet de saisie'!$B$2,INDIRECT("C"&amp;ROW()),"")</f>
        <v>Déplacement des seaux / matériels </v>
      </c>
      <c r="K60" s="4" t="str">
        <f aca="true">IF(J60='onglet de saisie'!$C$2,INDIRECT("d"&amp;ROW()),"")</f>
        <v/>
      </c>
      <c r="L60" s="0" t="n">
        <f aca="false">IF(K60='onglet de saisie'!$D$2,ROW(),"")</f>
        <v>60</v>
      </c>
    </row>
    <row r="61" customFormat="false" ht="43.25" hidden="false" customHeight="false" outlineLevel="0" collapsed="false">
      <c r="A61" s="3" t="s">
        <v>181</v>
      </c>
      <c r="B61" s="3" t="s">
        <v>129</v>
      </c>
      <c r="C61" s="3" t="s">
        <v>130</v>
      </c>
      <c r="D61" s="3" t="s">
        <v>216</v>
      </c>
      <c r="E61" s="3" t="s">
        <v>166</v>
      </c>
      <c r="F61" s="3" t="s">
        <v>217</v>
      </c>
      <c r="G61" s="3"/>
      <c r="H61" s="0" t="str">
        <f aca="false">IF(A61='onglet de saisie'!$A$2,ROW(),"")</f>
        <v/>
      </c>
      <c r="I61" s="0" t="str">
        <f aca="true">IF(H61="","",INDIRECT("B"&amp;ROW()))</f>
        <v/>
      </c>
      <c r="J61" s="0" t="str">
        <f aca="true">IF(I61='onglet de saisie'!$B$2,INDIRECT("C"&amp;ROW()),"")</f>
        <v>Mise en place / rangement / nettoyage</v>
      </c>
      <c r="K61" s="4" t="str">
        <f aca="true">IF(J61='onglet de saisie'!$C$2,INDIRECT("d"&amp;ROW()),"")</f>
        <v/>
      </c>
      <c r="L61" s="0" t="n">
        <f aca="false">IF(K61='onglet de saisie'!$D$2,ROW(),"")</f>
        <v>61</v>
      </c>
    </row>
    <row r="62" customFormat="false" ht="32.8" hidden="false" customHeight="false" outlineLevel="0" collapsed="false">
      <c r="A62" s="3" t="s">
        <v>181</v>
      </c>
      <c r="B62" s="3" t="s">
        <v>129</v>
      </c>
      <c r="C62" s="3" t="s">
        <v>130</v>
      </c>
      <c r="D62" s="3" t="s">
        <v>216</v>
      </c>
      <c r="E62" s="3" t="s">
        <v>218</v>
      </c>
      <c r="F62" s="3" t="s">
        <v>219</v>
      </c>
      <c r="G62" s="3"/>
      <c r="H62" s="0" t="str">
        <f aca="false">IF(A62='onglet de saisie'!$A$2,ROW(),"")</f>
        <v/>
      </c>
      <c r="I62" s="0" t="str">
        <f aca="true">IF(H62="","",INDIRECT("B"&amp;ROW()))</f>
        <v/>
      </c>
      <c r="J62" s="0" t="str">
        <f aca="true">IF(I62='onglet de saisie'!$B$2,INDIRECT("C"&amp;ROW()),"")</f>
        <v>Mise en place / rangement / nettoyage</v>
      </c>
      <c r="K62" s="4" t="str">
        <f aca="true">IF(J62='onglet de saisie'!$C$2,INDIRECT("d"&amp;ROW()),"")</f>
        <v/>
      </c>
      <c r="L62" s="0" t="n">
        <f aca="false">IF(K62='onglet de saisie'!$D$2,ROW(),"")</f>
        <v>62</v>
      </c>
    </row>
    <row r="63" customFormat="false" ht="43.25" hidden="false" customHeight="false" outlineLevel="0" collapsed="false">
      <c r="A63" s="3" t="s">
        <v>181</v>
      </c>
      <c r="B63" s="3" t="s">
        <v>163</v>
      </c>
      <c r="C63" s="3" t="s">
        <v>130</v>
      </c>
      <c r="D63" s="3" t="s">
        <v>220</v>
      </c>
      <c r="E63" s="3" t="s">
        <v>166</v>
      </c>
      <c r="F63" s="3" t="s">
        <v>221</v>
      </c>
      <c r="G63" s="3"/>
      <c r="H63" s="0" t="str">
        <f aca="false">IF(A63='onglet de saisie'!$A$2,ROW(),"")</f>
        <v/>
      </c>
      <c r="I63" s="0" t="str">
        <f aca="true">IF(H63="","",INDIRECT("B"&amp;ROW()))</f>
        <v/>
      </c>
      <c r="J63" s="0" t="str">
        <f aca="true">IF(I63='onglet de saisie'!$B$2,INDIRECT("C"&amp;ROW()),"")</f>
        <v>Mise en place / rangement / nettoyage</v>
      </c>
      <c r="K63" s="4" t="str">
        <f aca="true">IF(J63='onglet de saisie'!$C$2,INDIRECT("d"&amp;ROW()),"")</f>
        <v/>
      </c>
      <c r="L63" s="0" t="n">
        <f aca="false">IF(K63='onglet de saisie'!$D$2,ROW(),"")</f>
        <v>63</v>
      </c>
    </row>
    <row r="64" customFormat="false" ht="32.8" hidden="false" customHeight="false" outlineLevel="0" collapsed="false">
      <c r="A64" s="3" t="s">
        <v>181</v>
      </c>
      <c r="B64" s="3" t="s">
        <v>129</v>
      </c>
      <c r="C64" s="3" t="s">
        <v>130</v>
      </c>
      <c r="D64" s="3" t="s">
        <v>222</v>
      </c>
      <c r="E64" s="3" t="s">
        <v>115</v>
      </c>
      <c r="F64" s="3" t="s">
        <v>223</v>
      </c>
      <c r="G64" s="3"/>
      <c r="H64" s="0" t="str">
        <f aca="false">IF(A64='onglet de saisie'!$A$2,ROW(),"")</f>
        <v/>
      </c>
      <c r="I64" s="0" t="str">
        <f aca="true">IF(H64="","",INDIRECT("B"&amp;ROW()))</f>
        <v/>
      </c>
      <c r="J64" s="0" t="str">
        <f aca="true">IF(I64='onglet de saisie'!$B$2,INDIRECT("C"&amp;ROW()),"")</f>
        <v>Mise en place / rangement / nettoyage</v>
      </c>
      <c r="K64" s="4" t="str">
        <f aca="true">IF(J64='onglet de saisie'!$C$2,INDIRECT("d"&amp;ROW()),"")</f>
        <v/>
      </c>
      <c r="L64" s="0" t="n">
        <f aca="false">IF(K64='onglet de saisie'!$D$2,ROW(),"")</f>
        <v>64</v>
      </c>
    </row>
    <row r="65" customFormat="false" ht="32.8" hidden="false" customHeight="false" outlineLevel="0" collapsed="false">
      <c r="A65" s="3" t="s">
        <v>181</v>
      </c>
      <c r="B65" s="3" t="s">
        <v>129</v>
      </c>
      <c r="C65" s="3" t="s">
        <v>130</v>
      </c>
      <c r="D65" s="3" t="s">
        <v>220</v>
      </c>
      <c r="E65" s="3" t="s">
        <v>24</v>
      </c>
      <c r="F65" s="3" t="s">
        <v>224</v>
      </c>
      <c r="G65" s="3"/>
      <c r="H65" s="0" t="str">
        <f aca="false">IF(A65='onglet de saisie'!$A$2,ROW(),"")</f>
        <v/>
      </c>
      <c r="I65" s="0" t="str">
        <f aca="true">IF(H65="","",INDIRECT("B"&amp;ROW()))</f>
        <v/>
      </c>
      <c r="J65" s="0" t="str">
        <f aca="true">IF(I65='onglet de saisie'!$B$2,INDIRECT("C"&amp;ROW()),"")</f>
        <v>Mise en place / rangement / nettoyage</v>
      </c>
      <c r="K65" s="4" t="str">
        <f aca="true">IF(J65='onglet de saisie'!$C$2,INDIRECT("d"&amp;ROW()),"")</f>
        <v/>
      </c>
      <c r="L65" s="0" t="n">
        <f aca="false">IF(K65='onglet de saisie'!$D$2,ROW(),"")</f>
        <v>65</v>
      </c>
    </row>
    <row r="66" customFormat="false" ht="32.8" hidden="false" customHeight="false" outlineLevel="0" collapsed="false">
      <c r="A66" s="3" t="s">
        <v>181</v>
      </c>
      <c r="B66" s="3" t="s">
        <v>225</v>
      </c>
      <c r="C66" s="3" t="s">
        <v>226</v>
      </c>
      <c r="D66" s="3" t="s">
        <v>227</v>
      </c>
      <c r="E66" s="3" t="s">
        <v>228</v>
      </c>
      <c r="F66" s="3" t="s">
        <v>229</v>
      </c>
      <c r="G66" s="3"/>
      <c r="H66" s="0" t="str">
        <f aca="false">IF(A66='onglet de saisie'!$A$2,ROW(),"")</f>
        <v/>
      </c>
      <c r="I66" s="0" t="str">
        <f aca="true">IF(H66="","",INDIRECT("B"&amp;ROW()))</f>
        <v/>
      </c>
      <c r="J66" s="0" t="str">
        <f aca="true">IF(I66='onglet de saisie'!$B$2,INDIRECT("C"&amp;ROW()),"")</f>
        <v>Planning</v>
      </c>
      <c r="K66" s="4" t="str">
        <f aca="true">IF(J66='onglet de saisie'!$C$2,INDIRECT("d"&amp;ROW()),"")</f>
        <v/>
      </c>
      <c r="L66" s="0" t="n">
        <f aca="false">IF(K66='onglet de saisie'!$D$2,ROW(),"")</f>
        <v>66</v>
      </c>
    </row>
    <row r="67" customFormat="false" ht="32.8" hidden="false" customHeight="false" outlineLevel="0" collapsed="false">
      <c r="A67" s="3" t="s">
        <v>181</v>
      </c>
      <c r="B67" s="3" t="s">
        <v>163</v>
      </c>
      <c r="C67" s="3" t="s">
        <v>130</v>
      </c>
      <c r="D67" s="3" t="s">
        <v>230</v>
      </c>
      <c r="E67" s="3" t="s">
        <v>166</v>
      </c>
      <c r="F67" s="3" t="s">
        <v>231</v>
      </c>
      <c r="G67" s="3"/>
      <c r="H67" s="0" t="str">
        <f aca="false">IF(A67='onglet de saisie'!$A$2,ROW(),"")</f>
        <v/>
      </c>
      <c r="I67" s="0" t="str">
        <f aca="true">IF(H67="","",INDIRECT("B"&amp;ROW()))</f>
        <v/>
      </c>
      <c r="J67" s="0" t="str">
        <f aca="true">IF(I67='onglet de saisie'!$B$2,INDIRECT("C"&amp;ROW()),"")</f>
        <v>Mise en place / rangement / nettoyage</v>
      </c>
      <c r="K67" s="4" t="str">
        <f aca="true">IF(J67='onglet de saisie'!$C$2,INDIRECT("d"&amp;ROW()),"")</f>
        <v/>
      </c>
      <c r="L67" s="0" t="n">
        <f aca="false">IF(K67='onglet de saisie'!$D$2,ROW(),"")</f>
        <v>67</v>
      </c>
    </row>
    <row r="68" customFormat="false" ht="32.8" hidden="false" customHeight="false" outlineLevel="0" collapsed="false">
      <c r="A68" s="3" t="s">
        <v>181</v>
      </c>
      <c r="B68" s="3" t="s">
        <v>163</v>
      </c>
      <c r="C68" s="3" t="s">
        <v>130</v>
      </c>
      <c r="D68" s="3" t="s">
        <v>232</v>
      </c>
      <c r="E68" s="3" t="s">
        <v>233</v>
      </c>
      <c r="F68" s="3" t="s">
        <v>234</v>
      </c>
      <c r="G68" s="3"/>
      <c r="H68" s="0" t="str">
        <f aca="false">IF(A68='onglet de saisie'!$A$2,ROW(),"")</f>
        <v/>
      </c>
      <c r="I68" s="0" t="str">
        <f aca="true">IF(H68="","",INDIRECT("B"&amp;ROW()))</f>
        <v/>
      </c>
      <c r="J68" s="0" t="str">
        <f aca="true">IF(I68='onglet de saisie'!$B$2,INDIRECT("C"&amp;ROW()),"")</f>
        <v>Mise en place / rangement / nettoyage</v>
      </c>
      <c r="K68" s="4" t="str">
        <f aca="true">IF(J68='onglet de saisie'!$C$2,INDIRECT("d"&amp;ROW()),"")</f>
        <v/>
      </c>
      <c r="L68" s="0" t="n">
        <f aca="false">IF(K68='onglet de saisie'!$D$2,ROW(),"")</f>
        <v>68</v>
      </c>
    </row>
    <row r="69" customFormat="false" ht="32.8" hidden="false" customHeight="false" outlineLevel="0" collapsed="false">
      <c r="A69" s="3" t="s">
        <v>181</v>
      </c>
      <c r="B69" s="3" t="s">
        <v>163</v>
      </c>
      <c r="C69" s="3" t="s">
        <v>130</v>
      </c>
      <c r="D69" s="3" t="s">
        <v>235</v>
      </c>
      <c r="E69" s="3" t="s">
        <v>166</v>
      </c>
      <c r="F69" s="3" t="s">
        <v>186</v>
      </c>
      <c r="G69" s="3"/>
      <c r="H69" s="0" t="str">
        <f aca="false">IF(A69='onglet de saisie'!$A$2,ROW(),"")</f>
        <v/>
      </c>
      <c r="I69" s="0" t="str">
        <f aca="true">IF(H69="","",INDIRECT("B"&amp;ROW()))</f>
        <v/>
      </c>
      <c r="J69" s="0" t="str">
        <f aca="true">IF(I69='onglet de saisie'!$B$2,INDIRECT("C"&amp;ROW()),"")</f>
        <v>Mise en place / rangement / nettoyage</v>
      </c>
      <c r="K69" s="4" t="str">
        <f aca="true">IF(J69='onglet de saisie'!$C$2,INDIRECT("d"&amp;ROW()),"")</f>
        <v/>
      </c>
      <c r="L69" s="0" t="n">
        <f aca="false">IF(K69='onglet de saisie'!$D$2,ROW(),"")</f>
        <v>69</v>
      </c>
    </row>
    <row r="70" customFormat="false" ht="32.8" hidden="false" customHeight="false" outlineLevel="0" collapsed="false">
      <c r="A70" s="3" t="s">
        <v>181</v>
      </c>
      <c r="B70" s="3" t="s">
        <v>163</v>
      </c>
      <c r="C70" s="3" t="s">
        <v>130</v>
      </c>
      <c r="D70" s="3" t="s">
        <v>236</v>
      </c>
      <c r="E70" s="3" t="s">
        <v>166</v>
      </c>
      <c r="F70" s="3" t="s">
        <v>237</v>
      </c>
      <c r="G70" s="3"/>
      <c r="H70" s="0" t="str">
        <f aca="false">IF(A70='onglet de saisie'!$A$2,ROW(),"")</f>
        <v/>
      </c>
      <c r="I70" s="0" t="str">
        <f aca="true">IF(H70="","",INDIRECT("B"&amp;ROW()))</f>
        <v/>
      </c>
      <c r="J70" s="0" t="str">
        <f aca="true">IF(I70='onglet de saisie'!$B$2,INDIRECT("C"&amp;ROW()),"")</f>
        <v>Mise en place / rangement / nettoyage</v>
      </c>
      <c r="K70" s="4" t="str">
        <f aca="true">IF(J70='onglet de saisie'!$C$2,INDIRECT("d"&amp;ROW()),"")</f>
        <v/>
      </c>
      <c r="L70" s="0" t="n">
        <f aca="false">IF(K70='onglet de saisie'!$D$2,ROW(),"")</f>
        <v>70</v>
      </c>
    </row>
    <row r="71" customFormat="false" ht="32.8" hidden="false" customHeight="false" outlineLevel="0" collapsed="false">
      <c r="A71" s="3" t="s">
        <v>181</v>
      </c>
      <c r="B71" s="3" t="s">
        <v>163</v>
      </c>
      <c r="C71" s="3" t="s">
        <v>130</v>
      </c>
      <c r="D71" s="3" t="s">
        <v>238</v>
      </c>
      <c r="E71" s="3" t="s">
        <v>233</v>
      </c>
      <c r="F71" s="3" t="s">
        <v>239</v>
      </c>
      <c r="G71" s="3"/>
      <c r="H71" s="0" t="str">
        <f aca="false">IF(A71='onglet de saisie'!$A$2,ROW(),"")</f>
        <v/>
      </c>
      <c r="I71" s="0" t="str">
        <f aca="true">IF(H71="","",INDIRECT("B"&amp;ROW()))</f>
        <v/>
      </c>
      <c r="J71" s="0" t="str">
        <f aca="true">IF(I71='onglet de saisie'!$B$2,INDIRECT("C"&amp;ROW()),"")</f>
        <v>Mise en place / rangement / nettoyage</v>
      </c>
      <c r="K71" s="4" t="str">
        <f aca="true">IF(J71='onglet de saisie'!$C$2,INDIRECT("d"&amp;ROW()),"")</f>
        <v/>
      </c>
      <c r="L71" s="0" t="n">
        <f aca="false">IF(K71='onglet de saisie'!$D$2,ROW(),"")</f>
        <v>71</v>
      </c>
    </row>
    <row r="72" customFormat="false" ht="105.95" hidden="false" customHeight="false" outlineLevel="0" collapsed="false">
      <c r="A72" s="3" t="s">
        <v>181</v>
      </c>
      <c r="B72" s="3" t="s">
        <v>240</v>
      </c>
      <c r="C72" s="3" t="s">
        <v>130</v>
      </c>
      <c r="D72" s="3" t="s">
        <v>241</v>
      </c>
      <c r="E72" s="3" t="s">
        <v>242</v>
      </c>
      <c r="F72" s="3" t="s">
        <v>243</v>
      </c>
      <c r="G72" s="3"/>
      <c r="H72" s="0" t="str">
        <f aca="false">IF(A72='onglet de saisie'!$A$2,ROW(),"")</f>
        <v/>
      </c>
      <c r="I72" s="0" t="str">
        <f aca="true">IF(H72="","",INDIRECT("B"&amp;ROW()))</f>
        <v/>
      </c>
      <c r="J72" s="0" t="str">
        <f aca="true">IF(I72='onglet de saisie'!$B$2,INDIRECT("C"&amp;ROW()),"")</f>
        <v>Mise en place / rangement / nettoyage</v>
      </c>
      <c r="K72" s="4" t="str">
        <f aca="true">IF(J72='onglet de saisie'!$C$2,INDIRECT("d"&amp;ROW()),"")</f>
        <v/>
      </c>
      <c r="L72" s="0" t="n">
        <f aca="false">IF(K72='onglet de saisie'!$D$2,ROW(),"")</f>
        <v>72</v>
      </c>
    </row>
    <row r="73" customFormat="false" ht="32.8" hidden="false" customHeight="false" outlineLevel="0" collapsed="false">
      <c r="A73" s="3" t="s">
        <v>181</v>
      </c>
      <c r="B73" s="3" t="s">
        <v>240</v>
      </c>
      <c r="C73" s="3" t="s">
        <v>130</v>
      </c>
      <c r="D73" s="3" t="s">
        <v>244</v>
      </c>
      <c r="E73" s="3" t="s">
        <v>202</v>
      </c>
      <c r="F73" s="3" t="s">
        <v>245</v>
      </c>
      <c r="G73" s="3"/>
      <c r="H73" s="0" t="str">
        <f aca="false">IF(A73='onglet de saisie'!$A$2,ROW(),"")</f>
        <v/>
      </c>
      <c r="I73" s="0" t="str">
        <f aca="true">IF(H73="","",INDIRECT("B"&amp;ROW()))</f>
        <v/>
      </c>
      <c r="J73" s="0" t="str">
        <f aca="true">IF(I73='onglet de saisie'!$B$2,INDIRECT("C"&amp;ROW()),"")</f>
        <v>Mise en place / rangement / nettoyage</v>
      </c>
      <c r="K73" s="4" t="str">
        <f aca="true">IF(J73='onglet de saisie'!$C$2,INDIRECT("d"&amp;ROW()),"")</f>
        <v/>
      </c>
      <c r="L73" s="0" t="n">
        <f aca="false">IF(K73='onglet de saisie'!$D$2,ROW(),"")</f>
        <v>73</v>
      </c>
    </row>
    <row r="74" customFormat="false" ht="32.8" hidden="false" customHeight="false" outlineLevel="0" collapsed="false">
      <c r="A74" s="3" t="s">
        <v>246</v>
      </c>
      <c r="B74" s="3" t="s">
        <v>8</v>
      </c>
      <c r="C74" s="3" t="s">
        <v>22</v>
      </c>
      <c r="D74" s="3" t="s">
        <v>247</v>
      </c>
      <c r="E74" s="3" t="s">
        <v>24</v>
      </c>
      <c r="F74" s="3" t="s">
        <v>248</v>
      </c>
      <c r="G74" s="3"/>
      <c r="H74" s="0" t="str">
        <f aca="false">IF(A74='onglet de saisie'!$A$2,ROW(),"")</f>
        <v/>
      </c>
      <c r="I74" s="0" t="str">
        <f aca="true">IF(H74="","",INDIRECT("B"&amp;ROW()))</f>
        <v/>
      </c>
      <c r="J74" s="0" t="str">
        <f aca="true">IF(I74='onglet de saisie'!$B$2,INDIRECT("C"&amp;ROW()),"")</f>
        <v>Nettoyage sols et rangement du matériel </v>
      </c>
      <c r="K74" s="4" t="str">
        <f aca="true">IF(J74='onglet de saisie'!$C$2,INDIRECT("d"&amp;ROW()),"")</f>
        <v/>
      </c>
      <c r="L74" s="0" t="n">
        <f aca="false">IF(K74='onglet de saisie'!$D$2,ROW(),"")</f>
        <v>74</v>
      </c>
    </row>
    <row r="75" customFormat="false" ht="22.35" hidden="false" customHeight="false" outlineLevel="0" collapsed="false">
      <c r="A75" s="3" t="s">
        <v>246</v>
      </c>
      <c r="B75" s="3" t="s">
        <v>8</v>
      </c>
      <c r="C75" s="3" t="s">
        <v>249</v>
      </c>
      <c r="D75" s="3" t="s">
        <v>250</v>
      </c>
      <c r="E75" s="3" t="s">
        <v>166</v>
      </c>
      <c r="F75" s="3"/>
      <c r="G75" s="3"/>
      <c r="H75" s="0" t="str">
        <f aca="false">IF(A75='onglet de saisie'!$A$2,ROW(),"")</f>
        <v/>
      </c>
      <c r="I75" s="0" t="str">
        <f aca="true">IF(H75="","",INDIRECT("B"&amp;ROW()))</f>
        <v/>
      </c>
      <c r="J75" s="0" t="str">
        <f aca="true">IF(I75='onglet de saisie'!$B$2,INDIRECT("C"&amp;ROW()),"")</f>
        <v>Rangements inadaptés</v>
      </c>
      <c r="K75" s="4" t="str">
        <f aca="true">IF(J75='onglet de saisie'!$C$2,INDIRECT("d"&amp;ROW()),"")</f>
        <v/>
      </c>
      <c r="L75" s="0" t="n">
        <f aca="false">IF(K75='onglet de saisie'!$D$2,ROW(),"")</f>
        <v>75</v>
      </c>
    </row>
    <row r="76" customFormat="false" ht="22.35" hidden="false" customHeight="false" outlineLevel="0" collapsed="false">
      <c r="A76" s="3" t="s">
        <v>246</v>
      </c>
      <c r="B76" s="3" t="s">
        <v>182</v>
      </c>
      <c r="C76" s="3" t="s">
        <v>251</v>
      </c>
      <c r="D76" s="3" t="s">
        <v>252</v>
      </c>
      <c r="E76" s="3" t="s">
        <v>253</v>
      </c>
      <c r="F76" s="3" t="s">
        <v>254</v>
      </c>
      <c r="G76" s="3"/>
      <c r="H76" s="0" t="str">
        <f aca="false">IF(A76='onglet de saisie'!$A$2,ROW(),"")</f>
        <v/>
      </c>
      <c r="I76" s="0" t="str">
        <f aca="true">IF(H76="","",INDIRECT("B"&amp;ROW()))</f>
        <v/>
      </c>
      <c r="J76" s="0" t="str">
        <f aca="true">IF(I76='onglet de saisie'!$B$2,INDIRECT("C"&amp;ROW()),"")</f>
        <v>Fuites </v>
      </c>
      <c r="K76" s="4" t="str">
        <f aca="true">IF(J76='onglet de saisie'!$C$2,INDIRECT("d"&amp;ROW()),"")</f>
        <v/>
      </c>
      <c r="L76" s="0" t="n">
        <f aca="false">IF(K76='onglet de saisie'!$D$2,ROW(),"")</f>
        <v>76</v>
      </c>
    </row>
    <row r="77" customFormat="false" ht="22.35" hidden="false" customHeight="false" outlineLevel="0" collapsed="false">
      <c r="A77" s="3" t="s">
        <v>246</v>
      </c>
      <c r="B77" s="3" t="s">
        <v>255</v>
      </c>
      <c r="C77" s="3" t="s">
        <v>256</v>
      </c>
      <c r="D77" s="3" t="s">
        <v>257</v>
      </c>
      <c r="E77" s="3" t="s">
        <v>258</v>
      </c>
      <c r="F77" s="3" t="s">
        <v>259</v>
      </c>
      <c r="G77" s="3"/>
      <c r="H77" s="0" t="str">
        <f aca="false">IF(A77='onglet de saisie'!$A$2,ROW(),"")</f>
        <v/>
      </c>
      <c r="I77" s="0" t="str">
        <f aca="true">IF(H77="","",INDIRECT("B"&amp;ROW()))</f>
        <v/>
      </c>
      <c r="J77" s="0" t="str">
        <f aca="true">IF(I77='onglet de saisie'!$B$2,INDIRECT("C"&amp;ROW()),"")</f>
        <v>Cuisine : Préparer le repas des enfants </v>
      </c>
      <c r="K77" s="4" t="str">
        <f aca="true">IF(J77='onglet de saisie'!$C$2,INDIRECT("d"&amp;ROW()),"")</f>
        <v/>
      </c>
      <c r="L77" s="0" t="n">
        <f aca="false">IF(K77='onglet de saisie'!$D$2,ROW(),"")</f>
        <v>77</v>
      </c>
    </row>
    <row r="78" customFormat="false" ht="32.8" hidden="false" customHeight="false" outlineLevel="0" collapsed="false">
      <c r="A78" s="3" t="s">
        <v>246</v>
      </c>
      <c r="B78" s="3" t="s">
        <v>182</v>
      </c>
      <c r="C78" s="3" t="s">
        <v>183</v>
      </c>
      <c r="D78" s="3" t="s">
        <v>260</v>
      </c>
      <c r="E78" s="3" t="s">
        <v>261</v>
      </c>
      <c r="F78" s="3" t="s">
        <v>262</v>
      </c>
      <c r="G78" s="3"/>
      <c r="H78" s="0" t="str">
        <f aca="false">IF(A78='onglet de saisie'!$A$2,ROW(),"")</f>
        <v/>
      </c>
      <c r="I78" s="0" t="str">
        <f aca="true">IF(H78="","",INDIRECT("B"&amp;ROW()))</f>
        <v/>
      </c>
      <c r="J78" s="0" t="str">
        <f aca="true">IF(I78='onglet de saisie'!$B$2,INDIRECT("C"&amp;ROW()),"")</f>
        <v>multiples zones de travail</v>
      </c>
      <c r="K78" s="4" t="str">
        <f aca="true">IF(J78='onglet de saisie'!$C$2,INDIRECT("d"&amp;ROW()),"")</f>
        <v/>
      </c>
      <c r="L78" s="0" t="n">
        <f aca="false">IF(K78='onglet de saisie'!$D$2,ROW(),"")</f>
        <v>78</v>
      </c>
    </row>
    <row r="79" customFormat="false" ht="53.7" hidden="false" customHeight="false" outlineLevel="0" collapsed="false">
      <c r="A79" s="3" t="s">
        <v>246</v>
      </c>
      <c r="B79" s="3" t="s">
        <v>26</v>
      </c>
      <c r="C79" s="3" t="s">
        <v>130</v>
      </c>
      <c r="D79" s="3" t="s">
        <v>263</v>
      </c>
      <c r="E79" s="3" t="s">
        <v>50</v>
      </c>
      <c r="F79" s="3" t="s">
        <v>264</v>
      </c>
      <c r="G79" s="3"/>
      <c r="H79" s="0" t="str">
        <f aca="false">IF(A79='onglet de saisie'!$A$2,ROW(),"")</f>
        <v/>
      </c>
      <c r="I79" s="0" t="str">
        <f aca="true">IF(H79="","",INDIRECT("B"&amp;ROW()))</f>
        <v/>
      </c>
      <c r="J79" s="0" t="str">
        <f aca="true">IF(I79='onglet de saisie'!$B$2,INDIRECT("C"&amp;ROW()),"")</f>
        <v>Mise en place / rangement / nettoyage</v>
      </c>
      <c r="K79" s="4" t="str">
        <f aca="true">IF(J79='onglet de saisie'!$C$2,INDIRECT("d"&amp;ROW()),"")</f>
        <v/>
      </c>
      <c r="L79" s="0" t="n">
        <f aca="false">IF(K79='onglet de saisie'!$D$2,ROW(),"")</f>
        <v>79</v>
      </c>
    </row>
    <row r="80" customFormat="false" ht="32.8" hidden="false" customHeight="false" outlineLevel="0" collapsed="false">
      <c r="A80" s="3" t="s">
        <v>246</v>
      </c>
      <c r="B80" s="3" t="s">
        <v>26</v>
      </c>
      <c r="C80" s="3" t="s">
        <v>130</v>
      </c>
      <c r="D80" s="3" t="s">
        <v>265</v>
      </c>
      <c r="E80" s="3" t="s">
        <v>115</v>
      </c>
      <c r="F80" s="3" t="s">
        <v>266</v>
      </c>
      <c r="G80" s="3"/>
      <c r="H80" s="0" t="str">
        <f aca="false">IF(A80='onglet de saisie'!$A$2,ROW(),"")</f>
        <v/>
      </c>
      <c r="I80" s="0" t="str">
        <f aca="true">IF(H80="","",INDIRECT("B"&amp;ROW()))</f>
        <v/>
      </c>
      <c r="J80" s="0" t="str">
        <f aca="true">IF(I80='onglet de saisie'!$B$2,INDIRECT("C"&amp;ROW()),"")</f>
        <v>Mise en place / rangement / nettoyage</v>
      </c>
      <c r="K80" s="4" t="str">
        <f aca="true">IF(J80='onglet de saisie'!$C$2,INDIRECT("d"&amp;ROW()),"")</f>
        <v/>
      </c>
      <c r="L80" s="0" t="n">
        <f aca="false">IF(K80='onglet de saisie'!$D$2,ROW(),"")</f>
        <v>80</v>
      </c>
    </row>
    <row r="81" customFormat="false" ht="32.8" hidden="false" customHeight="false" outlineLevel="0" collapsed="false">
      <c r="A81" s="3" t="s">
        <v>246</v>
      </c>
      <c r="B81" s="3" t="s">
        <v>26</v>
      </c>
      <c r="C81" s="3" t="s">
        <v>130</v>
      </c>
      <c r="D81" s="3" t="s">
        <v>267</v>
      </c>
      <c r="E81" s="3" t="s">
        <v>188</v>
      </c>
      <c r="F81" s="3" t="s">
        <v>268</v>
      </c>
      <c r="G81" s="3"/>
      <c r="H81" s="0" t="str">
        <f aca="false">IF(A81='onglet de saisie'!$A$2,ROW(),"")</f>
        <v/>
      </c>
      <c r="I81" s="0" t="str">
        <f aca="true">IF(H81="","",INDIRECT("B"&amp;ROW()))</f>
        <v/>
      </c>
      <c r="J81" s="0" t="str">
        <f aca="true">IF(I81='onglet de saisie'!$B$2,INDIRECT("C"&amp;ROW()),"")</f>
        <v>Mise en place / rangement / nettoyage</v>
      </c>
      <c r="K81" s="4" t="str">
        <f aca="true">IF(J81='onglet de saisie'!$C$2,INDIRECT("d"&amp;ROW()),"")</f>
        <v/>
      </c>
      <c r="L81" s="0" t="n">
        <f aca="false">IF(K81='onglet de saisie'!$D$2,ROW(),"")</f>
        <v>81</v>
      </c>
    </row>
    <row r="82" customFormat="false" ht="32.8" hidden="false" customHeight="false" outlineLevel="0" collapsed="false">
      <c r="A82" s="3" t="s">
        <v>246</v>
      </c>
      <c r="B82" s="3" t="s">
        <v>26</v>
      </c>
      <c r="C82" s="3" t="s">
        <v>196</v>
      </c>
      <c r="D82" s="3" t="s">
        <v>269</v>
      </c>
      <c r="E82" s="3" t="s">
        <v>270</v>
      </c>
      <c r="F82" s="3" t="s">
        <v>271</v>
      </c>
      <c r="G82" s="3"/>
      <c r="H82" s="0" t="str">
        <f aca="false">IF(A82='onglet de saisie'!$A$2,ROW(),"")</f>
        <v/>
      </c>
      <c r="I82" s="0" t="str">
        <f aca="true">IF(H82="","",INDIRECT("B"&amp;ROW()))</f>
        <v/>
      </c>
      <c r="J82" s="0" t="str">
        <f aca="true">IF(I82='onglet de saisie'!$B$2,INDIRECT("C"&amp;ROW()),"")</f>
        <v>Horaires / saisonnalité de l'activité</v>
      </c>
      <c r="K82" s="4" t="str">
        <f aca="true">IF(J82='onglet de saisie'!$C$2,INDIRECT("d"&amp;ROW()),"")</f>
        <v/>
      </c>
      <c r="L82" s="0" t="n">
        <f aca="false">IF(K82='onglet de saisie'!$D$2,ROW(),"")</f>
        <v>82</v>
      </c>
    </row>
    <row r="83" customFormat="false" ht="22.35" hidden="false" customHeight="false" outlineLevel="0" collapsed="false">
      <c r="A83" s="3" t="s">
        <v>246</v>
      </c>
      <c r="B83" s="3" t="s">
        <v>26</v>
      </c>
      <c r="C83" s="3" t="s">
        <v>46</v>
      </c>
      <c r="D83" s="3" t="s">
        <v>272</v>
      </c>
      <c r="E83" s="3" t="s">
        <v>273</v>
      </c>
      <c r="F83" s="3" t="s">
        <v>274</v>
      </c>
      <c r="G83" s="3"/>
      <c r="H83" s="0" t="str">
        <f aca="false">IF(A83='onglet de saisie'!$A$2,ROW(),"")</f>
        <v/>
      </c>
      <c r="I83" s="0" t="str">
        <f aca="true">IF(H83="","",INDIRECT("B"&amp;ROW()))</f>
        <v/>
      </c>
      <c r="J83" s="0" t="str">
        <f aca="true">IF(I83='onglet de saisie'!$B$2,INDIRECT("C"&amp;ROW()),"")</f>
        <v>Au poste de travail</v>
      </c>
      <c r="K83" s="4" t="str">
        <f aca="true">IF(J83='onglet de saisie'!$C$2,INDIRECT("d"&amp;ROW()),"")</f>
        <v/>
      </c>
      <c r="L83" s="0" t="n">
        <f aca="false">IF(K83='onglet de saisie'!$D$2,ROW(),"")</f>
        <v>83</v>
      </c>
    </row>
    <row r="84" customFormat="false" ht="22.35" hidden="false" customHeight="false" outlineLevel="0" collapsed="false">
      <c r="A84" s="3" t="s">
        <v>246</v>
      </c>
      <c r="B84" s="3" t="s">
        <v>275</v>
      </c>
      <c r="C84" s="3" t="s">
        <v>276</v>
      </c>
      <c r="D84" s="3" t="s">
        <v>277</v>
      </c>
      <c r="E84" s="3" t="s">
        <v>50</v>
      </c>
      <c r="F84" s="3" t="s">
        <v>278</v>
      </c>
      <c r="G84" s="3"/>
      <c r="H84" s="0" t="str">
        <f aca="false">IF(A84='onglet de saisie'!$A$2,ROW(),"")</f>
        <v/>
      </c>
      <c r="I84" s="0" t="str">
        <f aca="true">IF(H84="","",INDIRECT("B"&amp;ROW()))</f>
        <v/>
      </c>
      <c r="J84" s="0" t="str">
        <f aca="true">IF(I84='onglet de saisie'!$B$2,INDIRECT("C"&amp;ROW()),"")</f>
        <v>Dans les locaux</v>
      </c>
      <c r="K84" s="4" t="str">
        <f aca="true">IF(J84='onglet de saisie'!$C$2,INDIRECT("d"&amp;ROW()),"")</f>
        <v/>
      </c>
      <c r="L84" s="0" t="n">
        <f aca="false">IF(K84='onglet de saisie'!$D$2,ROW(),"")</f>
        <v>84</v>
      </c>
    </row>
    <row r="85" customFormat="false" ht="43.25" hidden="false" customHeight="false" outlineLevel="0" collapsed="false">
      <c r="A85" s="3" t="s">
        <v>246</v>
      </c>
      <c r="B85" s="3" t="s">
        <v>68</v>
      </c>
      <c r="C85" s="3" t="s">
        <v>279</v>
      </c>
      <c r="D85" s="3" t="s">
        <v>280</v>
      </c>
      <c r="E85" s="3" t="s">
        <v>281</v>
      </c>
      <c r="F85" s="3" t="s">
        <v>282</v>
      </c>
      <c r="G85" s="3"/>
      <c r="H85" s="0" t="str">
        <f aca="false">IF(A85='onglet de saisie'!$A$2,ROW(),"")</f>
        <v/>
      </c>
      <c r="I85" s="0" t="str">
        <f aca="true">IF(H85="","",INDIRECT("B"&amp;ROW()))</f>
        <v/>
      </c>
      <c r="J85" s="0" t="str">
        <f aca="true">IF(I85='onglet de saisie'!$B$2,INDIRECT("C"&amp;ROW()),"")</f>
        <v>Préparation des repas / nettoyage </v>
      </c>
      <c r="K85" s="4" t="str">
        <f aca="true">IF(J85='onglet de saisie'!$C$2,INDIRECT("d"&amp;ROW()),"")</f>
        <v/>
      </c>
      <c r="L85" s="0" t="n">
        <f aca="false">IF(K85='onglet de saisie'!$D$2,ROW(),"")</f>
        <v>85</v>
      </c>
    </row>
    <row r="86" customFormat="false" ht="32.8" hidden="false" customHeight="false" outlineLevel="0" collapsed="false">
      <c r="A86" s="3" t="s">
        <v>246</v>
      </c>
      <c r="B86" s="3" t="s">
        <v>68</v>
      </c>
      <c r="C86" s="3" t="s">
        <v>279</v>
      </c>
      <c r="D86" s="3" t="s">
        <v>283</v>
      </c>
      <c r="E86" s="3" t="s">
        <v>50</v>
      </c>
      <c r="F86" s="3" t="s">
        <v>284</v>
      </c>
      <c r="G86" s="3"/>
      <c r="H86" s="0" t="str">
        <f aca="false">IF(A86='onglet de saisie'!$A$2,ROW(),"")</f>
        <v/>
      </c>
      <c r="I86" s="0" t="str">
        <f aca="true">IF(H86="","",INDIRECT("B"&amp;ROW()))</f>
        <v/>
      </c>
      <c r="J86" s="0" t="str">
        <f aca="true">IF(I86='onglet de saisie'!$B$2,INDIRECT("C"&amp;ROW()),"")</f>
        <v>Préparation des repas / nettoyage </v>
      </c>
      <c r="K86" s="4" t="str">
        <f aca="true">IF(J86='onglet de saisie'!$C$2,INDIRECT("d"&amp;ROW()),"")</f>
        <v/>
      </c>
      <c r="L86" s="0" t="n">
        <f aca="false">IF(K86='onglet de saisie'!$D$2,ROW(),"")</f>
        <v>86</v>
      </c>
    </row>
    <row r="87" customFormat="false" ht="32.8" hidden="false" customHeight="false" outlineLevel="0" collapsed="false">
      <c r="A87" s="3" t="s">
        <v>246</v>
      </c>
      <c r="B87" s="3" t="s">
        <v>13</v>
      </c>
      <c r="C87" s="3" t="s">
        <v>285</v>
      </c>
      <c r="D87" s="3" t="s">
        <v>286</v>
      </c>
      <c r="E87" s="3" t="s">
        <v>115</v>
      </c>
      <c r="F87" s="3" t="s">
        <v>287</v>
      </c>
      <c r="G87" s="3"/>
      <c r="H87" s="0" t="str">
        <f aca="false">IF(A87='onglet de saisie'!$A$2,ROW(),"")</f>
        <v/>
      </c>
      <c r="I87" s="0" t="str">
        <f aca="true">IF(H87="","",INDIRECT("B"&amp;ROW()))</f>
        <v/>
      </c>
      <c r="J87" s="0" t="str">
        <f aca="true">IF(I87='onglet de saisie'!$B$2,INDIRECT("C"&amp;ROW()),"")</f>
        <v>Préparation des repas</v>
      </c>
      <c r="K87" s="4" t="str">
        <f aca="true">IF(J87='onglet de saisie'!$C$2,INDIRECT("d"&amp;ROW()),"")</f>
        <v/>
      </c>
      <c r="L87" s="0" t="n">
        <f aca="false">IF(K87='onglet de saisie'!$D$2,ROW(),"")</f>
        <v>87</v>
      </c>
    </row>
    <row r="88" customFormat="false" ht="22.35" hidden="false" customHeight="false" outlineLevel="0" collapsed="false">
      <c r="A88" s="3" t="s">
        <v>246</v>
      </c>
      <c r="B88" s="3" t="s">
        <v>13</v>
      </c>
      <c r="C88" s="3" t="s">
        <v>285</v>
      </c>
      <c r="D88" s="3" t="s">
        <v>288</v>
      </c>
      <c r="E88" s="3" t="s">
        <v>166</v>
      </c>
      <c r="F88" s="3" t="s">
        <v>289</v>
      </c>
      <c r="G88" s="3"/>
      <c r="H88" s="0" t="str">
        <f aca="false">IF(A88='onglet de saisie'!$A$2,ROW(),"")</f>
        <v/>
      </c>
      <c r="I88" s="0" t="str">
        <f aca="true">IF(H88="","",INDIRECT("B"&amp;ROW()))</f>
        <v/>
      </c>
      <c r="J88" s="0" t="str">
        <f aca="true">IF(I88='onglet de saisie'!$B$2,INDIRECT("C"&amp;ROW()),"")</f>
        <v>Préparation des repas</v>
      </c>
      <c r="K88" s="4" t="str">
        <f aca="true">IF(J88='onglet de saisie'!$C$2,INDIRECT("d"&amp;ROW()),"")</f>
        <v/>
      </c>
      <c r="L88" s="0" t="n">
        <f aca="false">IF(K88='onglet de saisie'!$D$2,ROW(),"")</f>
        <v>88</v>
      </c>
    </row>
    <row r="89" customFormat="false" ht="22.35" hidden="false" customHeight="false" outlineLevel="0" collapsed="false">
      <c r="A89" s="3" t="s">
        <v>246</v>
      </c>
      <c r="B89" s="3" t="s">
        <v>13</v>
      </c>
      <c r="C89" s="3" t="s">
        <v>285</v>
      </c>
      <c r="D89" s="3" t="s">
        <v>290</v>
      </c>
      <c r="E89" s="3" t="s">
        <v>115</v>
      </c>
      <c r="F89" s="3" t="s">
        <v>291</v>
      </c>
      <c r="G89" s="3"/>
      <c r="H89" s="0" t="str">
        <f aca="false">IF(A89='onglet de saisie'!$A$2,ROW(),"")</f>
        <v/>
      </c>
      <c r="I89" s="0" t="str">
        <f aca="true">IF(H89="","",INDIRECT("B"&amp;ROW()))</f>
        <v/>
      </c>
      <c r="J89" s="0" t="str">
        <f aca="true">IF(I89='onglet de saisie'!$B$2,INDIRECT("C"&amp;ROW()),"")</f>
        <v>Préparation des repas</v>
      </c>
      <c r="K89" s="4" t="str">
        <f aca="true">IF(J89='onglet de saisie'!$C$2,INDIRECT("d"&amp;ROW()),"")</f>
        <v/>
      </c>
      <c r="L89" s="0" t="n">
        <f aca="false">IF(K89='onglet de saisie'!$D$2,ROW(),"")</f>
        <v>89</v>
      </c>
    </row>
    <row r="90" customFormat="false" ht="64.15" hidden="false" customHeight="false" outlineLevel="0" collapsed="false">
      <c r="A90" s="3" t="s">
        <v>246</v>
      </c>
      <c r="B90" s="3" t="s">
        <v>13</v>
      </c>
      <c r="C90" s="3" t="s">
        <v>285</v>
      </c>
      <c r="D90" s="3" t="s">
        <v>292</v>
      </c>
      <c r="E90" s="3" t="s">
        <v>293</v>
      </c>
      <c r="F90" s="3" t="s">
        <v>294</v>
      </c>
      <c r="G90" s="3"/>
      <c r="H90" s="0" t="str">
        <f aca="false">IF(A90='onglet de saisie'!$A$2,ROW(),"")</f>
        <v/>
      </c>
      <c r="I90" s="0" t="str">
        <f aca="true">IF(H90="","",INDIRECT("B"&amp;ROW()))</f>
        <v/>
      </c>
      <c r="J90" s="0" t="str">
        <f aca="true">IF(I90='onglet de saisie'!$B$2,INDIRECT("C"&amp;ROW()),"")</f>
        <v>Préparation des repas</v>
      </c>
      <c r="K90" s="4" t="str">
        <f aca="true">IF(J90='onglet de saisie'!$C$2,INDIRECT("d"&amp;ROW()),"")</f>
        <v/>
      </c>
      <c r="L90" s="0" t="n">
        <f aca="false">IF(K90='onglet de saisie'!$D$2,ROW(),"")</f>
        <v>90</v>
      </c>
    </row>
    <row r="91" customFormat="false" ht="64.15" hidden="false" customHeight="false" outlineLevel="0" collapsed="false">
      <c r="A91" s="3" t="s">
        <v>246</v>
      </c>
      <c r="B91" s="3" t="s">
        <v>129</v>
      </c>
      <c r="C91" s="3" t="s">
        <v>204</v>
      </c>
      <c r="D91" s="3" t="s">
        <v>295</v>
      </c>
      <c r="E91" s="3" t="s">
        <v>166</v>
      </c>
      <c r="F91" s="3" t="s">
        <v>296</v>
      </c>
      <c r="G91" s="3"/>
      <c r="H91" s="0" t="str">
        <f aca="false">IF(A91='onglet de saisie'!$A$2,ROW(),"")</f>
        <v/>
      </c>
      <c r="I91" s="0" t="str">
        <f aca="true">IF(H91="","",INDIRECT("B"&amp;ROW()))</f>
        <v/>
      </c>
      <c r="J91" s="0" t="str">
        <f aca="true">IF(I91='onglet de saisie'!$B$2,INDIRECT("C"&amp;ROW()),"")</f>
        <v>Réception et rangement des commandes (alimentaires, puériculture, matériel)</v>
      </c>
      <c r="K91" s="4" t="str">
        <f aca="true">IF(J91='onglet de saisie'!$C$2,INDIRECT("d"&amp;ROW()),"")</f>
        <v/>
      </c>
      <c r="L91" s="0" t="n">
        <f aca="false">IF(K91='onglet de saisie'!$D$2,ROW(),"")</f>
        <v>91</v>
      </c>
    </row>
    <row r="92" customFormat="false" ht="64.15" hidden="false" customHeight="false" outlineLevel="0" collapsed="false">
      <c r="A92" s="3" t="s">
        <v>246</v>
      </c>
      <c r="B92" s="3" t="s">
        <v>129</v>
      </c>
      <c r="C92" s="3" t="s">
        <v>204</v>
      </c>
      <c r="D92" s="3" t="s">
        <v>297</v>
      </c>
      <c r="E92" s="3" t="s">
        <v>115</v>
      </c>
      <c r="F92" s="3" t="s">
        <v>298</v>
      </c>
      <c r="G92" s="3"/>
      <c r="H92" s="0" t="str">
        <f aca="false">IF(A92='onglet de saisie'!$A$2,ROW(),"")</f>
        <v/>
      </c>
      <c r="I92" s="0" t="str">
        <f aca="true">IF(H92="","",INDIRECT("B"&amp;ROW()))</f>
        <v/>
      </c>
      <c r="J92" s="0" t="str">
        <f aca="true">IF(I92='onglet de saisie'!$B$2,INDIRECT("C"&amp;ROW()),"")</f>
        <v>Réception et rangement des commandes (alimentaires, puériculture, matériel)</v>
      </c>
      <c r="K92" s="4" t="str">
        <f aca="true">IF(J92='onglet de saisie'!$C$2,INDIRECT("d"&amp;ROW()),"")</f>
        <v/>
      </c>
      <c r="L92" s="0" t="n">
        <f aca="false">IF(K92='onglet de saisie'!$D$2,ROW(),"")</f>
        <v>92</v>
      </c>
    </row>
    <row r="93" customFormat="false" ht="95.5" hidden="false" customHeight="false" outlineLevel="0" collapsed="false">
      <c r="A93" s="3" t="s">
        <v>246</v>
      </c>
      <c r="B93" s="3" t="s">
        <v>129</v>
      </c>
      <c r="C93" s="3" t="s">
        <v>204</v>
      </c>
      <c r="D93" s="3" t="s">
        <v>299</v>
      </c>
      <c r="E93" s="3" t="s">
        <v>166</v>
      </c>
      <c r="F93" s="3" t="s">
        <v>300</v>
      </c>
      <c r="G93" s="3"/>
      <c r="H93" s="0" t="str">
        <f aca="false">IF(A93='onglet de saisie'!$A$2,ROW(),"")</f>
        <v/>
      </c>
      <c r="I93" s="0" t="str">
        <f aca="true">IF(H93="","",INDIRECT("B"&amp;ROW()))</f>
        <v/>
      </c>
      <c r="J93" s="0" t="str">
        <f aca="true">IF(I93='onglet de saisie'!$B$2,INDIRECT("C"&amp;ROW()),"")</f>
        <v>Réception et rangement des commandes (alimentaires, puériculture, matériel)</v>
      </c>
      <c r="K93" s="4" t="str">
        <f aca="true">IF(J93='onglet de saisie'!$C$2,INDIRECT("d"&amp;ROW()),"")</f>
        <v/>
      </c>
      <c r="L93" s="0" t="n">
        <f aca="false">IF(K93='onglet de saisie'!$D$2,ROW(),"")</f>
        <v>93</v>
      </c>
    </row>
    <row r="94" customFormat="false" ht="32.8" hidden="false" customHeight="false" outlineLevel="0" collapsed="false">
      <c r="A94" s="3" t="s">
        <v>246</v>
      </c>
      <c r="B94" s="3" t="s">
        <v>129</v>
      </c>
      <c r="C94" s="3" t="s">
        <v>130</v>
      </c>
      <c r="D94" s="3" t="s">
        <v>301</v>
      </c>
      <c r="E94" s="3" t="s">
        <v>115</v>
      </c>
      <c r="F94" s="3" t="s">
        <v>302</v>
      </c>
      <c r="G94" s="3"/>
      <c r="H94" s="0" t="str">
        <f aca="false">IF(A94='onglet de saisie'!$A$2,ROW(),"")</f>
        <v/>
      </c>
      <c r="I94" s="0" t="str">
        <f aca="true">IF(H94="","",INDIRECT("B"&amp;ROW()))</f>
        <v/>
      </c>
      <c r="J94" s="0" t="str">
        <f aca="true">IF(I94='onglet de saisie'!$B$2,INDIRECT("C"&amp;ROW()),"")</f>
        <v>Mise en place / rangement / nettoyage</v>
      </c>
      <c r="K94" s="4" t="str">
        <f aca="true">IF(J94='onglet de saisie'!$C$2,INDIRECT("d"&amp;ROW()),"")</f>
        <v/>
      </c>
      <c r="L94" s="0" t="n">
        <f aca="false">IF(K94='onglet de saisie'!$D$2,ROW(),"")</f>
        <v>94</v>
      </c>
    </row>
    <row r="95" customFormat="false" ht="32.8" hidden="false" customHeight="false" outlineLevel="0" collapsed="false">
      <c r="A95" s="3" t="s">
        <v>246</v>
      </c>
      <c r="B95" s="3" t="s">
        <v>129</v>
      </c>
      <c r="C95" s="3" t="s">
        <v>130</v>
      </c>
      <c r="D95" s="3" t="s">
        <v>303</v>
      </c>
      <c r="E95" s="3" t="s">
        <v>166</v>
      </c>
      <c r="F95" s="3" t="s">
        <v>304</v>
      </c>
      <c r="G95" s="3"/>
      <c r="H95" s="0" t="str">
        <f aca="false">IF(A95='onglet de saisie'!$A$2,ROW(),"")</f>
        <v/>
      </c>
      <c r="I95" s="0" t="str">
        <f aca="true">IF(H95="","",INDIRECT("B"&amp;ROW()))</f>
        <v/>
      </c>
      <c r="J95" s="0" t="str">
        <f aca="true">IF(I95='onglet de saisie'!$B$2,INDIRECT("C"&amp;ROW()),"")</f>
        <v>Mise en place / rangement / nettoyage</v>
      </c>
      <c r="K95" s="4" t="str">
        <f aca="true">IF(J95='onglet de saisie'!$C$2,INDIRECT("d"&amp;ROW()),"")</f>
        <v/>
      </c>
      <c r="L95" s="0" t="n">
        <f aca="false">IF(K95='onglet de saisie'!$D$2,ROW(),"")</f>
        <v>95</v>
      </c>
    </row>
    <row r="96" customFormat="false" ht="32.8" hidden="false" customHeight="false" outlineLevel="0" collapsed="false">
      <c r="A96" s="3" t="s">
        <v>246</v>
      </c>
      <c r="B96" s="3" t="s">
        <v>129</v>
      </c>
      <c r="C96" s="3" t="s">
        <v>130</v>
      </c>
      <c r="D96" s="3" t="s">
        <v>305</v>
      </c>
      <c r="E96" s="3" t="s">
        <v>166</v>
      </c>
      <c r="F96" s="3" t="s">
        <v>306</v>
      </c>
      <c r="G96" s="3"/>
      <c r="H96" s="0" t="str">
        <f aca="false">IF(A96='onglet de saisie'!$A$2,ROW(),"")</f>
        <v/>
      </c>
      <c r="I96" s="0" t="str">
        <f aca="true">IF(H96="","",INDIRECT("B"&amp;ROW()))</f>
        <v/>
      </c>
      <c r="J96" s="0" t="str">
        <f aca="true">IF(I96='onglet de saisie'!$B$2,INDIRECT("C"&amp;ROW()),"")</f>
        <v>Mise en place / rangement / nettoyage</v>
      </c>
      <c r="K96" s="4" t="str">
        <f aca="true">IF(J96='onglet de saisie'!$C$2,INDIRECT("d"&amp;ROW()),"")</f>
        <v/>
      </c>
      <c r="L96" s="0" t="n">
        <f aca="false">IF(K96='onglet de saisie'!$D$2,ROW(),"")</f>
        <v>96</v>
      </c>
    </row>
    <row r="97" customFormat="false" ht="32.8" hidden="false" customHeight="false" outlineLevel="0" collapsed="false">
      <c r="A97" s="3" t="s">
        <v>246</v>
      </c>
      <c r="B97" s="3" t="s">
        <v>129</v>
      </c>
      <c r="C97" s="3" t="s">
        <v>130</v>
      </c>
      <c r="D97" s="3" t="s">
        <v>307</v>
      </c>
      <c r="E97" s="3" t="s">
        <v>115</v>
      </c>
      <c r="F97" s="3" t="s">
        <v>308</v>
      </c>
      <c r="G97" s="3"/>
      <c r="H97" s="0" t="str">
        <f aca="false">IF(A97='onglet de saisie'!$A$2,ROW(),"")</f>
        <v/>
      </c>
      <c r="I97" s="0" t="str">
        <f aca="true">IF(H97="","",INDIRECT("B"&amp;ROW()))</f>
        <v/>
      </c>
      <c r="J97" s="0" t="str">
        <f aca="true">IF(I97='onglet de saisie'!$B$2,INDIRECT("C"&amp;ROW()),"")</f>
        <v>Mise en place / rangement / nettoyage</v>
      </c>
      <c r="K97" s="4" t="str">
        <f aca="true">IF(J97='onglet de saisie'!$C$2,INDIRECT("d"&amp;ROW()),"")</f>
        <v/>
      </c>
      <c r="L97" s="0" t="n">
        <f aca="false">IF(K97='onglet de saisie'!$D$2,ROW(),"")</f>
        <v>97</v>
      </c>
    </row>
    <row r="98" customFormat="false" ht="53.7" hidden="false" customHeight="false" outlineLevel="0" collapsed="false">
      <c r="A98" s="3" t="s">
        <v>246</v>
      </c>
      <c r="B98" s="3" t="s">
        <v>225</v>
      </c>
      <c r="C98" s="3" t="s">
        <v>309</v>
      </c>
      <c r="D98" s="3" t="s">
        <v>310</v>
      </c>
      <c r="E98" s="3" t="s">
        <v>311</v>
      </c>
      <c r="F98" s="3" t="s">
        <v>312</v>
      </c>
      <c r="G98" s="3"/>
      <c r="H98" s="0" t="str">
        <f aca="false">IF(A98='onglet de saisie'!$A$2,ROW(),"")</f>
        <v/>
      </c>
      <c r="I98" s="0" t="str">
        <f aca="true">IF(H98="","",INDIRECT("B"&amp;ROW()))</f>
        <v/>
      </c>
      <c r="J98" s="0" t="str">
        <f aca="true">IF(I98='onglet de saisie'!$B$2,INDIRECT("C"&amp;ROW()),"")</f>
        <v>Rythme de travail</v>
      </c>
      <c r="K98" s="4" t="str">
        <f aca="true">IF(J98='onglet de saisie'!$C$2,INDIRECT("d"&amp;ROW()),"")</f>
        <v/>
      </c>
      <c r="L98" s="0" t="n">
        <f aca="false">IF(K98='onglet de saisie'!$D$2,ROW(),"")</f>
        <v>98</v>
      </c>
    </row>
    <row r="99" customFormat="false" ht="43.25" hidden="false" customHeight="false" outlineLevel="0" collapsed="false">
      <c r="A99" s="3" t="s">
        <v>246</v>
      </c>
      <c r="B99" s="3" t="s">
        <v>163</v>
      </c>
      <c r="C99" s="3" t="s">
        <v>46</v>
      </c>
      <c r="D99" s="3" t="s">
        <v>230</v>
      </c>
      <c r="E99" s="3" t="s">
        <v>166</v>
      </c>
      <c r="F99" s="3" t="s">
        <v>313</v>
      </c>
      <c r="G99" s="3"/>
      <c r="H99" s="0" t="str">
        <f aca="false">IF(A99='onglet de saisie'!$A$2,ROW(),"")</f>
        <v/>
      </c>
      <c r="I99" s="0" t="str">
        <f aca="true">IF(H99="","",INDIRECT("B"&amp;ROW()))</f>
        <v/>
      </c>
      <c r="J99" s="0" t="str">
        <f aca="true">IF(I99='onglet de saisie'!$B$2,INDIRECT("C"&amp;ROW()),"")</f>
        <v>Au poste de travail</v>
      </c>
      <c r="K99" s="4" t="str">
        <f aca="true">IF(J99='onglet de saisie'!$C$2,INDIRECT("d"&amp;ROW()),"")</f>
        <v/>
      </c>
      <c r="L99" s="0" t="n">
        <f aca="false">IF(K99='onglet de saisie'!$D$2,ROW(),"")</f>
        <v>99</v>
      </c>
    </row>
    <row r="100" customFormat="false" ht="22.35" hidden="false" customHeight="false" outlineLevel="0" collapsed="false">
      <c r="A100" s="3" t="s">
        <v>246</v>
      </c>
      <c r="B100" s="3" t="s">
        <v>163</v>
      </c>
      <c r="C100" s="3" t="s">
        <v>46</v>
      </c>
      <c r="D100" s="3" t="s">
        <v>314</v>
      </c>
      <c r="E100" s="3" t="s">
        <v>166</v>
      </c>
      <c r="F100" s="3"/>
      <c r="G100" s="3"/>
      <c r="H100" s="0" t="str">
        <f aca="false">IF(A100='onglet de saisie'!$A$2,ROW(),"")</f>
        <v/>
      </c>
      <c r="I100" s="0" t="str">
        <f aca="true">IF(H100="","",INDIRECT("B"&amp;ROW()))</f>
        <v/>
      </c>
      <c r="J100" s="0" t="str">
        <f aca="true">IF(I100='onglet de saisie'!$B$2,INDIRECT("C"&amp;ROW()),"")</f>
        <v>Au poste de travail</v>
      </c>
      <c r="K100" s="4" t="str">
        <f aca="true">IF(J100='onglet de saisie'!$C$2,INDIRECT("d"&amp;ROW()),"")</f>
        <v/>
      </c>
      <c r="L100" s="0" t="n">
        <f aca="false">IF(K100='onglet de saisie'!$D$2,ROW(),"")</f>
        <v>100</v>
      </c>
    </row>
    <row r="101" customFormat="false" ht="22.35" hidden="false" customHeight="false" outlineLevel="0" collapsed="false">
      <c r="A101" s="3" t="s">
        <v>246</v>
      </c>
      <c r="B101" s="3" t="s">
        <v>163</v>
      </c>
      <c r="C101" s="3" t="s">
        <v>46</v>
      </c>
      <c r="D101" s="3" t="s">
        <v>315</v>
      </c>
      <c r="E101" s="3" t="s">
        <v>166</v>
      </c>
      <c r="F101" s="3"/>
      <c r="G101" s="3"/>
      <c r="H101" s="0" t="str">
        <f aca="false">IF(A101='onglet de saisie'!$A$2,ROW(),"")</f>
        <v/>
      </c>
      <c r="I101" s="0" t="str">
        <f aca="true">IF(H101="","",INDIRECT("B"&amp;ROW()))</f>
        <v/>
      </c>
      <c r="J101" s="0" t="str">
        <f aca="true">IF(I101='onglet de saisie'!$B$2,INDIRECT("C"&amp;ROW()),"")</f>
        <v>Au poste de travail</v>
      </c>
      <c r="K101" s="4" t="str">
        <f aca="true">IF(J101='onglet de saisie'!$C$2,INDIRECT("d"&amp;ROW()),"")</f>
        <v/>
      </c>
      <c r="L101" s="0" t="n">
        <f aca="false">IF(K101='onglet de saisie'!$D$2,ROW(),"")</f>
        <v>101</v>
      </c>
    </row>
    <row r="102" customFormat="false" ht="22.35" hidden="false" customHeight="false" outlineLevel="0" collapsed="false">
      <c r="A102" s="3" t="s">
        <v>246</v>
      </c>
      <c r="B102" s="3" t="s">
        <v>163</v>
      </c>
      <c r="C102" s="3" t="s">
        <v>316</v>
      </c>
      <c r="D102" s="3" t="s">
        <v>317</v>
      </c>
      <c r="E102" s="3" t="s">
        <v>318</v>
      </c>
      <c r="F102" s="3" t="s">
        <v>319</v>
      </c>
      <c r="G102" s="3"/>
      <c r="H102" s="0" t="str">
        <f aca="false">IF(A102='onglet de saisie'!$A$2,ROW(),"")</f>
        <v/>
      </c>
      <c r="I102" s="0" t="str">
        <f aca="true">IF(H102="","",INDIRECT("B"&amp;ROW()))</f>
        <v/>
      </c>
      <c r="J102" s="0" t="str">
        <f aca="true">IF(I102='onglet de saisie'!$B$2,INDIRECT("C"&amp;ROW()),"")</f>
        <v>Vaisselle  </v>
      </c>
      <c r="K102" s="4" t="str">
        <f aca="true">IF(J102='onglet de saisie'!$C$2,INDIRECT("d"&amp;ROW()),"")</f>
        <v/>
      </c>
      <c r="L102" s="0" t="n">
        <f aca="false">IF(K102='onglet de saisie'!$D$2,ROW(),"")</f>
        <v>102</v>
      </c>
    </row>
    <row r="103" customFormat="false" ht="22.35" hidden="false" customHeight="false" outlineLevel="0" collapsed="false">
      <c r="A103" s="3" t="s">
        <v>246</v>
      </c>
      <c r="B103" s="3" t="s">
        <v>163</v>
      </c>
      <c r="C103" s="3" t="s">
        <v>316</v>
      </c>
      <c r="D103" s="3" t="s">
        <v>320</v>
      </c>
      <c r="E103" s="3" t="s">
        <v>166</v>
      </c>
      <c r="F103" s="3" t="s">
        <v>321</v>
      </c>
      <c r="G103" s="3"/>
      <c r="H103" s="0" t="str">
        <f aca="false">IF(A103='onglet de saisie'!$A$2,ROW(),"")</f>
        <v/>
      </c>
      <c r="I103" s="0" t="str">
        <f aca="true">IF(H103="","",INDIRECT("B"&amp;ROW()))</f>
        <v/>
      </c>
      <c r="J103" s="0" t="str">
        <f aca="true">IF(I103='onglet de saisie'!$B$2,INDIRECT("C"&amp;ROW()),"")</f>
        <v>Vaisselle  </v>
      </c>
      <c r="K103" s="4" t="str">
        <f aca="true">IF(J103='onglet de saisie'!$C$2,INDIRECT("d"&amp;ROW()),"")</f>
        <v/>
      </c>
      <c r="L103" s="0" t="n">
        <f aca="false">IF(K103='onglet de saisie'!$D$2,ROW(),"")</f>
        <v>103</v>
      </c>
    </row>
    <row r="104" customFormat="false" ht="22.35" hidden="false" customHeight="false" outlineLevel="0" collapsed="false">
      <c r="A104" s="3" t="s">
        <v>246</v>
      </c>
      <c r="B104" s="3" t="s">
        <v>163</v>
      </c>
      <c r="C104" s="3" t="s">
        <v>316</v>
      </c>
      <c r="D104" s="3" t="s">
        <v>322</v>
      </c>
      <c r="E104" s="3" t="s">
        <v>166</v>
      </c>
      <c r="F104" s="3" t="s">
        <v>323</v>
      </c>
      <c r="G104" s="3"/>
      <c r="H104" s="0" t="str">
        <f aca="false">IF(A104='onglet de saisie'!$A$2,ROW(),"")</f>
        <v/>
      </c>
      <c r="I104" s="0" t="str">
        <f aca="true">IF(H104="","",INDIRECT("B"&amp;ROW()))</f>
        <v/>
      </c>
      <c r="J104" s="0" t="str">
        <f aca="true">IF(I104='onglet de saisie'!$B$2,INDIRECT("C"&amp;ROW()),"")</f>
        <v>Vaisselle  </v>
      </c>
      <c r="K104" s="4" t="str">
        <f aca="true">IF(J104='onglet de saisie'!$C$2,INDIRECT("d"&amp;ROW()),"")</f>
        <v/>
      </c>
      <c r="L104" s="0" t="n">
        <f aca="false">IF(K104='onglet de saisie'!$D$2,ROW(),"")</f>
        <v>104</v>
      </c>
    </row>
    <row r="105" customFormat="false" ht="53.7" hidden="false" customHeight="false" outlineLevel="0" collapsed="false">
      <c r="A105" s="3" t="s">
        <v>246</v>
      </c>
      <c r="B105" s="3" t="s">
        <v>324</v>
      </c>
      <c r="C105" s="3" t="s">
        <v>325</v>
      </c>
      <c r="D105" s="3" t="s">
        <v>326</v>
      </c>
      <c r="E105" s="3" t="s">
        <v>242</v>
      </c>
      <c r="F105" s="3" t="s">
        <v>327</v>
      </c>
      <c r="G105" s="3"/>
      <c r="H105" s="0" t="str">
        <f aca="false">IF(A105='onglet de saisie'!$A$2,ROW(),"")</f>
        <v/>
      </c>
      <c r="I105" s="0" t="str">
        <f aca="true">IF(H105="","",INDIRECT("B"&amp;ROW()))</f>
        <v/>
      </c>
      <c r="J105" s="0" t="str">
        <f aca="true">IF(I105='onglet de saisie'!$B$2,INDIRECT("C"&amp;ROW()),"")</f>
        <v>Préparation / Service restauration</v>
      </c>
      <c r="K105" s="4" t="str">
        <f aca="true">IF(J105='onglet de saisie'!$C$2,INDIRECT("d"&amp;ROW()),"")</f>
        <v/>
      </c>
      <c r="L105" s="0" t="n">
        <f aca="false">IF(K105='onglet de saisie'!$D$2,ROW(),"")</f>
        <v>105</v>
      </c>
    </row>
    <row r="106" customFormat="false" ht="53.7" hidden="false" customHeight="false" outlineLevel="0" collapsed="false">
      <c r="A106" s="3" t="s">
        <v>328</v>
      </c>
      <c r="B106" s="3" t="s">
        <v>26</v>
      </c>
      <c r="C106" s="3" t="s">
        <v>329</v>
      </c>
      <c r="D106" s="3" t="s">
        <v>330</v>
      </c>
      <c r="E106" s="3" t="s">
        <v>188</v>
      </c>
      <c r="F106" s="3" t="s">
        <v>331</v>
      </c>
      <c r="G106" s="3"/>
      <c r="H106" s="0" t="str">
        <f aca="false">IF(A106='onglet de saisie'!$A$2,ROW(),"")</f>
        <v/>
      </c>
      <c r="I106" s="0" t="str">
        <f aca="true">IF(H106="","",INDIRECT("B"&amp;ROW()))</f>
        <v/>
      </c>
      <c r="J106" s="0" t="str">
        <f aca="true">IF(I106='onglet de saisie'!$B$2,INDIRECT("C"&amp;ROW()),"")</f>
        <v>Type de contrat / rémunération</v>
      </c>
      <c r="K106" s="4" t="str">
        <f aca="true">IF(J106='onglet de saisie'!$C$2,INDIRECT("d"&amp;ROW()),"")</f>
        <v/>
      </c>
      <c r="L106" s="0" t="n">
        <f aca="false">IF(K106='onglet de saisie'!$D$2,ROW(),"")</f>
        <v>106</v>
      </c>
    </row>
    <row r="107" customFormat="false" ht="22.35" hidden="false" customHeight="false" outlineLevel="0" collapsed="false">
      <c r="A107" s="3" t="s">
        <v>328</v>
      </c>
      <c r="B107" s="3" t="s">
        <v>26</v>
      </c>
      <c r="C107" s="3" t="s">
        <v>329</v>
      </c>
      <c r="D107" s="3" t="s">
        <v>332</v>
      </c>
      <c r="E107" s="3" t="s">
        <v>89</v>
      </c>
      <c r="F107" s="3" t="s">
        <v>333</v>
      </c>
      <c r="G107" s="3"/>
      <c r="H107" s="0" t="str">
        <f aca="false">IF(A107='onglet de saisie'!$A$2,ROW(),"")</f>
        <v/>
      </c>
      <c r="I107" s="0" t="str">
        <f aca="true">IF(H107="","",INDIRECT("B"&amp;ROW()))</f>
        <v/>
      </c>
      <c r="J107" s="0" t="str">
        <f aca="true">IF(I107='onglet de saisie'!$B$2,INDIRECT("C"&amp;ROW()),"")</f>
        <v>Type de contrat / rémunération</v>
      </c>
      <c r="K107" s="4" t="str">
        <f aca="true">IF(J107='onglet de saisie'!$C$2,INDIRECT("d"&amp;ROW()),"")</f>
        <v/>
      </c>
      <c r="L107" s="0" t="n">
        <f aca="false">IF(K107='onglet de saisie'!$D$2,ROW(),"")</f>
        <v>107</v>
      </c>
    </row>
    <row r="108" customFormat="false" ht="32.8" hidden="false" customHeight="false" outlineLevel="0" collapsed="false">
      <c r="A108" s="3" t="s">
        <v>328</v>
      </c>
      <c r="B108" s="3" t="s">
        <v>26</v>
      </c>
      <c r="C108" s="3" t="s">
        <v>329</v>
      </c>
      <c r="D108" s="3" t="s">
        <v>334</v>
      </c>
      <c r="E108" s="3" t="s">
        <v>50</v>
      </c>
      <c r="F108" s="3" t="s">
        <v>335</v>
      </c>
      <c r="G108" s="3"/>
      <c r="H108" s="0" t="str">
        <f aca="false">IF(A108='onglet de saisie'!$A$2,ROW(),"")</f>
        <v/>
      </c>
      <c r="I108" s="0" t="str">
        <f aca="true">IF(H108="","",INDIRECT("B"&amp;ROW()))</f>
        <v/>
      </c>
      <c r="J108" s="0" t="str">
        <f aca="true">IF(I108='onglet de saisie'!$B$2,INDIRECT("C"&amp;ROW()),"")</f>
        <v>Type de contrat / rémunération</v>
      </c>
      <c r="K108" s="4" t="str">
        <f aca="true">IF(J108='onglet de saisie'!$C$2,INDIRECT("d"&amp;ROW()),"")</f>
        <v/>
      </c>
      <c r="L108" s="0" t="n">
        <f aca="false">IF(K108='onglet de saisie'!$D$2,ROW(),"")</f>
        <v>108</v>
      </c>
    </row>
    <row r="109" customFormat="false" ht="53.7" hidden="false" customHeight="false" outlineLevel="0" collapsed="false">
      <c r="A109" s="3" t="s">
        <v>328</v>
      </c>
      <c r="B109" s="3" t="s">
        <v>26</v>
      </c>
      <c r="C109" s="3" t="s">
        <v>336</v>
      </c>
      <c r="D109" s="3" t="s">
        <v>337</v>
      </c>
      <c r="E109" s="3" t="s">
        <v>338</v>
      </c>
      <c r="F109" s="3" t="s">
        <v>339</v>
      </c>
      <c r="G109" s="3"/>
      <c r="H109" s="0" t="str">
        <f aca="false">IF(A109='onglet de saisie'!$A$2,ROW(),"")</f>
        <v/>
      </c>
      <c r="I109" s="0" t="str">
        <f aca="true">IF(H109="","",INDIRECT("B"&amp;ROW()))</f>
        <v/>
      </c>
      <c r="J109" s="0" t="str">
        <f aca="true">IF(I109='onglet de saisie'!$B$2,INDIRECT("C"&amp;ROW()),"")</f>
        <v>Préparation des projets d’animation</v>
      </c>
      <c r="K109" s="4" t="str">
        <f aca="true">IF(J109='onglet de saisie'!$C$2,INDIRECT("d"&amp;ROW()),"")</f>
        <v/>
      </c>
      <c r="L109" s="0" t="n">
        <f aca="false">IF(K109='onglet de saisie'!$D$2,ROW(),"")</f>
        <v>109</v>
      </c>
    </row>
    <row r="110" customFormat="false" ht="95.5" hidden="false" customHeight="false" outlineLevel="0" collapsed="false">
      <c r="A110" s="3" t="s">
        <v>328</v>
      </c>
      <c r="B110" s="3" t="s">
        <v>26</v>
      </c>
      <c r="C110" s="3" t="s">
        <v>340</v>
      </c>
      <c r="D110" s="3" t="s">
        <v>341</v>
      </c>
      <c r="E110" s="3" t="s">
        <v>342</v>
      </c>
      <c r="F110" s="3" t="s">
        <v>343</v>
      </c>
      <c r="G110" s="3" t="s">
        <v>344</v>
      </c>
      <c r="H110" s="0" t="str">
        <f aca="false">IF(A110='onglet de saisie'!$A$2,ROW(),"")</f>
        <v/>
      </c>
      <c r="I110" s="0" t="str">
        <f aca="true">IF(H110="","",INDIRECT("B"&amp;ROW()))</f>
        <v/>
      </c>
      <c r="J110" s="0" t="str">
        <f aca="true">IF(I110='onglet de saisie'!$B$2,INDIRECT("C"&amp;ROW()),"")</f>
        <v>Travail en équipe</v>
      </c>
      <c r="K110" s="4" t="str">
        <f aca="true">IF(J110='onglet de saisie'!$C$2,INDIRECT("d"&amp;ROW()),"")</f>
        <v/>
      </c>
      <c r="L110" s="0" t="n">
        <f aca="false">IF(K110='onglet de saisie'!$D$2,ROW(),"")</f>
        <v>110</v>
      </c>
    </row>
    <row r="111" customFormat="false" ht="64.15" hidden="false" customHeight="false" outlineLevel="0" collapsed="false">
      <c r="A111" s="3" t="s">
        <v>328</v>
      </c>
      <c r="B111" s="3" t="s">
        <v>345</v>
      </c>
      <c r="C111" s="3" t="s">
        <v>346</v>
      </c>
      <c r="D111" s="3" t="s">
        <v>347</v>
      </c>
      <c r="E111" s="3" t="s">
        <v>348</v>
      </c>
      <c r="F111" s="3" t="s">
        <v>349</v>
      </c>
      <c r="G111" s="3"/>
      <c r="H111" s="0" t="str">
        <f aca="false">IF(A111='onglet de saisie'!$A$2,ROW(),"")</f>
        <v/>
      </c>
      <c r="I111" s="0" t="str">
        <f aca="true">IF(H111="","",INDIRECT("B"&amp;ROW()))</f>
        <v/>
      </c>
      <c r="J111" s="0" t="str">
        <f aca="true">IF(I111='onglet de saisie'!$B$2,INDIRECT("C"&amp;ROW()),"")</f>
        <v>Séjours à l’étranger (pas de secteur jeunes, accompagnement et encadrement des jeunes par projet)</v>
      </c>
      <c r="K111" s="4" t="str">
        <f aca="true">IF(J111='onglet de saisie'!$C$2,INDIRECT("d"&amp;ROW()),"")</f>
        <v/>
      </c>
      <c r="L111" s="0" t="n">
        <f aca="false">IF(K111='onglet de saisie'!$D$2,ROW(),"")</f>
        <v>111</v>
      </c>
    </row>
    <row r="112" customFormat="false" ht="64.15" hidden="false" customHeight="false" outlineLevel="0" collapsed="false">
      <c r="A112" s="3" t="s">
        <v>328</v>
      </c>
      <c r="B112" s="3" t="s">
        <v>100</v>
      </c>
      <c r="C112" s="3" t="s">
        <v>101</v>
      </c>
      <c r="D112" s="3" t="s">
        <v>350</v>
      </c>
      <c r="E112" s="3" t="s">
        <v>152</v>
      </c>
      <c r="F112" s="3" t="s">
        <v>351</v>
      </c>
      <c r="G112" s="3"/>
      <c r="H112" s="0" t="str">
        <f aca="false">IF(A112='onglet de saisie'!$A$2,ROW(),"")</f>
        <v/>
      </c>
      <c r="I112" s="0" t="str">
        <f aca="true">IF(H112="","",INDIRECT("B"&amp;ROW()))</f>
        <v/>
      </c>
      <c r="J112" s="0" t="str">
        <f aca="true">IF(I112='onglet de saisie'!$B$2,INDIRECT("C"&amp;ROW()),"")</f>
        <v>Arrivées départs, déplacements entre les locaux (lieux de travail, réunions, etc)</v>
      </c>
      <c r="K112" s="4" t="str">
        <f aca="true">IF(J112='onglet de saisie'!$C$2,INDIRECT("d"&amp;ROW()),"")</f>
        <v/>
      </c>
      <c r="L112" s="0" t="n">
        <f aca="false">IF(K112='onglet de saisie'!$D$2,ROW(),"")</f>
        <v>112</v>
      </c>
    </row>
    <row r="113" customFormat="false" ht="64.15" hidden="false" customHeight="false" outlineLevel="0" collapsed="false">
      <c r="A113" s="3" t="s">
        <v>328</v>
      </c>
      <c r="B113" s="3" t="s">
        <v>100</v>
      </c>
      <c r="C113" s="3" t="s">
        <v>101</v>
      </c>
      <c r="D113" s="3" t="s">
        <v>352</v>
      </c>
      <c r="E113" s="3" t="s">
        <v>152</v>
      </c>
      <c r="F113" s="3" t="s">
        <v>353</v>
      </c>
      <c r="G113" s="3"/>
      <c r="H113" s="0" t="str">
        <f aca="false">IF(A113='onglet de saisie'!$A$2,ROW(),"")</f>
        <v/>
      </c>
      <c r="I113" s="0" t="str">
        <f aca="true">IF(H113="","",INDIRECT("B"&amp;ROW()))</f>
        <v/>
      </c>
      <c r="J113" s="0" t="str">
        <f aca="true">IF(I113='onglet de saisie'!$B$2,INDIRECT("C"&amp;ROW()),"")</f>
        <v>Arrivées départs, déplacements entre les locaux (lieux de travail, réunions, etc)</v>
      </c>
      <c r="K113" s="4" t="str">
        <f aca="true">IF(J113='onglet de saisie'!$C$2,INDIRECT("d"&amp;ROW()),"")</f>
        <v/>
      </c>
      <c r="L113" s="0" t="n">
        <f aca="false">IF(K113='onglet de saisie'!$D$2,ROW(),"")</f>
        <v>113</v>
      </c>
    </row>
    <row r="114" customFormat="false" ht="64.15" hidden="false" customHeight="false" outlineLevel="0" collapsed="false">
      <c r="A114" s="3" t="s">
        <v>328</v>
      </c>
      <c r="B114" s="3" t="s">
        <v>100</v>
      </c>
      <c r="C114" s="3" t="s">
        <v>101</v>
      </c>
      <c r="D114" s="3" t="s">
        <v>354</v>
      </c>
      <c r="E114" s="3" t="s">
        <v>152</v>
      </c>
      <c r="F114" s="3" t="s">
        <v>355</v>
      </c>
      <c r="G114" s="3"/>
      <c r="H114" s="0" t="str">
        <f aca="false">IF(A114='onglet de saisie'!$A$2,ROW(),"")</f>
        <v/>
      </c>
      <c r="I114" s="0" t="str">
        <f aca="true">IF(H114="","",INDIRECT("B"&amp;ROW()))</f>
        <v/>
      </c>
      <c r="J114" s="0" t="str">
        <f aca="true">IF(I114='onglet de saisie'!$B$2,INDIRECT("C"&amp;ROW()),"")</f>
        <v>Arrivées départs, déplacements entre les locaux (lieux de travail, réunions, etc)</v>
      </c>
      <c r="K114" s="4" t="str">
        <f aca="true">IF(J114='onglet de saisie'!$C$2,INDIRECT("d"&amp;ROW()),"")</f>
        <v/>
      </c>
      <c r="L114" s="0" t="n">
        <f aca="false">IF(K114='onglet de saisie'!$D$2,ROW(),"")</f>
        <v>114</v>
      </c>
    </row>
    <row r="115" customFormat="false" ht="64.15" hidden="false" customHeight="false" outlineLevel="0" collapsed="false">
      <c r="A115" s="3" t="s">
        <v>328</v>
      </c>
      <c r="B115" s="3" t="s">
        <v>100</v>
      </c>
      <c r="C115" s="3" t="s">
        <v>101</v>
      </c>
      <c r="D115" s="3" t="s">
        <v>356</v>
      </c>
      <c r="E115" s="3" t="s">
        <v>152</v>
      </c>
      <c r="F115" s="3" t="s">
        <v>357</v>
      </c>
      <c r="G115" s="3"/>
      <c r="H115" s="0" t="str">
        <f aca="false">IF(A115='onglet de saisie'!$A$2,ROW(),"")</f>
        <v/>
      </c>
      <c r="I115" s="0" t="str">
        <f aca="true">IF(H115="","",INDIRECT("B"&amp;ROW()))</f>
        <v/>
      </c>
      <c r="J115" s="0" t="str">
        <f aca="true">IF(I115='onglet de saisie'!$B$2,INDIRECT("C"&amp;ROW()),"")</f>
        <v>Arrivées départs, déplacements entre les locaux (lieux de travail, réunions, etc)</v>
      </c>
      <c r="K115" s="4" t="str">
        <f aca="true">IF(J115='onglet de saisie'!$C$2,INDIRECT("d"&amp;ROW()),"")</f>
        <v/>
      </c>
      <c r="L115" s="0" t="n">
        <f aca="false">IF(K115='onglet de saisie'!$D$2,ROW(),"")</f>
        <v>115</v>
      </c>
    </row>
    <row r="116" customFormat="false" ht="32.8" hidden="false" customHeight="false" outlineLevel="0" collapsed="false">
      <c r="A116" s="3" t="s">
        <v>328</v>
      </c>
      <c r="B116" s="3" t="s">
        <v>129</v>
      </c>
      <c r="C116" s="3" t="s">
        <v>358</v>
      </c>
      <c r="D116" s="3" t="s">
        <v>359</v>
      </c>
      <c r="E116" s="3" t="s">
        <v>166</v>
      </c>
      <c r="F116" s="3" t="s">
        <v>360</v>
      </c>
      <c r="G116" s="3"/>
      <c r="H116" s="0" t="str">
        <f aca="false">IF(A116='onglet de saisie'!$A$2,ROW(),"")</f>
        <v/>
      </c>
      <c r="I116" s="0" t="str">
        <f aca="true">IF(H116="","",INDIRECT("B"&amp;ROW()))</f>
        <v/>
      </c>
      <c r="J116" s="0" t="str">
        <f aca="true">IF(I116='onglet de saisie'!$B$2,INDIRECT("C"&amp;ROW()),"")</f>
        <v>Installation et désinstallation de salles</v>
      </c>
      <c r="K116" s="4" t="str">
        <f aca="true">IF(J116='onglet de saisie'!$C$2,INDIRECT("d"&amp;ROW()),"")</f>
        <v/>
      </c>
      <c r="L116" s="0" t="n">
        <f aca="false">IF(K116='onglet de saisie'!$D$2,ROW(),"")</f>
        <v>116</v>
      </c>
    </row>
    <row r="117" customFormat="false" ht="32.8" hidden="false" customHeight="false" outlineLevel="0" collapsed="false">
      <c r="A117" s="3" t="s">
        <v>328</v>
      </c>
      <c r="B117" s="3" t="s">
        <v>129</v>
      </c>
      <c r="C117" s="3" t="s">
        <v>358</v>
      </c>
      <c r="D117" s="3" t="s">
        <v>361</v>
      </c>
      <c r="E117" s="3" t="s">
        <v>202</v>
      </c>
      <c r="F117" s="3" t="s">
        <v>362</v>
      </c>
      <c r="G117" s="3"/>
      <c r="H117" s="0" t="str">
        <f aca="false">IF(A117='onglet de saisie'!$A$2,ROW(),"")</f>
        <v/>
      </c>
      <c r="I117" s="0" t="str">
        <f aca="true">IF(H117="","",INDIRECT("B"&amp;ROW()))</f>
        <v/>
      </c>
      <c r="J117" s="0" t="str">
        <f aca="true">IF(I117='onglet de saisie'!$B$2,INDIRECT("C"&amp;ROW()),"")</f>
        <v>Installation et désinstallation de salles</v>
      </c>
      <c r="K117" s="4" t="str">
        <f aca="true">IF(J117='onglet de saisie'!$C$2,INDIRECT("d"&amp;ROW()),"")</f>
        <v/>
      </c>
      <c r="L117" s="0" t="n">
        <f aca="false">IF(K117='onglet de saisie'!$D$2,ROW(),"")</f>
        <v>117</v>
      </c>
    </row>
    <row r="118" customFormat="false" ht="43.25" hidden="false" customHeight="false" outlineLevel="0" collapsed="false">
      <c r="A118" s="3" t="s">
        <v>328</v>
      </c>
      <c r="B118" s="3" t="s">
        <v>129</v>
      </c>
      <c r="C118" s="3" t="s">
        <v>363</v>
      </c>
      <c r="D118" s="3" t="s">
        <v>364</v>
      </c>
      <c r="E118" s="3" t="s">
        <v>365</v>
      </c>
      <c r="F118" s="3" t="s">
        <v>366</v>
      </c>
      <c r="G118" s="3"/>
      <c r="H118" s="0" t="str">
        <f aca="false">IF(A118='onglet de saisie'!$A$2,ROW(),"")</f>
        <v/>
      </c>
      <c r="I118" s="0" t="str">
        <f aca="true">IF(H118="","",INDIRECT("B"&amp;ROW()))</f>
        <v/>
      </c>
      <c r="J118" s="0" t="str">
        <f aca="true">IF(I118='onglet de saisie'!$B$2,INDIRECT("C"&amp;ROW()),"")</f>
        <v>Préparation / transfert du matériel d’activité  (sorties)</v>
      </c>
      <c r="K118" s="4" t="str">
        <f aca="true">IF(J118='onglet de saisie'!$C$2,INDIRECT("d"&amp;ROW()),"")</f>
        <v/>
      </c>
      <c r="L118" s="0" t="n">
        <f aca="false">IF(K118='onglet de saisie'!$D$2,ROW(),"")</f>
        <v>118</v>
      </c>
    </row>
    <row r="119" customFormat="false" ht="43.25" hidden="false" customHeight="false" outlineLevel="0" collapsed="false">
      <c r="A119" s="3" t="s">
        <v>328</v>
      </c>
      <c r="B119" s="3" t="s">
        <v>129</v>
      </c>
      <c r="C119" s="3" t="s">
        <v>363</v>
      </c>
      <c r="D119" s="3" t="s">
        <v>367</v>
      </c>
      <c r="E119" s="3" t="s">
        <v>365</v>
      </c>
      <c r="F119" s="3" t="s">
        <v>368</v>
      </c>
      <c r="G119" s="3"/>
      <c r="H119" s="0" t="str">
        <f aca="false">IF(A119='onglet de saisie'!$A$2,ROW(),"")</f>
        <v/>
      </c>
      <c r="I119" s="0" t="str">
        <f aca="true">IF(H119="","",INDIRECT("B"&amp;ROW()))</f>
        <v/>
      </c>
      <c r="J119" s="0" t="str">
        <f aca="true">IF(I119='onglet de saisie'!$B$2,INDIRECT("C"&amp;ROW()),"")</f>
        <v>Préparation / transfert du matériel d’activité  (sorties)</v>
      </c>
      <c r="K119" s="4" t="str">
        <f aca="true">IF(J119='onglet de saisie'!$C$2,INDIRECT("d"&amp;ROW()),"")</f>
        <v/>
      </c>
      <c r="L119" s="0" t="n">
        <f aca="false">IF(K119='onglet de saisie'!$D$2,ROW(),"")</f>
        <v>119</v>
      </c>
    </row>
    <row r="120" customFormat="false" ht="43.25" hidden="false" customHeight="false" outlineLevel="0" collapsed="false">
      <c r="A120" s="3" t="s">
        <v>328</v>
      </c>
      <c r="B120" s="3" t="s">
        <v>129</v>
      </c>
      <c r="C120" s="3" t="s">
        <v>363</v>
      </c>
      <c r="D120" s="3" t="s">
        <v>369</v>
      </c>
      <c r="E120" s="3" t="s">
        <v>166</v>
      </c>
      <c r="F120" s="3" t="s">
        <v>370</v>
      </c>
      <c r="G120" s="3"/>
      <c r="H120" s="0" t="str">
        <f aca="false">IF(A120='onglet de saisie'!$A$2,ROW(),"")</f>
        <v/>
      </c>
      <c r="I120" s="0" t="str">
        <f aca="true">IF(H120="","",INDIRECT("B"&amp;ROW()))</f>
        <v/>
      </c>
      <c r="J120" s="0" t="str">
        <f aca="true">IF(I120='onglet de saisie'!$B$2,INDIRECT("C"&amp;ROW()),"")</f>
        <v>Préparation / transfert du matériel d’activité  (sorties)</v>
      </c>
      <c r="K120" s="4" t="str">
        <f aca="true">IF(J120='onglet de saisie'!$C$2,INDIRECT("d"&amp;ROW()),"")</f>
        <v/>
      </c>
      <c r="L120" s="0" t="n">
        <f aca="false">IF(K120='onglet de saisie'!$D$2,ROW(),"")</f>
        <v>120</v>
      </c>
    </row>
    <row r="121" customFormat="false" ht="43.25" hidden="false" customHeight="false" outlineLevel="0" collapsed="false">
      <c r="A121" s="3" t="s">
        <v>328</v>
      </c>
      <c r="B121" s="3" t="s">
        <v>129</v>
      </c>
      <c r="C121" s="3" t="s">
        <v>363</v>
      </c>
      <c r="D121" s="3" t="s">
        <v>369</v>
      </c>
      <c r="E121" s="3" t="s">
        <v>233</v>
      </c>
      <c r="F121" s="3" t="s">
        <v>371</v>
      </c>
      <c r="G121" s="3"/>
      <c r="H121" s="0" t="str">
        <f aca="false">IF(A121='onglet de saisie'!$A$2,ROW(),"")</f>
        <v/>
      </c>
      <c r="I121" s="0" t="str">
        <f aca="true">IF(H121="","",INDIRECT("B"&amp;ROW()))</f>
        <v/>
      </c>
      <c r="J121" s="0" t="str">
        <f aca="true">IF(I121='onglet de saisie'!$B$2,INDIRECT("C"&amp;ROW()),"")</f>
        <v>Préparation / transfert du matériel d’activité  (sorties)</v>
      </c>
      <c r="K121" s="4" t="str">
        <f aca="true">IF(J121='onglet de saisie'!$C$2,INDIRECT("d"&amp;ROW()),"")</f>
        <v/>
      </c>
      <c r="L121" s="0" t="n">
        <f aca="false">IF(K121='onglet de saisie'!$D$2,ROW(),"")</f>
        <v>121</v>
      </c>
    </row>
    <row r="122" customFormat="false" ht="53.7" hidden="false" customHeight="false" outlineLevel="0" collapsed="false">
      <c r="A122" s="3" t="s">
        <v>328</v>
      </c>
      <c r="B122" s="3" t="s">
        <v>129</v>
      </c>
      <c r="C122" s="3" t="s">
        <v>372</v>
      </c>
      <c r="D122" s="3" t="s">
        <v>373</v>
      </c>
      <c r="E122" s="3" t="s">
        <v>202</v>
      </c>
      <c r="F122" s="3" t="s">
        <v>374</v>
      </c>
      <c r="G122" s="3"/>
      <c r="H122" s="0" t="str">
        <f aca="false">IF(A122='onglet de saisie'!$A$2,ROW(),"")</f>
        <v/>
      </c>
      <c r="I122" s="0" t="str">
        <f aca="true">IF(H122="","",INDIRECT("B"&amp;ROW()))</f>
        <v/>
      </c>
      <c r="J122" s="0" t="str">
        <f aca="true">IF(I122='onglet de saisie'!$B$2,INDIRECT("C"&amp;ROW()),"")</f>
        <v>Installation des activités</v>
      </c>
      <c r="K122" s="4" t="str">
        <f aca="true">IF(J122='onglet de saisie'!$C$2,INDIRECT("d"&amp;ROW()),"")</f>
        <v/>
      </c>
      <c r="L122" s="0" t="n">
        <f aca="false">IF(K122='onglet de saisie'!$D$2,ROW(),"")</f>
        <v>122</v>
      </c>
    </row>
    <row r="123" customFormat="false" ht="32.8" hidden="false" customHeight="false" outlineLevel="0" collapsed="false">
      <c r="A123" s="3" t="s">
        <v>328</v>
      </c>
      <c r="B123" s="3" t="s">
        <v>129</v>
      </c>
      <c r="C123" s="3" t="s">
        <v>375</v>
      </c>
      <c r="D123" s="3" t="s">
        <v>376</v>
      </c>
      <c r="E123" s="3" t="s">
        <v>377</v>
      </c>
      <c r="F123" s="3" t="s">
        <v>378</v>
      </c>
      <c r="G123" s="3"/>
      <c r="H123" s="0" t="str">
        <f aca="false">IF(A123='onglet de saisie'!$A$2,ROW(),"")</f>
        <v/>
      </c>
      <c r="I123" s="0" t="str">
        <f aca="true">IF(H123="","",INDIRECT("B"&amp;ROW()))</f>
        <v/>
      </c>
      <c r="J123" s="0" t="str">
        <f aca="true">IF(I123='onglet de saisie'!$B$2,INDIRECT("C"&amp;ROW()),"")</f>
        <v>Repas à l’extérieur</v>
      </c>
      <c r="K123" s="4" t="str">
        <f aca="true">IF(J123='onglet de saisie'!$C$2,INDIRECT("d"&amp;ROW()),"")</f>
        <v/>
      </c>
      <c r="L123" s="0" t="n">
        <f aca="false">IF(K123='onglet de saisie'!$D$2,ROW(),"")</f>
        <v>123</v>
      </c>
    </row>
    <row r="124" customFormat="false" ht="43.25" hidden="false" customHeight="false" outlineLevel="0" collapsed="false">
      <c r="A124" s="3" t="s">
        <v>328</v>
      </c>
      <c r="B124" s="3" t="s">
        <v>129</v>
      </c>
      <c r="C124" s="3" t="s">
        <v>375</v>
      </c>
      <c r="D124" s="3" t="s">
        <v>379</v>
      </c>
      <c r="E124" s="3" t="s">
        <v>380</v>
      </c>
      <c r="F124" s="3" t="s">
        <v>381</v>
      </c>
      <c r="G124" s="3"/>
      <c r="H124" s="0" t="str">
        <f aca="false">IF(A124='onglet de saisie'!$A$2,ROW(),"")</f>
        <v/>
      </c>
      <c r="I124" s="0" t="str">
        <f aca="true">IF(H124="","",INDIRECT("B"&amp;ROW()))</f>
        <v/>
      </c>
      <c r="J124" s="0" t="str">
        <f aca="true">IF(I124='onglet de saisie'!$B$2,INDIRECT("C"&amp;ROW()),"")</f>
        <v>Repas à l’extérieur</v>
      </c>
      <c r="K124" s="4" t="str">
        <f aca="true">IF(J124='onglet de saisie'!$C$2,INDIRECT("d"&amp;ROW()),"")</f>
        <v/>
      </c>
      <c r="L124" s="0" t="n">
        <f aca="false">IF(K124='onglet de saisie'!$D$2,ROW(),"")</f>
        <v>124</v>
      </c>
    </row>
    <row r="125" customFormat="false" ht="53.7" hidden="false" customHeight="false" outlineLevel="0" collapsed="false">
      <c r="A125" s="3" t="s">
        <v>328</v>
      </c>
      <c r="B125" s="3" t="s">
        <v>31</v>
      </c>
      <c r="C125" s="3" t="s">
        <v>63</v>
      </c>
      <c r="D125" s="3" t="s">
        <v>382</v>
      </c>
      <c r="E125" s="3" t="s">
        <v>34</v>
      </c>
      <c r="F125" s="3" t="s">
        <v>383</v>
      </c>
      <c r="G125" s="3"/>
      <c r="H125" s="0" t="str">
        <f aca="false">IF(A125='onglet de saisie'!$A$2,ROW(),"")</f>
        <v/>
      </c>
      <c r="I125" s="0" t="str">
        <f aca="true">IF(H125="","",INDIRECT("B"&amp;ROW()))</f>
        <v/>
      </c>
      <c r="J125" s="0" t="str">
        <f aca="true">IF(I125='onglet de saisie'!$B$2,INDIRECT("C"&amp;ROW()),"")</f>
        <v>Accueil du public</v>
      </c>
      <c r="K125" s="4" t="str">
        <f aca="true">IF(J125='onglet de saisie'!$C$2,INDIRECT("d"&amp;ROW()),"")</f>
        <v/>
      </c>
      <c r="L125" s="0" t="n">
        <f aca="false">IF(K125='onglet de saisie'!$D$2,ROW(),"")</f>
        <v>125</v>
      </c>
    </row>
    <row r="126" customFormat="false" ht="22.35" hidden="false" customHeight="false" outlineLevel="0" collapsed="false">
      <c r="A126" s="3" t="s">
        <v>328</v>
      </c>
      <c r="B126" s="3" t="s">
        <v>225</v>
      </c>
      <c r="C126" s="3" t="s">
        <v>384</v>
      </c>
      <c r="D126" s="3" t="s">
        <v>385</v>
      </c>
      <c r="E126" s="3" t="s">
        <v>34</v>
      </c>
      <c r="F126" s="3" t="s">
        <v>386</v>
      </c>
      <c r="G126" s="3"/>
      <c r="H126" s="0" t="str">
        <f aca="false">IF(A126='onglet de saisie'!$A$2,ROW(),"")</f>
        <v/>
      </c>
      <c r="I126" s="0" t="str">
        <f aca="true">IF(H126="","",INDIRECT("B"&amp;ROW()))</f>
        <v/>
      </c>
      <c r="J126" s="0" t="str">
        <f aca="true">IF(I126='onglet de saisie'!$B$2,INDIRECT("C"&amp;ROW()),"")</f>
        <v>Périscolaire</v>
      </c>
      <c r="K126" s="4" t="str">
        <f aca="true">IF(J126='onglet de saisie'!$C$2,INDIRECT("d"&amp;ROW()),"")</f>
        <v/>
      </c>
      <c r="L126" s="0" t="n">
        <f aca="false">IF(K126='onglet de saisie'!$D$2,ROW(),"")</f>
        <v>126</v>
      </c>
    </row>
    <row r="127" customFormat="false" ht="64.15" hidden="false" customHeight="false" outlineLevel="0" collapsed="false">
      <c r="A127" s="3" t="s">
        <v>328</v>
      </c>
      <c r="B127" s="3" t="s">
        <v>225</v>
      </c>
      <c r="C127" s="3" t="s">
        <v>384</v>
      </c>
      <c r="D127" s="3" t="s">
        <v>387</v>
      </c>
      <c r="E127" s="3" t="s">
        <v>152</v>
      </c>
      <c r="F127" s="3" t="s">
        <v>388</v>
      </c>
      <c r="G127" s="3"/>
      <c r="H127" s="0" t="str">
        <f aca="false">IF(A127='onglet de saisie'!$A$2,ROW(),"")</f>
        <v/>
      </c>
      <c r="I127" s="0" t="str">
        <f aca="true">IF(H127="","",INDIRECT("B"&amp;ROW()))</f>
        <v/>
      </c>
      <c r="J127" s="0" t="str">
        <f aca="true">IF(I127='onglet de saisie'!$B$2,INDIRECT("C"&amp;ROW()),"")</f>
        <v>Périscolaire</v>
      </c>
      <c r="K127" s="4" t="str">
        <f aca="true">IF(J127='onglet de saisie'!$C$2,INDIRECT("d"&amp;ROW()),"")</f>
        <v/>
      </c>
      <c r="L127" s="0" t="n">
        <f aca="false">IF(K127='onglet de saisie'!$D$2,ROW(),"")</f>
        <v>127</v>
      </c>
    </row>
    <row r="128" customFormat="false" ht="32.8" hidden="false" customHeight="false" outlineLevel="0" collapsed="false">
      <c r="A128" s="3" t="s">
        <v>328</v>
      </c>
      <c r="B128" s="3" t="s">
        <v>225</v>
      </c>
      <c r="C128" s="3" t="s">
        <v>384</v>
      </c>
      <c r="D128" s="3" t="s">
        <v>389</v>
      </c>
      <c r="E128" s="3" t="s">
        <v>202</v>
      </c>
      <c r="F128" s="3"/>
      <c r="G128" s="3"/>
      <c r="H128" s="0" t="str">
        <f aca="false">IF(A128='onglet de saisie'!$A$2,ROW(),"")</f>
        <v/>
      </c>
      <c r="I128" s="0" t="str">
        <f aca="true">IF(H128="","",INDIRECT("B"&amp;ROW()))</f>
        <v/>
      </c>
      <c r="J128" s="0" t="str">
        <f aca="true">IF(I128='onglet de saisie'!$B$2,INDIRECT("C"&amp;ROW()),"")</f>
        <v>Périscolaire</v>
      </c>
      <c r="K128" s="4" t="str">
        <f aca="true">IF(J128='onglet de saisie'!$C$2,INDIRECT("d"&amp;ROW()),"")</f>
        <v/>
      </c>
      <c r="L128" s="0" t="n">
        <f aca="false">IF(K128='onglet de saisie'!$D$2,ROW(),"")</f>
        <v>128</v>
      </c>
    </row>
    <row r="129" customFormat="false" ht="32.8" hidden="false" customHeight="false" outlineLevel="0" collapsed="false">
      <c r="A129" s="3" t="s">
        <v>328</v>
      </c>
      <c r="B129" s="3" t="s">
        <v>225</v>
      </c>
      <c r="C129" s="3" t="s">
        <v>384</v>
      </c>
      <c r="D129" s="3" t="s">
        <v>390</v>
      </c>
      <c r="E129" s="3" t="s">
        <v>188</v>
      </c>
      <c r="F129" s="3" t="s">
        <v>391</v>
      </c>
      <c r="G129" s="3"/>
      <c r="H129" s="0" t="str">
        <f aca="false">IF(A129='onglet de saisie'!$A$2,ROW(),"")</f>
        <v/>
      </c>
      <c r="I129" s="0" t="str">
        <f aca="true">IF(H129="","",INDIRECT("B"&amp;ROW()))</f>
        <v/>
      </c>
      <c r="J129" s="0" t="str">
        <f aca="true">IF(I129='onglet de saisie'!$B$2,INDIRECT("C"&amp;ROW()),"")</f>
        <v>Périscolaire</v>
      </c>
      <c r="K129" s="4" t="str">
        <f aca="true">IF(J129='onglet de saisie'!$C$2,INDIRECT("d"&amp;ROW()),"")</f>
        <v/>
      </c>
      <c r="L129" s="0" t="n">
        <f aca="false">IF(K129='onglet de saisie'!$D$2,ROW(),"")</f>
        <v>129</v>
      </c>
    </row>
    <row r="130" customFormat="false" ht="43.25" hidden="false" customHeight="false" outlineLevel="0" collapsed="false">
      <c r="A130" s="3" t="s">
        <v>328</v>
      </c>
      <c r="B130" s="3" t="s">
        <v>225</v>
      </c>
      <c r="C130" s="3" t="s">
        <v>384</v>
      </c>
      <c r="D130" s="3" t="s">
        <v>392</v>
      </c>
      <c r="E130" s="3" t="s">
        <v>202</v>
      </c>
      <c r="F130" s="3" t="s">
        <v>393</v>
      </c>
      <c r="G130" s="3"/>
      <c r="H130" s="0" t="str">
        <f aca="false">IF(A130='onglet de saisie'!$A$2,ROW(),"")</f>
        <v/>
      </c>
      <c r="I130" s="0" t="str">
        <f aca="true">IF(H130="","",INDIRECT("B"&amp;ROW()))</f>
        <v/>
      </c>
      <c r="J130" s="0" t="str">
        <f aca="true">IF(I130='onglet de saisie'!$B$2,INDIRECT("C"&amp;ROW()),"")</f>
        <v>Périscolaire</v>
      </c>
      <c r="K130" s="4" t="str">
        <f aca="true">IF(J130='onglet de saisie'!$C$2,INDIRECT("d"&amp;ROW()),"")</f>
        <v/>
      </c>
      <c r="L130" s="0" t="n">
        <f aca="false">IF(K130='onglet de saisie'!$D$2,ROW(),"")</f>
        <v>130</v>
      </c>
    </row>
    <row r="131" customFormat="false" ht="22.35" hidden="false" customHeight="false" outlineLevel="0" collapsed="false">
      <c r="A131" s="3" t="s">
        <v>328</v>
      </c>
      <c r="B131" s="3" t="s">
        <v>225</v>
      </c>
      <c r="C131" s="3" t="s">
        <v>384</v>
      </c>
      <c r="D131" s="3" t="s">
        <v>394</v>
      </c>
      <c r="E131" s="3" t="s">
        <v>202</v>
      </c>
      <c r="F131" s="3"/>
      <c r="G131" s="3"/>
      <c r="H131" s="0" t="str">
        <f aca="false">IF(A131='onglet de saisie'!$A$2,ROW(),"")</f>
        <v/>
      </c>
      <c r="I131" s="0" t="str">
        <f aca="true">IF(H131="","",INDIRECT("B"&amp;ROW()))</f>
        <v/>
      </c>
      <c r="J131" s="0" t="str">
        <f aca="true">IF(I131='onglet de saisie'!$B$2,INDIRECT("C"&amp;ROW()),"")</f>
        <v>Périscolaire</v>
      </c>
      <c r="K131" s="4" t="str">
        <f aca="true">IF(J131='onglet de saisie'!$C$2,INDIRECT("d"&amp;ROW()),"")</f>
        <v/>
      </c>
      <c r="L131" s="0" t="n">
        <f aca="false">IF(K131='onglet de saisie'!$D$2,ROW(),"")</f>
        <v>131</v>
      </c>
    </row>
    <row r="132" customFormat="false" ht="22.35" hidden="false" customHeight="false" outlineLevel="0" collapsed="false">
      <c r="A132" s="3" t="s">
        <v>328</v>
      </c>
      <c r="B132" s="3" t="s">
        <v>225</v>
      </c>
      <c r="C132" s="3" t="s">
        <v>384</v>
      </c>
      <c r="D132" s="3" t="s">
        <v>395</v>
      </c>
      <c r="E132" s="3" t="s">
        <v>273</v>
      </c>
      <c r="F132" s="3" t="s">
        <v>396</v>
      </c>
      <c r="G132" s="3"/>
      <c r="H132" s="0" t="str">
        <f aca="false">IF(A132='onglet de saisie'!$A$2,ROW(),"")</f>
        <v/>
      </c>
      <c r="I132" s="0" t="str">
        <f aca="true">IF(H132="","",INDIRECT("B"&amp;ROW()))</f>
        <v/>
      </c>
      <c r="J132" s="0" t="str">
        <f aca="true">IF(I132='onglet de saisie'!$B$2,INDIRECT("C"&amp;ROW()),"")</f>
        <v>Périscolaire</v>
      </c>
      <c r="K132" s="4" t="str">
        <f aca="true">IF(J132='onglet de saisie'!$C$2,INDIRECT("d"&amp;ROW()),"")</f>
        <v/>
      </c>
      <c r="L132" s="0" t="n">
        <f aca="false">IF(K132='onglet de saisie'!$D$2,ROW(),"")</f>
        <v>132</v>
      </c>
    </row>
    <row r="133" customFormat="false" ht="22.35" hidden="false" customHeight="false" outlineLevel="0" collapsed="false">
      <c r="A133" s="3" t="s">
        <v>328</v>
      </c>
      <c r="B133" s="3" t="s">
        <v>225</v>
      </c>
      <c r="C133" s="3" t="s">
        <v>384</v>
      </c>
      <c r="D133" s="3" t="s">
        <v>397</v>
      </c>
      <c r="E133" s="3" t="s">
        <v>273</v>
      </c>
      <c r="F133" s="3"/>
      <c r="G133" s="3"/>
      <c r="H133" s="0" t="str">
        <f aca="false">IF(A133='onglet de saisie'!$A$2,ROW(),"")</f>
        <v/>
      </c>
      <c r="I133" s="0" t="str">
        <f aca="true">IF(H133="","",INDIRECT("B"&amp;ROW()))</f>
        <v/>
      </c>
      <c r="J133" s="0" t="str">
        <f aca="true">IF(I133='onglet de saisie'!$B$2,INDIRECT("C"&amp;ROW()),"")</f>
        <v>Périscolaire</v>
      </c>
      <c r="K133" s="4" t="str">
        <f aca="true">IF(J133='onglet de saisie'!$C$2,INDIRECT("d"&amp;ROW()),"")</f>
        <v/>
      </c>
      <c r="L133" s="0" t="n">
        <f aca="false">IF(K133='onglet de saisie'!$D$2,ROW(),"")</f>
        <v>133</v>
      </c>
    </row>
    <row r="134" customFormat="false" ht="43.25" hidden="false" customHeight="false" outlineLevel="0" collapsed="false">
      <c r="A134" s="3" t="s">
        <v>328</v>
      </c>
      <c r="B134" s="3" t="s">
        <v>225</v>
      </c>
      <c r="C134" s="3" t="s">
        <v>398</v>
      </c>
      <c r="D134" s="3" t="s">
        <v>399</v>
      </c>
      <c r="E134" s="3" t="s">
        <v>202</v>
      </c>
      <c r="F134" s="3" t="s">
        <v>400</v>
      </c>
      <c r="G134" s="3"/>
      <c r="H134" s="0" t="str">
        <f aca="false">IF(A134='onglet de saisie'!$A$2,ROW(),"")</f>
        <v/>
      </c>
      <c r="I134" s="0" t="str">
        <f aca="true">IF(H134="","",INDIRECT("B"&amp;ROW()))</f>
        <v/>
      </c>
      <c r="J134" s="0" t="str">
        <f aca="true">IF(I134='onglet de saisie'!$B$2,INDIRECT("C"&amp;ROW()),"")</f>
        <v>Accueil / Intégration des nouveaux salariés/stagiaires</v>
      </c>
      <c r="K134" s="4" t="str">
        <f aca="true">IF(J134='onglet de saisie'!$C$2,INDIRECT("d"&amp;ROW()),"")</f>
        <v/>
      </c>
      <c r="L134" s="0" t="n">
        <f aca="false">IF(K134='onglet de saisie'!$D$2,ROW(),"")</f>
        <v>134</v>
      </c>
    </row>
    <row r="135" customFormat="false" ht="43.25" hidden="false" customHeight="false" outlineLevel="0" collapsed="false">
      <c r="A135" s="3" t="s">
        <v>328</v>
      </c>
      <c r="B135" s="3" t="s">
        <v>225</v>
      </c>
      <c r="C135" s="3" t="s">
        <v>401</v>
      </c>
      <c r="D135" s="3" t="s">
        <v>402</v>
      </c>
      <c r="E135" s="3" t="s">
        <v>202</v>
      </c>
      <c r="F135" s="3" t="s">
        <v>403</v>
      </c>
      <c r="G135" s="3" t="s">
        <v>344</v>
      </c>
      <c r="H135" s="0" t="str">
        <f aca="false">IF(A135='onglet de saisie'!$A$2,ROW(),"")</f>
        <v/>
      </c>
      <c r="I135" s="0" t="str">
        <f aca="true">IF(H135="","",INDIRECT("B"&amp;ROW()))</f>
        <v/>
      </c>
      <c r="J135" s="0" t="str">
        <f aca="true">IF(I135='onglet de saisie'!$B$2,INDIRECT("C"&amp;ROW()),"")</f>
        <v>Gestion des activités / animations</v>
      </c>
      <c r="K135" s="4" t="str">
        <f aca="true">IF(J135='onglet de saisie'!$C$2,INDIRECT("d"&amp;ROW()),"")</f>
        <v/>
      </c>
      <c r="L135" s="0" t="n">
        <f aca="false">IF(K135='onglet de saisie'!$D$2,ROW(),"")</f>
        <v>135</v>
      </c>
    </row>
    <row r="136" customFormat="false" ht="64.15" hidden="false" customHeight="false" outlineLevel="0" collapsed="false">
      <c r="A136" s="3" t="s">
        <v>328</v>
      </c>
      <c r="B136" s="3" t="s">
        <v>225</v>
      </c>
      <c r="C136" s="3" t="s">
        <v>309</v>
      </c>
      <c r="D136" s="3" t="s">
        <v>404</v>
      </c>
      <c r="E136" s="3" t="s">
        <v>233</v>
      </c>
      <c r="F136" s="3" t="s">
        <v>405</v>
      </c>
      <c r="G136" s="3"/>
      <c r="H136" s="0" t="str">
        <f aca="false">IF(A136='onglet de saisie'!$A$2,ROW(),"")</f>
        <v/>
      </c>
      <c r="I136" s="0" t="str">
        <f aca="true">IF(H136="","",INDIRECT("B"&amp;ROW()))</f>
        <v/>
      </c>
      <c r="J136" s="0" t="str">
        <f aca="true">IF(I136='onglet de saisie'!$B$2,INDIRECT("C"&amp;ROW()),"")</f>
        <v>Rythme de travail</v>
      </c>
      <c r="K136" s="4" t="str">
        <f aca="true">IF(J136='onglet de saisie'!$C$2,INDIRECT("d"&amp;ROW()),"")</f>
        <v/>
      </c>
      <c r="L136" s="0" t="n">
        <f aca="false">IF(K136='onglet de saisie'!$D$2,ROW(),"")</f>
        <v>136</v>
      </c>
    </row>
    <row r="137" customFormat="false" ht="32.8" hidden="false" customHeight="false" outlineLevel="0" collapsed="false">
      <c r="A137" s="3" t="s">
        <v>406</v>
      </c>
      <c r="B137" s="3" t="s">
        <v>8</v>
      </c>
      <c r="C137" s="3" t="s">
        <v>407</v>
      </c>
      <c r="D137" s="3" t="s">
        <v>408</v>
      </c>
      <c r="E137" s="3" t="s">
        <v>409</v>
      </c>
      <c r="F137" s="3"/>
      <c r="G137" s="3"/>
      <c r="H137" s="0" t="str">
        <f aca="false">IF(A137='onglet de saisie'!$A$2,ROW(),"")</f>
        <v/>
      </c>
      <c r="I137" s="0" t="str">
        <f aca="true">IF(H137="","",INDIRECT("B"&amp;ROW()))</f>
        <v/>
      </c>
      <c r="J137" s="0" t="str">
        <f aca="true">IF(I137='onglet de saisie'!$B$2,INDIRECT("C"&amp;ROW()),"")</f>
        <v>Matériel défectueux</v>
      </c>
      <c r="K137" s="4" t="str">
        <f aca="true">IF(J137='onglet de saisie'!$C$2,INDIRECT("d"&amp;ROW()),"")</f>
        <v/>
      </c>
      <c r="L137" s="0" t="n">
        <f aca="false">IF(K137='onglet de saisie'!$D$2,ROW(),"")</f>
        <v>137</v>
      </c>
    </row>
    <row r="138" customFormat="false" ht="32.8" hidden="false" customHeight="false" outlineLevel="0" collapsed="false">
      <c r="A138" s="3" t="s">
        <v>406</v>
      </c>
      <c r="B138" s="3" t="s">
        <v>26</v>
      </c>
      <c r="C138" s="3" t="s">
        <v>410</v>
      </c>
      <c r="D138" s="3" t="s">
        <v>411</v>
      </c>
      <c r="E138" s="3" t="s">
        <v>65</v>
      </c>
      <c r="F138" s="3"/>
      <c r="G138" s="3"/>
      <c r="H138" s="0" t="str">
        <f aca="false">IF(A138='onglet de saisie'!$A$2,ROW(),"")</f>
        <v/>
      </c>
      <c r="I138" s="0" t="str">
        <f aca="true">IF(H138="","",INDIRECT("B"&amp;ROW()))</f>
        <v/>
      </c>
      <c r="J138" s="0" t="str">
        <f aca="true">IF(I138='onglet de saisie'!$B$2,INDIRECT("C"&amp;ROW()),"")</f>
        <v>Fonction d'encadrement</v>
      </c>
      <c r="K138" s="4" t="str">
        <f aca="true">IF(J138='onglet de saisie'!$C$2,INDIRECT("d"&amp;ROW()),"")</f>
        <v/>
      </c>
      <c r="L138" s="0" t="n">
        <f aca="false">IF(K138='onglet de saisie'!$D$2,ROW(),"")</f>
        <v>138</v>
      </c>
    </row>
    <row r="139" customFormat="false" ht="64.15" hidden="false" customHeight="false" outlineLevel="0" collapsed="false">
      <c r="A139" s="3" t="s">
        <v>406</v>
      </c>
      <c r="B139" s="3" t="s">
        <v>26</v>
      </c>
      <c r="C139" s="3" t="s">
        <v>358</v>
      </c>
      <c r="D139" s="3" t="s">
        <v>412</v>
      </c>
      <c r="E139" s="3" t="s">
        <v>413</v>
      </c>
      <c r="F139" s="3" t="s">
        <v>414</v>
      </c>
      <c r="G139" s="3"/>
      <c r="H139" s="0" t="str">
        <f aca="false">IF(A139='onglet de saisie'!$A$2,ROW(),"")</f>
        <v/>
      </c>
      <c r="I139" s="0" t="str">
        <f aca="true">IF(H139="","",INDIRECT("B"&amp;ROW()))</f>
        <v/>
      </c>
      <c r="J139" s="0" t="str">
        <f aca="true">IF(I139='onglet de saisie'!$B$2,INDIRECT("C"&amp;ROW()),"")</f>
        <v>Installation et désinstallation de salles</v>
      </c>
      <c r="K139" s="4" t="str">
        <f aca="true">IF(J139='onglet de saisie'!$C$2,INDIRECT("d"&amp;ROW()),"")</f>
        <v/>
      </c>
      <c r="L139" s="0" t="n">
        <f aca="false">IF(K139='onglet de saisie'!$D$2,ROW(),"")</f>
        <v>139</v>
      </c>
    </row>
    <row r="140" customFormat="false" ht="43.25" hidden="false" customHeight="false" outlineLevel="0" collapsed="false">
      <c r="A140" s="3" t="s">
        <v>406</v>
      </c>
      <c r="B140" s="3" t="s">
        <v>26</v>
      </c>
      <c r="C140" s="3" t="s">
        <v>415</v>
      </c>
      <c r="D140" s="3" t="s">
        <v>416</v>
      </c>
      <c r="E140" s="3" t="s">
        <v>417</v>
      </c>
      <c r="F140" s="3" t="s">
        <v>418</v>
      </c>
      <c r="G140" s="3"/>
      <c r="H140" s="0" t="str">
        <f aca="false">IF(A140='onglet de saisie'!$A$2,ROW(),"")</f>
        <v/>
      </c>
      <c r="I140" s="0" t="str">
        <f aca="true">IF(H140="","",INDIRECT("B"&amp;ROW()))</f>
        <v/>
      </c>
      <c r="J140" s="0" t="str">
        <f aca="true">IF(I140='onglet de saisie'!$B$2,INDIRECT("C"&amp;ROW()),"")</f>
        <v>Ouverture / fermeture de la structure</v>
      </c>
      <c r="K140" s="4" t="str">
        <f aca="true">IF(J140='onglet de saisie'!$C$2,INDIRECT("d"&amp;ROW()),"")</f>
        <v/>
      </c>
      <c r="L140" s="0" t="n">
        <f aca="false">IF(K140='onglet de saisie'!$D$2,ROW(),"")</f>
        <v>140</v>
      </c>
    </row>
    <row r="141" customFormat="false" ht="43.25" hidden="false" customHeight="false" outlineLevel="0" collapsed="false">
      <c r="A141" s="3" t="s">
        <v>406</v>
      </c>
      <c r="B141" s="3" t="s">
        <v>26</v>
      </c>
      <c r="C141" s="3" t="s">
        <v>415</v>
      </c>
      <c r="D141" s="3" t="s">
        <v>419</v>
      </c>
      <c r="E141" s="3" t="s">
        <v>417</v>
      </c>
      <c r="F141" s="3" t="s">
        <v>420</v>
      </c>
      <c r="G141" s="3"/>
      <c r="H141" s="0" t="str">
        <f aca="false">IF(A141='onglet de saisie'!$A$2,ROW(),"")</f>
        <v/>
      </c>
      <c r="I141" s="0" t="str">
        <f aca="true">IF(H141="","",INDIRECT("B"&amp;ROW()))</f>
        <v/>
      </c>
      <c r="J141" s="0" t="str">
        <f aca="true">IF(I141='onglet de saisie'!$B$2,INDIRECT("C"&amp;ROW()),"")</f>
        <v>Ouverture / fermeture de la structure</v>
      </c>
      <c r="K141" s="4" t="str">
        <f aca="true">IF(J141='onglet de saisie'!$C$2,INDIRECT("d"&amp;ROW()),"")</f>
        <v/>
      </c>
      <c r="L141" s="0" t="n">
        <f aca="false">IF(K141='onglet de saisie'!$D$2,ROW(),"")</f>
        <v>141</v>
      </c>
    </row>
    <row r="142" customFormat="false" ht="43.25" hidden="false" customHeight="false" outlineLevel="0" collapsed="false">
      <c r="A142" s="3" t="s">
        <v>406</v>
      </c>
      <c r="B142" s="3" t="s">
        <v>26</v>
      </c>
      <c r="C142" s="3" t="s">
        <v>415</v>
      </c>
      <c r="D142" s="3" t="s">
        <v>421</v>
      </c>
      <c r="E142" s="3" t="s">
        <v>417</v>
      </c>
      <c r="F142" s="3" t="s">
        <v>422</v>
      </c>
      <c r="G142" s="3"/>
      <c r="H142" s="0" t="str">
        <f aca="false">IF(A142='onglet de saisie'!$A$2,ROW(),"")</f>
        <v/>
      </c>
      <c r="I142" s="0" t="str">
        <f aca="true">IF(H142="","",INDIRECT("B"&amp;ROW()))</f>
        <v/>
      </c>
      <c r="J142" s="0" t="str">
        <f aca="true">IF(I142='onglet de saisie'!$B$2,INDIRECT("C"&amp;ROW()),"")</f>
        <v>Ouverture / fermeture de la structure</v>
      </c>
      <c r="K142" s="4" t="str">
        <f aca="true">IF(J142='onglet de saisie'!$C$2,INDIRECT("d"&amp;ROW()),"")</f>
        <v/>
      </c>
      <c r="L142" s="0" t="n">
        <f aca="false">IF(K142='onglet de saisie'!$D$2,ROW(),"")</f>
        <v>142</v>
      </c>
    </row>
    <row r="143" customFormat="false" ht="32.8" hidden="false" customHeight="false" outlineLevel="0" collapsed="false">
      <c r="A143" s="3" t="s">
        <v>406</v>
      </c>
      <c r="B143" s="3" t="s">
        <v>26</v>
      </c>
      <c r="C143" s="3" t="s">
        <v>423</v>
      </c>
      <c r="D143" s="3" t="s">
        <v>424</v>
      </c>
      <c r="E143" s="3" t="s">
        <v>50</v>
      </c>
      <c r="F143" s="3" t="s">
        <v>425</v>
      </c>
      <c r="G143" s="3"/>
      <c r="H143" s="0" t="str">
        <f aca="false">IF(A143='onglet de saisie'!$A$2,ROW(),"")</f>
        <v/>
      </c>
      <c r="I143" s="0" t="str">
        <f aca="true">IF(H143="","",INDIRECT("B"&amp;ROW()))</f>
        <v/>
      </c>
      <c r="J143" s="0" t="str">
        <f aca="true">IF(I143='onglet de saisie'!$B$2,INDIRECT("C"&amp;ROW()),"")</f>
        <v>Relation avec les parents (accueil, départ, facturation)</v>
      </c>
      <c r="K143" s="4" t="str">
        <f aca="true">IF(J143='onglet de saisie'!$C$2,INDIRECT("d"&amp;ROW()),"")</f>
        <v/>
      </c>
      <c r="L143" s="0" t="n">
        <f aca="false">IF(K143='onglet de saisie'!$D$2,ROW(),"")</f>
        <v>143</v>
      </c>
    </row>
    <row r="144" customFormat="false" ht="32.8" hidden="false" customHeight="false" outlineLevel="0" collapsed="false">
      <c r="A144" s="3" t="s">
        <v>406</v>
      </c>
      <c r="B144" s="3" t="s">
        <v>26</v>
      </c>
      <c r="C144" s="3" t="s">
        <v>423</v>
      </c>
      <c r="D144" s="3" t="s">
        <v>426</v>
      </c>
      <c r="E144" s="3" t="s">
        <v>50</v>
      </c>
      <c r="F144" s="3" t="s">
        <v>427</v>
      </c>
      <c r="G144" s="3"/>
      <c r="H144" s="0" t="str">
        <f aca="false">IF(A144='onglet de saisie'!$A$2,ROW(),"")</f>
        <v/>
      </c>
      <c r="I144" s="0" t="str">
        <f aca="true">IF(H144="","",INDIRECT("B"&amp;ROW()))</f>
        <v/>
      </c>
      <c r="J144" s="0" t="str">
        <f aca="true">IF(I144='onglet de saisie'!$B$2,INDIRECT("C"&amp;ROW()),"")</f>
        <v>Relation avec les parents (accueil, départ, facturation)</v>
      </c>
      <c r="K144" s="4" t="str">
        <f aca="true">IF(J144='onglet de saisie'!$C$2,INDIRECT("d"&amp;ROW()),"")</f>
        <v/>
      </c>
      <c r="L144" s="0" t="n">
        <f aca="false">IF(K144='onglet de saisie'!$D$2,ROW(),"")</f>
        <v>144</v>
      </c>
    </row>
    <row r="145" customFormat="false" ht="32.8" hidden="false" customHeight="false" outlineLevel="0" collapsed="false">
      <c r="A145" s="3" t="s">
        <v>406</v>
      </c>
      <c r="B145" s="3" t="s">
        <v>26</v>
      </c>
      <c r="C145" s="3" t="s">
        <v>423</v>
      </c>
      <c r="D145" s="3" t="s">
        <v>428</v>
      </c>
      <c r="E145" s="3" t="s">
        <v>50</v>
      </c>
      <c r="F145" s="3" t="s">
        <v>429</v>
      </c>
      <c r="G145" s="3"/>
      <c r="H145" s="0" t="str">
        <f aca="false">IF(A145='onglet de saisie'!$A$2,ROW(),"")</f>
        <v/>
      </c>
      <c r="I145" s="0" t="str">
        <f aca="true">IF(H145="","",INDIRECT("B"&amp;ROW()))</f>
        <v/>
      </c>
      <c r="J145" s="0" t="str">
        <f aca="true">IF(I145='onglet de saisie'!$B$2,INDIRECT("C"&amp;ROW()),"")</f>
        <v>Relation avec les parents (accueil, départ, facturation)</v>
      </c>
      <c r="K145" s="4" t="str">
        <f aca="true">IF(J145='onglet de saisie'!$C$2,INDIRECT("d"&amp;ROW()),"")</f>
        <v/>
      </c>
      <c r="L145" s="0" t="n">
        <f aca="false">IF(K145='onglet de saisie'!$D$2,ROW(),"")</f>
        <v>145</v>
      </c>
    </row>
    <row r="146" customFormat="false" ht="64.15" hidden="false" customHeight="false" outlineLevel="0" collapsed="false">
      <c r="A146" s="3" t="s">
        <v>406</v>
      </c>
      <c r="B146" s="3" t="s">
        <v>26</v>
      </c>
      <c r="C146" s="3" t="s">
        <v>340</v>
      </c>
      <c r="D146" s="3" t="s">
        <v>430</v>
      </c>
      <c r="E146" s="3" t="s">
        <v>50</v>
      </c>
      <c r="F146" s="3" t="s">
        <v>431</v>
      </c>
      <c r="G146" s="3"/>
      <c r="H146" s="0" t="str">
        <f aca="false">IF(A146='onglet de saisie'!$A$2,ROW(),"")</f>
        <v/>
      </c>
      <c r="I146" s="0" t="str">
        <f aca="true">IF(H146="","",INDIRECT("B"&amp;ROW()))</f>
        <v/>
      </c>
      <c r="J146" s="0" t="str">
        <f aca="true">IF(I146='onglet de saisie'!$B$2,INDIRECT("C"&amp;ROW()),"")</f>
        <v>Travail en équipe</v>
      </c>
      <c r="K146" s="4" t="str">
        <f aca="true">IF(J146='onglet de saisie'!$C$2,INDIRECT("d"&amp;ROW()),"")</f>
        <v/>
      </c>
      <c r="L146" s="0" t="n">
        <f aca="false">IF(K146='onglet de saisie'!$D$2,ROW(),"")</f>
        <v>146</v>
      </c>
    </row>
    <row r="147" customFormat="false" ht="32.8" hidden="false" customHeight="false" outlineLevel="0" collapsed="false">
      <c r="A147" s="3" t="s">
        <v>406</v>
      </c>
      <c r="B147" s="3" t="s">
        <v>26</v>
      </c>
      <c r="C147" s="3" t="s">
        <v>340</v>
      </c>
      <c r="D147" s="3" t="s">
        <v>432</v>
      </c>
      <c r="E147" s="3" t="s">
        <v>273</v>
      </c>
      <c r="F147" s="3" t="s">
        <v>433</v>
      </c>
      <c r="G147" s="3"/>
      <c r="H147" s="0" t="str">
        <f aca="false">IF(A147='onglet de saisie'!$A$2,ROW(),"")</f>
        <v/>
      </c>
      <c r="I147" s="0" t="str">
        <f aca="true">IF(H147="","",INDIRECT("B"&amp;ROW()))</f>
        <v/>
      </c>
      <c r="J147" s="0" t="str">
        <f aca="true">IF(I147='onglet de saisie'!$B$2,INDIRECT("C"&amp;ROW()),"")</f>
        <v>Travail en équipe</v>
      </c>
      <c r="K147" s="4" t="str">
        <f aca="true">IF(J147='onglet de saisie'!$C$2,INDIRECT("d"&amp;ROW()),"")</f>
        <v/>
      </c>
      <c r="L147" s="0" t="n">
        <f aca="false">IF(K147='onglet de saisie'!$D$2,ROW(),"")</f>
        <v>147</v>
      </c>
    </row>
    <row r="148" customFormat="false" ht="32.8" hidden="false" customHeight="false" outlineLevel="0" collapsed="false">
      <c r="A148" s="3" t="s">
        <v>406</v>
      </c>
      <c r="B148" s="3" t="s">
        <v>26</v>
      </c>
      <c r="C148" s="3" t="s">
        <v>340</v>
      </c>
      <c r="D148" s="3" t="s">
        <v>434</v>
      </c>
      <c r="E148" s="3" t="s">
        <v>65</v>
      </c>
      <c r="F148" s="3" t="s">
        <v>435</v>
      </c>
      <c r="G148" s="3"/>
      <c r="H148" s="0" t="str">
        <f aca="false">IF(A148='onglet de saisie'!$A$2,ROW(),"")</f>
        <v/>
      </c>
      <c r="I148" s="0" t="str">
        <f aca="true">IF(H148="","",INDIRECT("B"&amp;ROW()))</f>
        <v/>
      </c>
      <c r="J148" s="0" t="str">
        <f aca="true">IF(I148='onglet de saisie'!$B$2,INDIRECT("C"&amp;ROW()),"")</f>
        <v>Travail en équipe</v>
      </c>
      <c r="K148" s="4" t="str">
        <f aca="true">IF(J148='onglet de saisie'!$C$2,INDIRECT("d"&amp;ROW()),"")</f>
        <v/>
      </c>
      <c r="L148" s="0" t="n">
        <f aca="false">IF(K148='onglet de saisie'!$D$2,ROW(),"")</f>
        <v>148</v>
      </c>
    </row>
    <row r="149" customFormat="false" ht="32.8" hidden="false" customHeight="false" outlineLevel="0" collapsed="false">
      <c r="A149" s="3" t="s">
        <v>406</v>
      </c>
      <c r="B149" s="3" t="s">
        <v>26</v>
      </c>
      <c r="C149" s="3" t="s">
        <v>27</v>
      </c>
      <c r="D149" s="3" t="s">
        <v>436</v>
      </c>
      <c r="E149" s="3" t="s">
        <v>50</v>
      </c>
      <c r="F149" s="3" t="s">
        <v>437</v>
      </c>
      <c r="G149" s="3"/>
      <c r="H149" s="0" t="str">
        <f aca="false">IF(A149='onglet de saisie'!$A$2,ROW(),"")</f>
        <v/>
      </c>
      <c r="I149" s="0" t="str">
        <f aca="true">IF(H149="","",INDIRECT("B"&amp;ROW()))</f>
        <v/>
      </c>
      <c r="J149" s="0" t="str">
        <f aca="true">IF(I149='onglet de saisie'!$B$2,INDIRECT("C"&amp;ROW()),"")</f>
        <v>Activités avec les enfants</v>
      </c>
      <c r="K149" s="4" t="str">
        <f aca="true">IF(J149='onglet de saisie'!$C$2,INDIRECT("d"&amp;ROW()),"")</f>
        <v/>
      </c>
      <c r="L149" s="0" t="n">
        <f aca="false">IF(K149='onglet de saisie'!$D$2,ROW(),"")</f>
        <v>149</v>
      </c>
    </row>
    <row r="150" customFormat="false" ht="43.25" hidden="false" customHeight="false" outlineLevel="0" collapsed="false">
      <c r="A150" s="3" t="s">
        <v>406</v>
      </c>
      <c r="B150" s="3" t="s">
        <v>26</v>
      </c>
      <c r="C150" s="3" t="s">
        <v>438</v>
      </c>
      <c r="D150" s="3" t="s">
        <v>439</v>
      </c>
      <c r="E150" s="3" t="s">
        <v>50</v>
      </c>
      <c r="F150" s="3" t="s">
        <v>440</v>
      </c>
      <c r="G150" s="3"/>
      <c r="H150" s="0" t="str">
        <f aca="false">IF(A150='onglet de saisie'!$A$2,ROW(),"")</f>
        <v/>
      </c>
      <c r="I150" s="0" t="str">
        <f aca="true">IF(H150="","",INDIRECT("B"&amp;ROW()))</f>
        <v/>
      </c>
      <c r="J150" s="0" t="str">
        <f aca="true">IF(I150='onglet de saisie'!$B$2,INDIRECT("C"&amp;ROW()),"")</f>
        <v>Accueil enfants / aller chercher pour les ACM</v>
      </c>
      <c r="K150" s="4" t="str">
        <f aca="true">IF(J150='onglet de saisie'!$C$2,INDIRECT("d"&amp;ROW()),"")</f>
        <v/>
      </c>
      <c r="L150" s="0" t="n">
        <f aca="false">IF(K150='onglet de saisie'!$D$2,ROW(),"")</f>
        <v>150</v>
      </c>
    </row>
    <row r="151" customFormat="false" ht="64.15" hidden="false" customHeight="false" outlineLevel="0" collapsed="false">
      <c r="A151" s="3" t="s">
        <v>406</v>
      </c>
      <c r="B151" s="3" t="s">
        <v>129</v>
      </c>
      <c r="C151" s="3" t="s">
        <v>358</v>
      </c>
      <c r="D151" s="3" t="s">
        <v>441</v>
      </c>
      <c r="E151" s="3" t="s">
        <v>442</v>
      </c>
      <c r="F151" s="3" t="s">
        <v>443</v>
      </c>
      <c r="G151" s="3"/>
      <c r="H151" s="0" t="str">
        <f aca="false">IF(A151='onglet de saisie'!$A$2,ROW(),"")</f>
        <v/>
      </c>
      <c r="I151" s="0" t="str">
        <f aca="true">IF(H151="","",INDIRECT("B"&amp;ROW()))</f>
        <v/>
      </c>
      <c r="J151" s="0" t="str">
        <f aca="true">IF(I151='onglet de saisie'!$B$2,INDIRECT("C"&amp;ROW()),"")</f>
        <v>Installation et désinstallation de salles</v>
      </c>
      <c r="K151" s="4" t="str">
        <f aca="true">IF(J151='onglet de saisie'!$C$2,INDIRECT("d"&amp;ROW()),"")</f>
        <v/>
      </c>
      <c r="L151" s="0" t="n">
        <f aca="false">IF(K151='onglet de saisie'!$D$2,ROW(),"")</f>
        <v>151</v>
      </c>
    </row>
    <row r="152" customFormat="false" ht="32.8" hidden="false" customHeight="false" outlineLevel="0" collapsed="false">
      <c r="A152" s="3" t="s">
        <v>406</v>
      </c>
      <c r="B152" s="3" t="s">
        <v>129</v>
      </c>
      <c r="C152" s="3" t="s">
        <v>358</v>
      </c>
      <c r="D152" s="3" t="s">
        <v>444</v>
      </c>
      <c r="E152" s="3" t="s">
        <v>202</v>
      </c>
      <c r="F152" s="3" t="s">
        <v>445</v>
      </c>
      <c r="G152" s="3"/>
      <c r="H152" s="0" t="str">
        <f aca="false">IF(A152='onglet de saisie'!$A$2,ROW(),"")</f>
        <v/>
      </c>
      <c r="I152" s="0" t="str">
        <f aca="true">IF(H152="","",INDIRECT("B"&amp;ROW()))</f>
        <v/>
      </c>
      <c r="J152" s="0" t="str">
        <f aca="true">IF(I152='onglet de saisie'!$B$2,INDIRECT("C"&amp;ROW()),"")</f>
        <v>Installation et désinstallation de salles</v>
      </c>
      <c r="K152" s="4" t="str">
        <f aca="true">IF(J152='onglet de saisie'!$C$2,INDIRECT("d"&amp;ROW()),"")</f>
        <v/>
      </c>
      <c r="L152" s="0" t="n">
        <f aca="false">IF(K152='onglet de saisie'!$D$2,ROW(),"")</f>
        <v>152</v>
      </c>
    </row>
    <row r="153" customFormat="false" ht="53.7" hidden="false" customHeight="false" outlineLevel="0" collapsed="false">
      <c r="A153" s="3" t="s">
        <v>406</v>
      </c>
      <c r="B153" s="3" t="s">
        <v>129</v>
      </c>
      <c r="C153" s="3" t="s">
        <v>358</v>
      </c>
      <c r="D153" s="3" t="s">
        <v>446</v>
      </c>
      <c r="E153" s="3" t="s">
        <v>447</v>
      </c>
      <c r="F153" s="3" t="s">
        <v>448</v>
      </c>
      <c r="G153" s="3"/>
      <c r="H153" s="0" t="str">
        <f aca="false">IF(A153='onglet de saisie'!$A$2,ROW(),"")</f>
        <v/>
      </c>
      <c r="I153" s="0" t="str">
        <f aca="true">IF(H153="","",INDIRECT("B"&amp;ROW()))</f>
        <v/>
      </c>
      <c r="J153" s="0" t="str">
        <f aca="true">IF(I153='onglet de saisie'!$B$2,INDIRECT("C"&amp;ROW()),"")</f>
        <v>Installation et désinstallation de salles</v>
      </c>
      <c r="K153" s="4" t="str">
        <f aca="true">IF(J153='onglet de saisie'!$C$2,INDIRECT("d"&amp;ROW()),"")</f>
        <v/>
      </c>
      <c r="L153" s="0" t="n">
        <f aca="false">IF(K153='onglet de saisie'!$D$2,ROW(),"")</f>
        <v>153</v>
      </c>
    </row>
    <row r="154" customFormat="false" ht="53.7" hidden="false" customHeight="false" outlineLevel="0" collapsed="false">
      <c r="A154" s="3" t="s">
        <v>406</v>
      </c>
      <c r="B154" s="3" t="s">
        <v>129</v>
      </c>
      <c r="C154" s="3" t="s">
        <v>358</v>
      </c>
      <c r="D154" s="3" t="s">
        <v>449</v>
      </c>
      <c r="E154" s="3" t="s">
        <v>365</v>
      </c>
      <c r="F154" s="3" t="s">
        <v>450</v>
      </c>
      <c r="G154" s="3"/>
      <c r="H154" s="0" t="str">
        <f aca="false">IF(A154='onglet de saisie'!$A$2,ROW(),"")</f>
        <v/>
      </c>
      <c r="I154" s="0" t="str">
        <f aca="true">IF(H154="","",INDIRECT("B"&amp;ROW()))</f>
        <v/>
      </c>
      <c r="J154" s="0" t="str">
        <f aca="true">IF(I154='onglet de saisie'!$B$2,INDIRECT("C"&amp;ROW()),"")</f>
        <v>Installation et désinstallation de salles</v>
      </c>
      <c r="K154" s="4" t="str">
        <f aca="true">IF(J154='onglet de saisie'!$C$2,INDIRECT("d"&amp;ROW()),"")</f>
        <v/>
      </c>
      <c r="L154" s="0" t="n">
        <f aca="false">IF(K154='onglet de saisie'!$D$2,ROW(),"")</f>
        <v>154</v>
      </c>
    </row>
    <row r="155" customFormat="false" ht="32.8" hidden="false" customHeight="false" outlineLevel="0" collapsed="false">
      <c r="A155" s="3" t="s">
        <v>406</v>
      </c>
      <c r="B155" s="3" t="s">
        <v>129</v>
      </c>
      <c r="C155" s="3" t="s">
        <v>358</v>
      </c>
      <c r="D155" s="3" t="s">
        <v>451</v>
      </c>
      <c r="E155" s="3" t="s">
        <v>365</v>
      </c>
      <c r="F155" s="3" t="s">
        <v>452</v>
      </c>
      <c r="G155" s="3"/>
      <c r="H155" s="0" t="str">
        <f aca="false">IF(A155='onglet de saisie'!$A$2,ROW(),"")</f>
        <v/>
      </c>
      <c r="I155" s="0" t="str">
        <f aca="true">IF(H155="","",INDIRECT("B"&amp;ROW()))</f>
        <v/>
      </c>
      <c r="J155" s="0" t="str">
        <f aca="true">IF(I155='onglet de saisie'!$B$2,INDIRECT("C"&amp;ROW()),"")</f>
        <v>Installation et désinstallation de salles</v>
      </c>
      <c r="K155" s="4" t="str">
        <f aca="true">IF(J155='onglet de saisie'!$C$2,INDIRECT("d"&amp;ROW()),"")</f>
        <v/>
      </c>
      <c r="L155" s="0" t="n">
        <f aca="false">IF(K155='onglet de saisie'!$D$2,ROW(),"")</f>
        <v>155</v>
      </c>
    </row>
    <row r="156" customFormat="false" ht="32.8" hidden="false" customHeight="false" outlineLevel="0" collapsed="false">
      <c r="A156" s="3" t="s">
        <v>406</v>
      </c>
      <c r="B156" s="3" t="s">
        <v>129</v>
      </c>
      <c r="C156" s="3" t="s">
        <v>375</v>
      </c>
      <c r="D156" s="3" t="s">
        <v>453</v>
      </c>
      <c r="E156" s="3" t="s">
        <v>365</v>
      </c>
      <c r="F156" s="3" t="s">
        <v>454</v>
      </c>
      <c r="G156" s="3"/>
      <c r="H156" s="0" t="str">
        <f aca="false">IF(A156='onglet de saisie'!$A$2,ROW(),"")</f>
        <v/>
      </c>
      <c r="I156" s="0" t="str">
        <f aca="true">IF(H156="","",INDIRECT("B"&amp;ROW()))</f>
        <v/>
      </c>
      <c r="J156" s="0" t="str">
        <f aca="true">IF(I156='onglet de saisie'!$B$2,INDIRECT("C"&amp;ROW()),"")</f>
        <v>Repas à l’extérieur</v>
      </c>
      <c r="K156" s="4" t="str">
        <f aca="true">IF(J156='onglet de saisie'!$C$2,INDIRECT("d"&amp;ROW()),"")</f>
        <v/>
      </c>
      <c r="L156" s="0" t="n">
        <f aca="false">IF(K156='onglet de saisie'!$D$2,ROW(),"")</f>
        <v>156</v>
      </c>
    </row>
    <row r="157" customFormat="false" ht="43.25" hidden="false" customHeight="false" outlineLevel="0" collapsed="false">
      <c r="A157" s="3" t="s">
        <v>406</v>
      </c>
      <c r="B157" s="3" t="s">
        <v>129</v>
      </c>
      <c r="C157" s="3" t="s">
        <v>375</v>
      </c>
      <c r="D157" s="3" t="s">
        <v>455</v>
      </c>
      <c r="E157" s="3" t="s">
        <v>166</v>
      </c>
      <c r="F157" s="3" t="s">
        <v>456</v>
      </c>
      <c r="G157" s="3"/>
      <c r="H157" s="0" t="str">
        <f aca="false">IF(A157='onglet de saisie'!$A$2,ROW(),"")</f>
        <v/>
      </c>
      <c r="I157" s="0" t="str">
        <f aca="true">IF(H157="","",INDIRECT("B"&amp;ROW()))</f>
        <v/>
      </c>
      <c r="J157" s="0" t="str">
        <f aca="true">IF(I157='onglet de saisie'!$B$2,INDIRECT("C"&amp;ROW()),"")</f>
        <v>Repas à l’extérieur</v>
      </c>
      <c r="K157" s="4" t="str">
        <f aca="true">IF(J157='onglet de saisie'!$C$2,INDIRECT("d"&amp;ROW()),"")</f>
        <v/>
      </c>
      <c r="L157" s="0" t="n">
        <f aca="false">IF(K157='onglet de saisie'!$D$2,ROW(),"")</f>
        <v>157</v>
      </c>
    </row>
    <row r="158" customFormat="false" ht="64.15" hidden="false" customHeight="false" outlineLevel="0" collapsed="false">
      <c r="A158" s="3" t="s">
        <v>406</v>
      </c>
      <c r="B158" s="3" t="s">
        <v>31</v>
      </c>
      <c r="C158" s="3" t="s">
        <v>122</v>
      </c>
      <c r="D158" s="3" t="s">
        <v>457</v>
      </c>
      <c r="E158" s="3" t="s">
        <v>458</v>
      </c>
      <c r="F158" s="3" t="s">
        <v>459</v>
      </c>
      <c r="G158" s="3"/>
      <c r="H158" s="0" t="str">
        <f aca="false">IF(A158='onglet de saisie'!$A$2,ROW(),"")</f>
        <v/>
      </c>
      <c r="I158" s="0" t="str">
        <f aca="true">IF(H158="","",INDIRECT("B"&amp;ROW()))</f>
        <v/>
      </c>
      <c r="J158" s="0" t="str">
        <f aca="true">IF(I158='onglet de saisie'!$B$2,INDIRECT("C"&amp;ROW()),"")</f>
        <v>Pendant les repas</v>
      </c>
      <c r="K158" s="4" t="str">
        <f aca="true">IF(J158='onglet de saisie'!$C$2,INDIRECT("d"&amp;ROW()),"")</f>
        <v/>
      </c>
      <c r="L158" s="0" t="n">
        <f aca="false">IF(K158='onglet de saisie'!$D$2,ROW(),"")</f>
        <v>158</v>
      </c>
    </row>
    <row r="159" customFormat="false" ht="32.8" hidden="false" customHeight="false" outlineLevel="0" collapsed="false">
      <c r="A159" s="3" t="s">
        <v>406</v>
      </c>
      <c r="B159" s="3" t="s">
        <v>31</v>
      </c>
      <c r="C159" s="3" t="s">
        <v>122</v>
      </c>
      <c r="D159" s="3" t="s">
        <v>460</v>
      </c>
      <c r="E159" s="3" t="s">
        <v>34</v>
      </c>
      <c r="F159" s="3" t="s">
        <v>461</v>
      </c>
      <c r="G159" s="3"/>
      <c r="H159" s="0" t="str">
        <f aca="false">IF(A159='onglet de saisie'!$A$2,ROW(),"")</f>
        <v/>
      </c>
      <c r="I159" s="0" t="str">
        <f aca="true">IF(H159="","",INDIRECT("B"&amp;ROW()))</f>
        <v/>
      </c>
      <c r="J159" s="0" t="str">
        <f aca="true">IF(I159='onglet de saisie'!$B$2,INDIRECT("C"&amp;ROW()),"")</f>
        <v>Pendant les repas</v>
      </c>
      <c r="K159" s="4" t="str">
        <f aca="true">IF(J159='onglet de saisie'!$C$2,INDIRECT("d"&amp;ROW()),"")</f>
        <v/>
      </c>
      <c r="L159" s="0" t="n">
        <f aca="false">IF(K159='onglet de saisie'!$D$2,ROW(),"")</f>
        <v>159</v>
      </c>
    </row>
    <row r="160" customFormat="false" ht="32.8" hidden="false" customHeight="false" outlineLevel="0" collapsed="false">
      <c r="A160" s="3" t="s">
        <v>406</v>
      </c>
      <c r="B160" s="3" t="s">
        <v>31</v>
      </c>
      <c r="C160" s="3" t="s">
        <v>462</v>
      </c>
      <c r="D160" s="3" t="s">
        <v>463</v>
      </c>
      <c r="E160" s="3" t="s">
        <v>464</v>
      </c>
      <c r="F160" s="3" t="s">
        <v>465</v>
      </c>
      <c r="G160" s="3"/>
      <c r="H160" s="0" t="str">
        <f aca="false">IF(A160='onglet de saisie'!$A$2,ROW(),"")</f>
        <v/>
      </c>
      <c r="I160" s="0" t="str">
        <f aca="true">IF(H160="","",INDIRECT("B"&amp;ROW()))</f>
        <v/>
      </c>
      <c r="J160" s="0" t="str">
        <f aca="true">IF(I160='onglet de saisie'!$B$2,INDIRECT("C"&amp;ROW()),"")</f>
        <v>Accueil des enfants</v>
      </c>
      <c r="K160" s="4" t="str">
        <f aca="true">IF(J160='onglet de saisie'!$C$2,INDIRECT("d"&amp;ROW()),"")</f>
        <v/>
      </c>
      <c r="L160" s="0" t="n">
        <f aca="false">IF(K160='onglet de saisie'!$D$2,ROW(),"")</f>
        <v>160</v>
      </c>
    </row>
    <row r="161" customFormat="false" ht="43.25" hidden="false" customHeight="false" outlineLevel="0" collapsed="false">
      <c r="A161" s="3" t="s">
        <v>406</v>
      </c>
      <c r="B161" s="3" t="s">
        <v>31</v>
      </c>
      <c r="C161" s="3" t="s">
        <v>462</v>
      </c>
      <c r="D161" s="3" t="s">
        <v>466</v>
      </c>
      <c r="E161" s="3" t="s">
        <v>34</v>
      </c>
      <c r="F161" s="3" t="s">
        <v>467</v>
      </c>
      <c r="G161" s="3"/>
      <c r="H161" s="0" t="str">
        <f aca="false">IF(A161='onglet de saisie'!$A$2,ROW(),"")</f>
        <v/>
      </c>
      <c r="I161" s="0" t="str">
        <f aca="true">IF(H161="","",INDIRECT("B"&amp;ROW()))</f>
        <v/>
      </c>
      <c r="J161" s="0" t="str">
        <f aca="true">IF(I161='onglet de saisie'!$B$2,INDIRECT("C"&amp;ROW()),"")</f>
        <v>Accueil des enfants</v>
      </c>
      <c r="K161" s="4" t="str">
        <f aca="true">IF(J161='onglet de saisie'!$C$2,INDIRECT("d"&amp;ROW()),"")</f>
        <v/>
      </c>
      <c r="L161" s="0" t="n">
        <f aca="false">IF(K161='onglet de saisie'!$D$2,ROW(),"")</f>
        <v>161</v>
      </c>
    </row>
    <row r="162" customFormat="false" ht="32.8" hidden="false" customHeight="false" outlineLevel="0" collapsed="false">
      <c r="A162" s="3" t="s">
        <v>406</v>
      </c>
      <c r="B162" s="3" t="s">
        <v>31</v>
      </c>
      <c r="C162" s="3" t="s">
        <v>63</v>
      </c>
      <c r="D162" s="3" t="s">
        <v>468</v>
      </c>
      <c r="E162" s="3" t="s">
        <v>464</v>
      </c>
      <c r="F162" s="3" t="s">
        <v>469</v>
      </c>
      <c r="G162" s="3"/>
      <c r="H162" s="0" t="str">
        <f aca="false">IF(A162='onglet de saisie'!$A$2,ROW(),"")</f>
        <v/>
      </c>
      <c r="I162" s="0" t="str">
        <f aca="true">IF(H162="","",INDIRECT("B"&amp;ROW()))</f>
        <v/>
      </c>
      <c r="J162" s="0" t="str">
        <f aca="true">IF(I162='onglet de saisie'!$B$2,INDIRECT("C"&amp;ROW()),"")</f>
        <v>Accueil du public</v>
      </c>
      <c r="K162" s="4" t="str">
        <f aca="true">IF(J162='onglet de saisie'!$C$2,INDIRECT("d"&amp;ROW()),"")</f>
        <v/>
      </c>
      <c r="L162" s="0" t="n">
        <f aca="false">IF(K162='onglet de saisie'!$D$2,ROW(),"")</f>
        <v>162</v>
      </c>
    </row>
    <row r="163" customFormat="false" ht="32.8" hidden="false" customHeight="false" outlineLevel="0" collapsed="false">
      <c r="A163" s="3" t="s">
        <v>406</v>
      </c>
      <c r="B163" s="3" t="s">
        <v>225</v>
      </c>
      <c r="C163" s="3" t="s">
        <v>470</v>
      </c>
      <c r="D163" s="3" t="s">
        <v>471</v>
      </c>
      <c r="E163" s="3" t="s">
        <v>34</v>
      </c>
      <c r="F163" s="3" t="s">
        <v>472</v>
      </c>
      <c r="G163" s="3"/>
      <c r="H163" s="0" t="str">
        <f aca="false">IF(A163='onglet de saisie'!$A$2,ROW(),"")</f>
        <v/>
      </c>
      <c r="I163" s="0" t="str">
        <f aca="true">IF(H163="","",INDIRECT("B"&amp;ROW()))</f>
        <v/>
      </c>
      <c r="J163" s="0" t="str">
        <f aca="true">IF(I163='onglet de saisie'!$B$2,INDIRECT("C"&amp;ROW()),"")</f>
        <v>Repas</v>
      </c>
      <c r="K163" s="4" t="str">
        <f aca="true">IF(J163='onglet de saisie'!$C$2,INDIRECT("d"&amp;ROW()),"")</f>
        <v/>
      </c>
      <c r="L163" s="0" t="n">
        <f aca="false">IF(K163='onglet de saisie'!$D$2,ROW(),"")</f>
        <v>163</v>
      </c>
    </row>
    <row r="164" customFormat="false" ht="32.8" hidden="false" customHeight="false" outlineLevel="0" collapsed="false">
      <c r="A164" s="3" t="s">
        <v>406</v>
      </c>
      <c r="B164" s="3" t="s">
        <v>225</v>
      </c>
      <c r="C164" s="3" t="s">
        <v>226</v>
      </c>
      <c r="D164" s="3" t="s">
        <v>473</v>
      </c>
      <c r="E164" s="3" t="s">
        <v>474</v>
      </c>
      <c r="F164" s="3"/>
      <c r="G164" s="3"/>
      <c r="H164" s="0" t="str">
        <f aca="false">IF(A164='onglet de saisie'!$A$2,ROW(),"")</f>
        <v/>
      </c>
      <c r="I164" s="0" t="str">
        <f aca="true">IF(H164="","",INDIRECT("B"&amp;ROW()))</f>
        <v/>
      </c>
      <c r="J164" s="0" t="str">
        <f aca="true">IF(I164='onglet de saisie'!$B$2,INDIRECT("C"&amp;ROW()),"")</f>
        <v>Planning</v>
      </c>
      <c r="K164" s="4" t="str">
        <f aca="true">IF(J164='onglet de saisie'!$C$2,INDIRECT("d"&amp;ROW()),"")</f>
        <v/>
      </c>
      <c r="L164" s="0" t="n">
        <f aca="false">IF(K164='onglet de saisie'!$D$2,ROW(),"")</f>
        <v>164</v>
      </c>
    </row>
    <row r="165" customFormat="false" ht="32.8" hidden="false" customHeight="false" outlineLevel="0" collapsed="false">
      <c r="A165" s="3" t="s">
        <v>406</v>
      </c>
      <c r="B165" s="3" t="s">
        <v>225</v>
      </c>
      <c r="C165" s="3" t="s">
        <v>226</v>
      </c>
      <c r="D165" s="3" t="s">
        <v>475</v>
      </c>
      <c r="E165" s="3" t="s">
        <v>34</v>
      </c>
      <c r="F165" s="3"/>
      <c r="G165" s="3"/>
      <c r="H165" s="0" t="str">
        <f aca="false">IF(A165='onglet de saisie'!$A$2,ROW(),"")</f>
        <v/>
      </c>
      <c r="I165" s="0" t="str">
        <f aca="true">IF(H165="","",INDIRECT("B"&amp;ROW()))</f>
        <v/>
      </c>
      <c r="J165" s="0" t="str">
        <f aca="true">IF(I165='onglet de saisie'!$B$2,INDIRECT("C"&amp;ROW()),"")</f>
        <v>Planning</v>
      </c>
      <c r="K165" s="4" t="str">
        <f aca="true">IF(J165='onglet de saisie'!$C$2,INDIRECT("d"&amp;ROW()),"")</f>
        <v/>
      </c>
      <c r="L165" s="0" t="n">
        <f aca="false">IF(K165='onglet de saisie'!$D$2,ROW(),"")</f>
        <v>165</v>
      </c>
    </row>
    <row r="166" customFormat="false" ht="32.8" hidden="false" customHeight="false" outlineLevel="0" collapsed="false">
      <c r="A166" s="3" t="s">
        <v>406</v>
      </c>
      <c r="B166" s="3" t="s">
        <v>225</v>
      </c>
      <c r="C166" s="3" t="s">
        <v>226</v>
      </c>
      <c r="D166" s="3" t="s">
        <v>475</v>
      </c>
      <c r="E166" s="3" t="s">
        <v>233</v>
      </c>
      <c r="F166" s="3"/>
      <c r="G166" s="3"/>
      <c r="H166" s="0" t="str">
        <f aca="false">IF(A166='onglet de saisie'!$A$2,ROW(),"")</f>
        <v/>
      </c>
      <c r="I166" s="0" t="str">
        <f aca="true">IF(H166="","",INDIRECT("B"&amp;ROW()))</f>
        <v/>
      </c>
      <c r="J166" s="0" t="str">
        <f aca="true">IF(I166='onglet de saisie'!$B$2,INDIRECT("C"&amp;ROW()),"")</f>
        <v>Planning</v>
      </c>
      <c r="K166" s="4" t="str">
        <f aca="true">IF(J166='onglet de saisie'!$C$2,INDIRECT("d"&amp;ROW()),"")</f>
        <v/>
      </c>
      <c r="L166" s="0" t="n">
        <f aca="false">IF(K166='onglet de saisie'!$D$2,ROW(),"")</f>
        <v>166</v>
      </c>
    </row>
    <row r="167" customFormat="false" ht="32.8" hidden="false" customHeight="false" outlineLevel="0" collapsed="false">
      <c r="A167" s="3" t="s">
        <v>406</v>
      </c>
      <c r="B167" s="3" t="s">
        <v>225</v>
      </c>
      <c r="C167" s="3" t="s">
        <v>226</v>
      </c>
      <c r="D167" s="3" t="s">
        <v>476</v>
      </c>
      <c r="E167" s="3" t="s">
        <v>34</v>
      </c>
      <c r="F167" s="3" t="s">
        <v>477</v>
      </c>
      <c r="G167" s="3"/>
      <c r="H167" s="0" t="str">
        <f aca="false">IF(A167='onglet de saisie'!$A$2,ROW(),"")</f>
        <v/>
      </c>
      <c r="I167" s="0" t="str">
        <f aca="true">IF(H167="","",INDIRECT("B"&amp;ROW()))</f>
        <v/>
      </c>
      <c r="J167" s="0" t="str">
        <f aca="true">IF(I167='onglet de saisie'!$B$2,INDIRECT("C"&amp;ROW()),"")</f>
        <v>Planning</v>
      </c>
      <c r="K167" s="4" t="str">
        <f aca="true">IF(J167='onglet de saisie'!$C$2,INDIRECT("d"&amp;ROW()),"")</f>
        <v/>
      </c>
      <c r="L167" s="0" t="n">
        <f aca="false">IF(K167='onglet de saisie'!$D$2,ROW(),"")</f>
        <v>167</v>
      </c>
    </row>
    <row r="168" customFormat="false" ht="32.8" hidden="false" customHeight="false" outlineLevel="0" collapsed="false">
      <c r="A168" s="3" t="s">
        <v>406</v>
      </c>
      <c r="B168" s="3" t="s">
        <v>163</v>
      </c>
      <c r="C168" s="3" t="s">
        <v>478</v>
      </c>
      <c r="D168" s="3" t="s">
        <v>479</v>
      </c>
      <c r="E168" s="3" t="s">
        <v>166</v>
      </c>
      <c r="F168" s="3" t="s">
        <v>454</v>
      </c>
      <c r="G168" s="3"/>
      <c r="H168" s="0" t="str">
        <f aca="false">IF(A168='onglet de saisie'!$A$2,ROW(),"")</f>
        <v/>
      </c>
      <c r="I168" s="0" t="str">
        <f aca="true">IF(H168="","",INDIRECT("B"&amp;ROW()))</f>
        <v/>
      </c>
      <c r="J168" s="0" t="str">
        <f aca="true">IF(I168='onglet de saisie'!$B$2,INDIRECT("C"&amp;ROW()),"")</f>
        <v>Temps d’accueil / Période d’adaptation</v>
      </c>
      <c r="K168" s="4" t="str">
        <f aca="true">IF(J168='onglet de saisie'!$C$2,INDIRECT("d"&amp;ROW()),"")</f>
        <v/>
      </c>
      <c r="L168" s="0" t="n">
        <f aca="false">IF(K168='onglet de saisie'!$D$2,ROW(),"")</f>
        <v>168</v>
      </c>
    </row>
    <row r="169" customFormat="false" ht="32.8" hidden="false" customHeight="false" outlineLevel="0" collapsed="false">
      <c r="A169" s="3" t="s">
        <v>406</v>
      </c>
      <c r="B169" s="3" t="s">
        <v>163</v>
      </c>
      <c r="C169" s="3" t="s">
        <v>478</v>
      </c>
      <c r="D169" s="3" t="s">
        <v>479</v>
      </c>
      <c r="E169" s="3" t="s">
        <v>166</v>
      </c>
      <c r="F169" s="3" t="s">
        <v>480</v>
      </c>
      <c r="G169" s="3"/>
      <c r="H169" s="0" t="str">
        <f aca="false">IF(A169='onglet de saisie'!$A$2,ROW(),"")</f>
        <v/>
      </c>
      <c r="I169" s="0" t="str">
        <f aca="true">IF(H169="","",INDIRECT("B"&amp;ROW()))</f>
        <v/>
      </c>
      <c r="J169" s="0" t="str">
        <f aca="true">IF(I169='onglet de saisie'!$B$2,INDIRECT("C"&amp;ROW()),"")</f>
        <v>Temps d’accueil / Période d’adaptation</v>
      </c>
      <c r="K169" s="4" t="str">
        <f aca="true">IF(J169='onglet de saisie'!$C$2,INDIRECT("d"&amp;ROW()),"")</f>
        <v/>
      </c>
      <c r="L169" s="0" t="n">
        <f aca="false">IF(K169='onglet de saisie'!$D$2,ROW(),"")</f>
        <v>169</v>
      </c>
    </row>
    <row r="170" customFormat="false" ht="32.8" hidden="false" customHeight="false" outlineLevel="0" collapsed="false">
      <c r="A170" s="3" t="s">
        <v>406</v>
      </c>
      <c r="B170" s="3" t="s">
        <v>163</v>
      </c>
      <c r="C170" s="3" t="s">
        <v>478</v>
      </c>
      <c r="D170" s="3" t="s">
        <v>481</v>
      </c>
      <c r="E170" s="3" t="s">
        <v>166</v>
      </c>
      <c r="F170" s="3" t="s">
        <v>482</v>
      </c>
      <c r="G170" s="3"/>
      <c r="H170" s="0" t="str">
        <f aca="false">IF(A170='onglet de saisie'!$A$2,ROW(),"")</f>
        <v/>
      </c>
      <c r="I170" s="0" t="str">
        <f aca="true">IF(H170="","",INDIRECT("B"&amp;ROW()))</f>
        <v/>
      </c>
      <c r="J170" s="0" t="str">
        <f aca="true">IF(I170='onglet de saisie'!$B$2,INDIRECT("C"&amp;ROW()),"")</f>
        <v>Temps d’accueil / Période d’adaptation</v>
      </c>
      <c r="K170" s="4" t="str">
        <f aca="true">IF(J170='onglet de saisie'!$C$2,INDIRECT("d"&amp;ROW()),"")</f>
        <v/>
      </c>
      <c r="L170" s="0" t="n">
        <f aca="false">IF(K170='onglet de saisie'!$D$2,ROW(),"")</f>
        <v>170</v>
      </c>
    </row>
    <row r="171" customFormat="false" ht="32.8" hidden="false" customHeight="false" outlineLevel="0" collapsed="false">
      <c r="A171" s="3" t="s">
        <v>406</v>
      </c>
      <c r="B171" s="3" t="s">
        <v>163</v>
      </c>
      <c r="C171" s="3" t="s">
        <v>483</v>
      </c>
      <c r="D171" s="3" t="s">
        <v>484</v>
      </c>
      <c r="E171" s="3" t="s">
        <v>166</v>
      </c>
      <c r="F171" s="3" t="s">
        <v>454</v>
      </c>
      <c r="G171" s="3"/>
      <c r="H171" s="0" t="str">
        <f aca="false">IF(A171='onglet de saisie'!$A$2,ROW(),"")</f>
        <v/>
      </c>
      <c r="I171" s="0" t="str">
        <f aca="true">IF(H171="","",INDIRECT("B"&amp;ROW()))</f>
        <v/>
      </c>
      <c r="J171" s="0" t="str">
        <f aca="true">IF(I171='onglet de saisie'!$B$2,INDIRECT("C"&amp;ROW()),"")</f>
        <v>Sortie à l’extérieur avec enfants</v>
      </c>
      <c r="K171" s="4" t="str">
        <f aca="true">IF(J171='onglet de saisie'!$C$2,INDIRECT("d"&amp;ROW()),"")</f>
        <v/>
      </c>
      <c r="L171" s="0" t="n">
        <f aca="false">IF(K171='onglet de saisie'!$D$2,ROW(),"")</f>
        <v>171</v>
      </c>
    </row>
    <row r="172" customFormat="false" ht="32.8" hidden="false" customHeight="false" outlineLevel="0" collapsed="false">
      <c r="A172" s="3" t="s">
        <v>406</v>
      </c>
      <c r="B172" s="3" t="s">
        <v>163</v>
      </c>
      <c r="C172" s="3" t="s">
        <v>483</v>
      </c>
      <c r="D172" s="3" t="s">
        <v>485</v>
      </c>
      <c r="E172" s="3" t="s">
        <v>166</v>
      </c>
      <c r="F172" s="3" t="s">
        <v>454</v>
      </c>
      <c r="G172" s="3"/>
      <c r="H172" s="0" t="str">
        <f aca="false">IF(A172='onglet de saisie'!$A$2,ROW(),"")</f>
        <v/>
      </c>
      <c r="I172" s="0" t="str">
        <f aca="true">IF(H172="","",INDIRECT("B"&amp;ROW()))</f>
        <v/>
      </c>
      <c r="J172" s="0" t="str">
        <f aca="true">IF(I172='onglet de saisie'!$B$2,INDIRECT("C"&amp;ROW()),"")</f>
        <v>Sortie à l’extérieur avec enfants</v>
      </c>
      <c r="K172" s="4" t="str">
        <f aca="true">IF(J172='onglet de saisie'!$C$2,INDIRECT("d"&amp;ROW()),"")</f>
        <v/>
      </c>
      <c r="L172" s="0" t="n">
        <f aca="false">IF(K172='onglet de saisie'!$D$2,ROW(),"")</f>
        <v>172</v>
      </c>
    </row>
    <row r="173" customFormat="false" ht="32.8" hidden="false" customHeight="false" outlineLevel="0" collapsed="false">
      <c r="A173" s="3" t="s">
        <v>406</v>
      </c>
      <c r="B173" s="3" t="s">
        <v>163</v>
      </c>
      <c r="C173" s="3" t="s">
        <v>164</v>
      </c>
      <c r="D173" s="3" t="s">
        <v>486</v>
      </c>
      <c r="E173" s="3" t="s">
        <v>166</v>
      </c>
      <c r="F173" s="3" t="s">
        <v>487</v>
      </c>
      <c r="G173" s="3"/>
      <c r="H173" s="0" t="str">
        <f aca="false">IF(A173='onglet de saisie'!$A$2,ROW(),"")</f>
        <v/>
      </c>
      <c r="I173" s="0" t="str">
        <f aca="true">IF(H173="","",INDIRECT("B"&amp;ROW()))</f>
        <v/>
      </c>
      <c r="J173" s="0" t="str">
        <f aca="true">IF(I173='onglet de saisie'!$B$2,INDIRECT("C"&amp;ROW()),"")</f>
        <v>Temps de présence avec enfants - Repas et activités </v>
      </c>
      <c r="K173" s="4" t="str">
        <f aca="true">IF(J173='onglet de saisie'!$C$2,INDIRECT("d"&amp;ROW()),"")</f>
        <v/>
      </c>
      <c r="L173" s="0" t="n">
        <f aca="false">IF(K173='onglet de saisie'!$D$2,ROW(),"")</f>
        <v>173</v>
      </c>
    </row>
    <row r="174" customFormat="false" ht="32.8" hidden="false" customHeight="false" outlineLevel="0" collapsed="false">
      <c r="A174" s="3" t="s">
        <v>406</v>
      </c>
      <c r="B174" s="3" t="s">
        <v>163</v>
      </c>
      <c r="C174" s="3" t="s">
        <v>164</v>
      </c>
      <c r="D174" s="3" t="s">
        <v>488</v>
      </c>
      <c r="E174" s="3" t="s">
        <v>166</v>
      </c>
      <c r="F174" s="3" t="s">
        <v>489</v>
      </c>
      <c r="G174" s="3"/>
      <c r="H174" s="0" t="str">
        <f aca="false">IF(A174='onglet de saisie'!$A$2,ROW(),"")</f>
        <v/>
      </c>
      <c r="I174" s="0" t="str">
        <f aca="true">IF(H174="","",INDIRECT("B"&amp;ROW()))</f>
        <v/>
      </c>
      <c r="J174" s="0" t="str">
        <f aca="true">IF(I174='onglet de saisie'!$B$2,INDIRECT("C"&amp;ROW()),"")</f>
        <v>Temps de présence avec enfants - Repas et activités </v>
      </c>
      <c r="K174" s="4" t="str">
        <f aca="true">IF(J174='onglet de saisie'!$C$2,INDIRECT("d"&amp;ROW()),"")</f>
        <v/>
      </c>
      <c r="L174" s="0" t="n">
        <f aca="false">IF(K174='onglet de saisie'!$D$2,ROW(),"")</f>
        <v>174</v>
      </c>
    </row>
    <row r="175" customFormat="false" ht="32.8" hidden="false" customHeight="false" outlineLevel="0" collapsed="false">
      <c r="A175" s="3" t="s">
        <v>406</v>
      </c>
      <c r="B175" s="3" t="s">
        <v>163</v>
      </c>
      <c r="C175" s="3" t="s">
        <v>164</v>
      </c>
      <c r="D175" s="3" t="s">
        <v>490</v>
      </c>
      <c r="E175" s="3" t="s">
        <v>166</v>
      </c>
      <c r="F175" s="3" t="s">
        <v>491</v>
      </c>
      <c r="G175" s="3"/>
      <c r="H175" s="0" t="str">
        <f aca="false">IF(A175='onglet de saisie'!$A$2,ROW(),"")</f>
        <v/>
      </c>
      <c r="I175" s="0" t="str">
        <f aca="true">IF(H175="","",INDIRECT("B"&amp;ROW()))</f>
        <v/>
      </c>
      <c r="J175" s="0" t="str">
        <f aca="true">IF(I175='onglet de saisie'!$B$2,INDIRECT("C"&amp;ROW()),"")</f>
        <v>Temps de présence avec enfants - Repas et activités </v>
      </c>
      <c r="K175" s="4" t="str">
        <f aca="true">IF(J175='onglet de saisie'!$C$2,INDIRECT("d"&amp;ROW()),"")</f>
        <v/>
      </c>
      <c r="L175" s="0" t="n">
        <f aca="false">IF(K175='onglet de saisie'!$D$2,ROW(),"")</f>
        <v>175</v>
      </c>
    </row>
    <row r="176" customFormat="false" ht="32.8" hidden="false" customHeight="false" outlineLevel="0" collapsed="false">
      <c r="A176" s="3" t="s">
        <v>406</v>
      </c>
      <c r="B176" s="3" t="s">
        <v>163</v>
      </c>
      <c r="C176" s="3" t="s">
        <v>164</v>
      </c>
      <c r="D176" s="3" t="s">
        <v>492</v>
      </c>
      <c r="E176" s="3" t="s">
        <v>166</v>
      </c>
      <c r="F176" s="3" t="s">
        <v>487</v>
      </c>
      <c r="G176" s="3"/>
      <c r="H176" s="0" t="str">
        <f aca="false">IF(A176='onglet de saisie'!$A$2,ROW(),"")</f>
        <v/>
      </c>
      <c r="I176" s="0" t="str">
        <f aca="true">IF(H176="","",INDIRECT("B"&amp;ROW()))</f>
        <v/>
      </c>
      <c r="J176" s="0" t="str">
        <f aca="true">IF(I176='onglet de saisie'!$B$2,INDIRECT("C"&amp;ROW()),"")</f>
        <v>Temps de présence avec enfants - Repas et activités </v>
      </c>
      <c r="K176" s="4" t="str">
        <f aca="true">IF(J176='onglet de saisie'!$C$2,INDIRECT("d"&amp;ROW()),"")</f>
        <v/>
      </c>
      <c r="L176" s="0" t="n">
        <f aca="false">IF(K176='onglet de saisie'!$D$2,ROW(),"")</f>
        <v>176</v>
      </c>
    </row>
    <row r="177" customFormat="false" ht="32.8" hidden="false" customHeight="false" outlineLevel="0" collapsed="false">
      <c r="A177" s="3" t="s">
        <v>406</v>
      </c>
      <c r="B177" s="3" t="s">
        <v>163</v>
      </c>
      <c r="C177" s="3" t="s">
        <v>130</v>
      </c>
      <c r="D177" s="3" t="s">
        <v>493</v>
      </c>
      <c r="E177" s="3" t="s">
        <v>166</v>
      </c>
      <c r="F177" s="3" t="s">
        <v>494</v>
      </c>
      <c r="G177" s="3"/>
      <c r="H177" s="0" t="str">
        <f aca="false">IF(A177='onglet de saisie'!$A$2,ROW(),"")</f>
        <v/>
      </c>
      <c r="I177" s="0" t="str">
        <f aca="true">IF(H177="","",INDIRECT("B"&amp;ROW()))</f>
        <v/>
      </c>
      <c r="J177" s="0" t="str">
        <f aca="true">IF(I177='onglet de saisie'!$B$2,INDIRECT("C"&amp;ROW()),"")</f>
        <v>Mise en place / rangement / nettoyage</v>
      </c>
      <c r="K177" s="4" t="str">
        <f aca="true">IF(J177='onglet de saisie'!$C$2,INDIRECT("d"&amp;ROW()),"")</f>
        <v/>
      </c>
      <c r="L177" s="0" t="n">
        <f aca="false">IF(K177='onglet de saisie'!$D$2,ROW(),"")</f>
        <v>177</v>
      </c>
    </row>
    <row r="178" customFormat="false" ht="43.25" hidden="false" customHeight="false" outlineLevel="0" collapsed="false">
      <c r="A178" s="3" t="s">
        <v>406</v>
      </c>
      <c r="B178" s="3" t="s">
        <v>163</v>
      </c>
      <c r="C178" s="3" t="s">
        <v>130</v>
      </c>
      <c r="D178" s="3" t="s">
        <v>495</v>
      </c>
      <c r="E178" s="3" t="s">
        <v>166</v>
      </c>
      <c r="F178" s="3" t="s">
        <v>496</v>
      </c>
      <c r="G178" s="3"/>
      <c r="H178" s="0" t="str">
        <f aca="false">IF(A178='onglet de saisie'!$A$2,ROW(),"")</f>
        <v/>
      </c>
      <c r="I178" s="0" t="str">
        <f aca="true">IF(H178="","",INDIRECT("B"&amp;ROW()))</f>
        <v/>
      </c>
      <c r="J178" s="0" t="str">
        <f aca="true">IF(I178='onglet de saisie'!$B$2,INDIRECT("C"&amp;ROW()),"")</f>
        <v>Mise en place / rangement / nettoyage</v>
      </c>
      <c r="K178" s="4" t="str">
        <f aca="true">IF(J178='onglet de saisie'!$C$2,INDIRECT("d"&amp;ROW()),"")</f>
        <v/>
      </c>
      <c r="L178" s="0" t="n">
        <f aca="false">IF(K178='onglet de saisie'!$D$2,ROW(),"")</f>
        <v>178</v>
      </c>
    </row>
    <row r="179" customFormat="false" ht="32.8" hidden="false" customHeight="false" outlineLevel="0" collapsed="false">
      <c r="A179" s="3" t="s">
        <v>406</v>
      </c>
      <c r="B179" s="3" t="s">
        <v>163</v>
      </c>
      <c r="C179" s="3" t="s">
        <v>130</v>
      </c>
      <c r="D179" s="3" t="s">
        <v>497</v>
      </c>
      <c r="E179" s="3" t="s">
        <v>166</v>
      </c>
      <c r="F179" s="3" t="s">
        <v>498</v>
      </c>
      <c r="G179" s="3"/>
      <c r="H179" s="0" t="str">
        <f aca="false">IF(A179='onglet de saisie'!$A$2,ROW(),"")</f>
        <v/>
      </c>
      <c r="I179" s="0" t="str">
        <f aca="true">IF(H179="","",INDIRECT("B"&amp;ROW()))</f>
        <v/>
      </c>
      <c r="J179" s="0" t="str">
        <f aca="true">IF(I179='onglet de saisie'!$B$2,INDIRECT("C"&amp;ROW()),"")</f>
        <v>Mise en place / rangement / nettoyage</v>
      </c>
      <c r="K179" s="4" t="str">
        <f aca="true">IF(J179='onglet de saisie'!$C$2,INDIRECT("d"&amp;ROW()),"")</f>
        <v/>
      </c>
      <c r="L179" s="0" t="n">
        <f aca="false">IF(K179='onglet de saisie'!$D$2,ROW(),"")</f>
        <v>179</v>
      </c>
    </row>
    <row r="180" customFormat="false" ht="95.5" hidden="false" customHeight="false" outlineLevel="0" collapsed="false">
      <c r="A180" s="3" t="s">
        <v>406</v>
      </c>
      <c r="B180" s="3" t="s">
        <v>324</v>
      </c>
      <c r="C180" s="3" t="s">
        <v>499</v>
      </c>
      <c r="D180" s="3" t="s">
        <v>500</v>
      </c>
      <c r="E180" s="3" t="s">
        <v>501</v>
      </c>
      <c r="F180" s="3" t="s">
        <v>502</v>
      </c>
      <c r="G180" s="3"/>
      <c r="H180" s="0" t="str">
        <f aca="false">IF(A180='onglet de saisie'!$A$2,ROW(),"")</f>
        <v/>
      </c>
      <c r="I180" s="0" t="str">
        <f aca="true">IF(H180="","",INDIRECT("B"&amp;ROW()))</f>
        <v/>
      </c>
      <c r="J180" s="0" t="str">
        <f aca="true">IF(I180='onglet de saisie'!$B$2,INDIRECT("C"&amp;ROW()),"")</f>
        <v>Travail auprès des enfants </v>
      </c>
      <c r="K180" s="4" t="str">
        <f aca="true">IF(J180='onglet de saisie'!$C$2,INDIRECT("d"&amp;ROW()),"")</f>
        <v/>
      </c>
      <c r="L180" s="0" t="n">
        <f aca="false">IF(K180='onglet de saisie'!$D$2,ROW(),"")</f>
        <v>180</v>
      </c>
    </row>
    <row r="181" customFormat="false" ht="32.8" hidden="false" customHeight="false" outlineLevel="0" collapsed="false">
      <c r="A181" s="3" t="s">
        <v>406</v>
      </c>
      <c r="B181" s="3" t="s">
        <v>324</v>
      </c>
      <c r="C181" s="3" t="s">
        <v>176</v>
      </c>
      <c r="D181" s="3" t="s">
        <v>503</v>
      </c>
      <c r="E181" s="3" t="s">
        <v>501</v>
      </c>
      <c r="F181" s="3" t="s">
        <v>504</v>
      </c>
      <c r="G181" s="3"/>
      <c r="H181" s="0" t="str">
        <f aca="false">IF(A181='onglet de saisie'!$A$2,ROW(),"")</f>
        <v/>
      </c>
      <c r="I181" s="0" t="str">
        <f aca="true">IF(H181="","",INDIRECT("B"&amp;ROW()))</f>
        <v/>
      </c>
      <c r="J181" s="0" t="str">
        <f aca="true">IF(I181='onglet de saisie'!$B$2,INDIRECT("C"&amp;ROW()),"")</f>
        <v>Mise à disposition / Partage de l'espace</v>
      </c>
      <c r="K181" s="4" t="str">
        <f aca="true">IF(J181='onglet de saisie'!$C$2,INDIRECT("d"&amp;ROW()),"")</f>
        <v/>
      </c>
      <c r="L181" s="0" t="n">
        <f aca="false">IF(K181='onglet de saisie'!$D$2,ROW(),"")</f>
        <v>181</v>
      </c>
    </row>
    <row r="182" customFormat="false" ht="53.7" hidden="false" customHeight="false" outlineLevel="0" collapsed="false">
      <c r="A182" s="3" t="s">
        <v>406</v>
      </c>
      <c r="B182" s="3" t="s">
        <v>505</v>
      </c>
      <c r="C182" s="3" t="s">
        <v>506</v>
      </c>
      <c r="D182" s="3" t="s">
        <v>507</v>
      </c>
      <c r="E182" s="3" t="s">
        <v>508</v>
      </c>
      <c r="F182" s="3" t="s">
        <v>509</v>
      </c>
      <c r="G182" s="3"/>
      <c r="H182" s="0" t="str">
        <f aca="false">IF(A182='onglet de saisie'!$A$2,ROW(),"")</f>
        <v/>
      </c>
      <c r="I182" s="0" t="str">
        <f aca="true">IF(H182="","",INDIRECT("B"&amp;ROW()))</f>
        <v/>
      </c>
      <c r="J182" s="0" t="str">
        <f aca="true">IF(I182='onglet de saisie'!$B$2,INDIRECT("C"&amp;ROW()),"")</f>
        <v>Déroulement de l’atelier / de l'animation</v>
      </c>
      <c r="K182" s="4" t="str">
        <f aca="true">IF(J182='onglet de saisie'!$C$2,INDIRECT("d"&amp;ROW()),"")</f>
        <v/>
      </c>
      <c r="L182" s="0" t="n">
        <f aca="false">IF(K182='onglet de saisie'!$D$2,ROW(),"")</f>
        <v>182</v>
      </c>
    </row>
    <row r="183" customFormat="false" ht="32.8" hidden="false" customHeight="false" outlineLevel="0" collapsed="false">
      <c r="A183" s="3" t="s">
        <v>510</v>
      </c>
      <c r="B183" s="3" t="s">
        <v>8</v>
      </c>
      <c r="C183" s="3" t="s">
        <v>59</v>
      </c>
      <c r="D183" s="3" t="s">
        <v>511</v>
      </c>
      <c r="E183" s="3" t="s">
        <v>50</v>
      </c>
      <c r="F183" s="3"/>
      <c r="G183" s="3"/>
      <c r="H183" s="0" t="str">
        <f aca="false">IF(A183='onglet de saisie'!$A$2,ROW(),"")</f>
        <v/>
      </c>
      <c r="I183" s="0" t="str">
        <f aca="true">IF(H183="","",INDIRECT("B"&amp;ROW()))</f>
        <v/>
      </c>
      <c r="J183" s="0" t="str">
        <f aca="true">IF(I183='onglet de saisie'!$B$2,INDIRECT("C"&amp;ROW()),"")</f>
        <v>Bâtiments défectueux / inadaptés</v>
      </c>
      <c r="K183" s="4" t="str">
        <f aca="true">IF(J183='onglet de saisie'!$C$2,INDIRECT("d"&amp;ROW()),"")</f>
        <v/>
      </c>
      <c r="L183" s="0" t="n">
        <f aca="false">IF(K183='onglet de saisie'!$D$2,ROW(),"")</f>
        <v>183</v>
      </c>
    </row>
    <row r="184" customFormat="false" ht="32.8" hidden="false" customHeight="false" outlineLevel="0" collapsed="false">
      <c r="A184" s="3" t="s">
        <v>510</v>
      </c>
      <c r="B184" s="3" t="s">
        <v>8</v>
      </c>
      <c r="C184" s="3" t="s">
        <v>249</v>
      </c>
      <c r="D184" s="3" t="s">
        <v>512</v>
      </c>
      <c r="E184" s="3" t="s">
        <v>365</v>
      </c>
      <c r="F184" s="3" t="s">
        <v>513</v>
      </c>
      <c r="G184" s="3"/>
      <c r="H184" s="0" t="str">
        <f aca="false">IF(A184='onglet de saisie'!$A$2,ROW(),"")</f>
        <v/>
      </c>
      <c r="I184" s="0" t="str">
        <f aca="true">IF(H184="","",INDIRECT("B"&amp;ROW()))</f>
        <v/>
      </c>
      <c r="J184" s="0" t="str">
        <f aca="true">IF(I184='onglet de saisie'!$B$2,INDIRECT("C"&amp;ROW()),"")</f>
        <v>Rangements inadaptés</v>
      </c>
      <c r="K184" s="4" t="str">
        <f aca="true">IF(J184='onglet de saisie'!$C$2,INDIRECT("d"&amp;ROW()),"")</f>
        <v/>
      </c>
      <c r="L184" s="0" t="n">
        <f aca="false">IF(K184='onglet de saisie'!$D$2,ROW(),"")</f>
        <v>184</v>
      </c>
    </row>
    <row r="185" customFormat="false" ht="43.25" hidden="false" customHeight="false" outlineLevel="0" collapsed="false">
      <c r="A185" s="3" t="s">
        <v>510</v>
      </c>
      <c r="B185" s="3" t="s">
        <v>26</v>
      </c>
      <c r="C185" s="3" t="s">
        <v>514</v>
      </c>
      <c r="D185" s="3" t="s">
        <v>515</v>
      </c>
      <c r="E185" s="3" t="s">
        <v>65</v>
      </c>
      <c r="F185" s="3" t="s">
        <v>516</v>
      </c>
      <c r="G185" s="3"/>
      <c r="H185" s="0" t="str">
        <f aca="false">IF(A185='onglet de saisie'!$A$2,ROW(),"")</f>
        <v/>
      </c>
      <c r="I185" s="0" t="str">
        <f aca="true">IF(H185="","",INDIRECT("B"&amp;ROW()))</f>
        <v/>
      </c>
      <c r="J185" s="0" t="str">
        <f aca="true">IF(I185='onglet de saisie'!$B$2,INDIRECT("C"&amp;ROW()),"")</f>
        <v>Gestion de la sécurité</v>
      </c>
      <c r="K185" s="4" t="str">
        <f aca="true">IF(J185='onglet de saisie'!$C$2,INDIRECT("d"&amp;ROW()),"")</f>
        <v/>
      </c>
      <c r="L185" s="0" t="n">
        <f aca="false">IF(K185='onglet de saisie'!$D$2,ROW(),"")</f>
        <v>185</v>
      </c>
    </row>
    <row r="186" customFormat="false" ht="43.25" hidden="false" customHeight="false" outlineLevel="0" collapsed="false">
      <c r="A186" s="3" t="s">
        <v>510</v>
      </c>
      <c r="B186" s="3" t="s">
        <v>26</v>
      </c>
      <c r="C186" s="3" t="s">
        <v>415</v>
      </c>
      <c r="D186" s="3" t="s">
        <v>416</v>
      </c>
      <c r="E186" s="3" t="s">
        <v>417</v>
      </c>
      <c r="F186" s="3" t="s">
        <v>418</v>
      </c>
      <c r="G186" s="3"/>
      <c r="H186" s="0" t="str">
        <f aca="false">IF(A186='onglet de saisie'!$A$2,ROW(),"")</f>
        <v/>
      </c>
      <c r="I186" s="0" t="str">
        <f aca="true">IF(H186="","",INDIRECT("B"&amp;ROW()))</f>
        <v/>
      </c>
      <c r="J186" s="0" t="str">
        <f aca="true">IF(I186='onglet de saisie'!$B$2,INDIRECT("C"&amp;ROW()),"")</f>
        <v>Ouverture / fermeture de la structure</v>
      </c>
      <c r="K186" s="4" t="str">
        <f aca="true">IF(J186='onglet de saisie'!$C$2,INDIRECT("d"&amp;ROW()),"")</f>
        <v/>
      </c>
      <c r="L186" s="0" t="n">
        <f aca="false">IF(K186='onglet de saisie'!$D$2,ROW(),"")</f>
        <v>186</v>
      </c>
    </row>
    <row r="187" customFormat="false" ht="43.25" hidden="false" customHeight="false" outlineLevel="0" collapsed="false">
      <c r="A187" s="3" t="s">
        <v>510</v>
      </c>
      <c r="B187" s="3" t="s">
        <v>26</v>
      </c>
      <c r="C187" s="3" t="s">
        <v>415</v>
      </c>
      <c r="D187" s="3" t="s">
        <v>419</v>
      </c>
      <c r="E187" s="3" t="s">
        <v>417</v>
      </c>
      <c r="F187" s="3" t="s">
        <v>420</v>
      </c>
      <c r="G187" s="3"/>
      <c r="H187" s="0" t="str">
        <f aca="false">IF(A187='onglet de saisie'!$A$2,ROW(),"")</f>
        <v/>
      </c>
      <c r="I187" s="0" t="str">
        <f aca="true">IF(H187="","",INDIRECT("B"&amp;ROW()))</f>
        <v/>
      </c>
      <c r="J187" s="0" t="str">
        <f aca="true">IF(I187='onglet de saisie'!$B$2,INDIRECT("C"&amp;ROW()),"")</f>
        <v>Ouverture / fermeture de la structure</v>
      </c>
      <c r="K187" s="4" t="str">
        <f aca="true">IF(J187='onglet de saisie'!$C$2,INDIRECT("d"&amp;ROW()),"")</f>
        <v/>
      </c>
      <c r="L187" s="0" t="n">
        <f aca="false">IF(K187='onglet de saisie'!$D$2,ROW(),"")</f>
        <v>187</v>
      </c>
    </row>
    <row r="188" customFormat="false" ht="43.25" hidden="false" customHeight="false" outlineLevel="0" collapsed="false">
      <c r="A188" s="3" t="s">
        <v>510</v>
      </c>
      <c r="B188" s="3" t="s">
        <v>26</v>
      </c>
      <c r="C188" s="3" t="s">
        <v>415</v>
      </c>
      <c r="D188" s="3" t="s">
        <v>421</v>
      </c>
      <c r="E188" s="3" t="s">
        <v>417</v>
      </c>
      <c r="F188" s="3" t="s">
        <v>422</v>
      </c>
      <c r="G188" s="3"/>
      <c r="H188" s="0" t="str">
        <f aca="false">IF(A188='onglet de saisie'!$A$2,ROW(),"")</f>
        <v/>
      </c>
      <c r="I188" s="0" t="str">
        <f aca="true">IF(H188="","",INDIRECT("B"&amp;ROW()))</f>
        <v/>
      </c>
      <c r="J188" s="0" t="str">
        <f aca="true">IF(I188='onglet de saisie'!$B$2,INDIRECT("C"&amp;ROW()),"")</f>
        <v>Ouverture / fermeture de la structure</v>
      </c>
      <c r="K188" s="4" t="str">
        <f aca="true">IF(J188='onglet de saisie'!$C$2,INDIRECT("d"&amp;ROW()),"")</f>
        <v/>
      </c>
      <c r="L188" s="0" t="n">
        <f aca="false">IF(K188='onglet de saisie'!$D$2,ROW(),"")</f>
        <v>188</v>
      </c>
    </row>
    <row r="189" customFormat="false" ht="32.8" hidden="false" customHeight="false" outlineLevel="0" collapsed="false">
      <c r="A189" s="3" t="s">
        <v>510</v>
      </c>
      <c r="B189" s="3" t="s">
        <v>26</v>
      </c>
      <c r="C189" s="3" t="s">
        <v>423</v>
      </c>
      <c r="D189" s="3" t="s">
        <v>424</v>
      </c>
      <c r="E189" s="3" t="s">
        <v>50</v>
      </c>
      <c r="F189" s="3" t="s">
        <v>425</v>
      </c>
      <c r="G189" s="3"/>
      <c r="H189" s="0" t="str">
        <f aca="false">IF(A189='onglet de saisie'!$A$2,ROW(),"")</f>
        <v/>
      </c>
      <c r="I189" s="0" t="str">
        <f aca="true">IF(H189="","",INDIRECT("B"&amp;ROW()))</f>
        <v/>
      </c>
      <c r="J189" s="0" t="str">
        <f aca="true">IF(I189='onglet de saisie'!$B$2,INDIRECT("C"&amp;ROW()),"")</f>
        <v>Relation avec les parents (accueil, départ, facturation)</v>
      </c>
      <c r="K189" s="4" t="str">
        <f aca="true">IF(J189='onglet de saisie'!$C$2,INDIRECT("d"&amp;ROW()),"")</f>
        <v/>
      </c>
      <c r="L189" s="0" t="n">
        <f aca="false">IF(K189='onglet de saisie'!$D$2,ROW(),"")</f>
        <v>189</v>
      </c>
    </row>
    <row r="190" customFormat="false" ht="32.8" hidden="false" customHeight="false" outlineLevel="0" collapsed="false">
      <c r="A190" s="3" t="s">
        <v>510</v>
      </c>
      <c r="B190" s="3" t="s">
        <v>26</v>
      </c>
      <c r="C190" s="3" t="s">
        <v>423</v>
      </c>
      <c r="D190" s="3" t="s">
        <v>426</v>
      </c>
      <c r="E190" s="3" t="s">
        <v>50</v>
      </c>
      <c r="F190" s="3" t="s">
        <v>427</v>
      </c>
      <c r="G190" s="3"/>
      <c r="H190" s="0" t="str">
        <f aca="false">IF(A190='onglet de saisie'!$A$2,ROW(),"")</f>
        <v/>
      </c>
      <c r="I190" s="0" t="str">
        <f aca="true">IF(H190="","",INDIRECT("B"&amp;ROW()))</f>
        <v/>
      </c>
      <c r="J190" s="0" t="str">
        <f aca="true">IF(I190='onglet de saisie'!$B$2,INDIRECT("C"&amp;ROW()),"")</f>
        <v>Relation avec les parents (accueil, départ, facturation)</v>
      </c>
      <c r="K190" s="4" t="str">
        <f aca="true">IF(J190='onglet de saisie'!$C$2,INDIRECT("d"&amp;ROW()),"")</f>
        <v/>
      </c>
      <c r="L190" s="0" t="n">
        <f aca="false">IF(K190='onglet de saisie'!$D$2,ROW(),"")</f>
        <v>190</v>
      </c>
    </row>
    <row r="191" customFormat="false" ht="32.8" hidden="false" customHeight="false" outlineLevel="0" collapsed="false">
      <c r="A191" s="3" t="s">
        <v>510</v>
      </c>
      <c r="B191" s="3" t="s">
        <v>26</v>
      </c>
      <c r="C191" s="3" t="s">
        <v>423</v>
      </c>
      <c r="D191" s="3" t="s">
        <v>428</v>
      </c>
      <c r="E191" s="3" t="s">
        <v>50</v>
      </c>
      <c r="F191" s="3" t="s">
        <v>429</v>
      </c>
      <c r="G191" s="3"/>
      <c r="H191" s="0" t="str">
        <f aca="false">IF(A191='onglet de saisie'!$A$2,ROW(),"")</f>
        <v/>
      </c>
      <c r="I191" s="0" t="str">
        <f aca="true">IF(H191="","",INDIRECT("B"&amp;ROW()))</f>
        <v/>
      </c>
      <c r="J191" s="0" t="str">
        <f aca="true">IF(I191='onglet de saisie'!$B$2,INDIRECT("C"&amp;ROW()),"")</f>
        <v>Relation avec les parents (accueil, départ, facturation)</v>
      </c>
      <c r="K191" s="4" t="str">
        <f aca="true">IF(J191='onglet de saisie'!$C$2,INDIRECT("d"&amp;ROW()),"")</f>
        <v/>
      </c>
      <c r="L191" s="0" t="n">
        <f aca="false">IF(K191='onglet de saisie'!$D$2,ROW(),"")</f>
        <v>191</v>
      </c>
    </row>
    <row r="192" customFormat="false" ht="64.15" hidden="false" customHeight="false" outlineLevel="0" collapsed="false">
      <c r="A192" s="3" t="s">
        <v>510</v>
      </c>
      <c r="B192" s="3" t="s">
        <v>26</v>
      </c>
      <c r="C192" s="3" t="s">
        <v>340</v>
      </c>
      <c r="D192" s="3" t="s">
        <v>430</v>
      </c>
      <c r="E192" s="3" t="s">
        <v>50</v>
      </c>
      <c r="F192" s="3" t="s">
        <v>431</v>
      </c>
      <c r="G192" s="3"/>
      <c r="H192" s="0" t="str">
        <f aca="false">IF(A192='onglet de saisie'!$A$2,ROW(),"")</f>
        <v/>
      </c>
      <c r="I192" s="0" t="str">
        <f aca="true">IF(H192="","",INDIRECT("B"&amp;ROW()))</f>
        <v/>
      </c>
      <c r="J192" s="0" t="str">
        <f aca="true">IF(I192='onglet de saisie'!$B$2,INDIRECT("C"&amp;ROW()),"")</f>
        <v>Travail en équipe</v>
      </c>
      <c r="K192" s="4" t="str">
        <f aca="true">IF(J192='onglet de saisie'!$C$2,INDIRECT("d"&amp;ROW()),"")</f>
        <v/>
      </c>
      <c r="L192" s="0" t="n">
        <f aca="false">IF(K192='onglet de saisie'!$D$2,ROW(),"")</f>
        <v>192</v>
      </c>
    </row>
    <row r="193" customFormat="false" ht="32.8" hidden="false" customHeight="false" outlineLevel="0" collapsed="false">
      <c r="A193" s="3" t="s">
        <v>510</v>
      </c>
      <c r="B193" s="3" t="s">
        <v>26</v>
      </c>
      <c r="C193" s="3" t="s">
        <v>340</v>
      </c>
      <c r="D193" s="3" t="s">
        <v>432</v>
      </c>
      <c r="E193" s="3" t="s">
        <v>273</v>
      </c>
      <c r="F193" s="3" t="s">
        <v>433</v>
      </c>
      <c r="G193" s="3"/>
      <c r="H193" s="0" t="str">
        <f aca="false">IF(A193='onglet de saisie'!$A$2,ROW(),"")</f>
        <v/>
      </c>
      <c r="I193" s="0" t="str">
        <f aca="true">IF(H193="","",INDIRECT("B"&amp;ROW()))</f>
        <v/>
      </c>
      <c r="J193" s="0" t="str">
        <f aca="true">IF(I193='onglet de saisie'!$B$2,INDIRECT("C"&amp;ROW()),"")</f>
        <v>Travail en équipe</v>
      </c>
      <c r="K193" s="4" t="str">
        <f aca="true">IF(J193='onglet de saisie'!$C$2,INDIRECT("d"&amp;ROW()),"")</f>
        <v/>
      </c>
      <c r="L193" s="0" t="n">
        <f aca="false">IF(K193='onglet de saisie'!$D$2,ROW(),"")</f>
        <v>193</v>
      </c>
    </row>
    <row r="194" customFormat="false" ht="32.8" hidden="false" customHeight="false" outlineLevel="0" collapsed="false">
      <c r="A194" s="3" t="s">
        <v>510</v>
      </c>
      <c r="B194" s="3" t="s">
        <v>26</v>
      </c>
      <c r="C194" s="3" t="s">
        <v>340</v>
      </c>
      <c r="D194" s="3" t="s">
        <v>434</v>
      </c>
      <c r="E194" s="3" t="s">
        <v>50</v>
      </c>
      <c r="F194" s="3" t="s">
        <v>435</v>
      </c>
      <c r="G194" s="3"/>
      <c r="H194" s="0" t="str">
        <f aca="false">IF(A194='onglet de saisie'!$A$2,ROW(),"")</f>
        <v/>
      </c>
      <c r="I194" s="0" t="str">
        <f aca="true">IF(H194="","",INDIRECT("B"&amp;ROW()))</f>
        <v/>
      </c>
      <c r="J194" s="0" t="str">
        <f aca="true">IF(I194='onglet de saisie'!$B$2,INDIRECT("C"&amp;ROW()),"")</f>
        <v>Travail en équipe</v>
      </c>
      <c r="K194" s="4" t="str">
        <f aca="true">IF(J194='onglet de saisie'!$C$2,INDIRECT("d"&amp;ROW()),"")</f>
        <v/>
      </c>
      <c r="L194" s="0" t="n">
        <f aca="false">IF(K194='onglet de saisie'!$D$2,ROW(),"")</f>
        <v>194</v>
      </c>
    </row>
    <row r="195" customFormat="false" ht="32.8" hidden="false" customHeight="false" outlineLevel="0" collapsed="false">
      <c r="A195" s="3" t="s">
        <v>510</v>
      </c>
      <c r="B195" s="3" t="s">
        <v>26</v>
      </c>
      <c r="C195" s="3" t="s">
        <v>340</v>
      </c>
      <c r="D195" s="3" t="s">
        <v>434</v>
      </c>
      <c r="E195" s="3" t="s">
        <v>34</v>
      </c>
      <c r="F195" s="3" t="s">
        <v>435</v>
      </c>
      <c r="G195" s="3"/>
      <c r="H195" s="0" t="str">
        <f aca="false">IF(A195='onglet de saisie'!$A$2,ROW(),"")</f>
        <v/>
      </c>
      <c r="I195" s="0" t="str">
        <f aca="true">IF(H195="","",INDIRECT("B"&amp;ROW()))</f>
        <v/>
      </c>
      <c r="J195" s="0" t="str">
        <f aca="true">IF(I195='onglet de saisie'!$B$2,INDIRECT("C"&amp;ROW()),"")</f>
        <v>Travail en équipe</v>
      </c>
      <c r="K195" s="4" t="str">
        <f aca="true">IF(J195='onglet de saisie'!$C$2,INDIRECT("d"&amp;ROW()),"")</f>
        <v/>
      </c>
      <c r="L195" s="0" t="n">
        <f aca="false">IF(K195='onglet de saisie'!$D$2,ROW(),"")</f>
        <v>195</v>
      </c>
    </row>
    <row r="196" customFormat="false" ht="64.15" hidden="false" customHeight="false" outlineLevel="0" collapsed="false">
      <c r="A196" s="3" t="s">
        <v>510</v>
      </c>
      <c r="B196" s="3" t="s">
        <v>100</v>
      </c>
      <c r="C196" s="3" t="s">
        <v>155</v>
      </c>
      <c r="D196" s="3" t="s">
        <v>517</v>
      </c>
      <c r="E196" s="3" t="s">
        <v>152</v>
      </c>
      <c r="F196" s="3" t="s">
        <v>518</v>
      </c>
      <c r="G196" s="3"/>
      <c r="H196" s="0" t="str">
        <f aca="false">IF(A196='onglet de saisie'!$A$2,ROW(),"")</f>
        <v/>
      </c>
      <c r="I196" s="0" t="str">
        <f aca="true">IF(H196="","",INDIRECT("B"&amp;ROW()))</f>
        <v/>
      </c>
      <c r="J196" s="0" t="str">
        <f aca="true">IF(I196='onglet de saisie'!$B$2,INDIRECT("C"&amp;ROW()),"")</f>
        <v>Déplacement avec les enfants (activités, sorties) </v>
      </c>
      <c r="K196" s="4" t="str">
        <f aca="true">IF(J196='onglet de saisie'!$C$2,INDIRECT("d"&amp;ROW()),"")</f>
        <v/>
      </c>
      <c r="L196" s="0" t="n">
        <f aca="false">IF(K196='onglet de saisie'!$D$2,ROW(),"")</f>
        <v>196</v>
      </c>
    </row>
    <row r="197" customFormat="false" ht="32.8" hidden="false" customHeight="false" outlineLevel="0" collapsed="false">
      <c r="A197" s="3" t="s">
        <v>510</v>
      </c>
      <c r="B197" s="3" t="s">
        <v>100</v>
      </c>
      <c r="C197" s="3" t="s">
        <v>155</v>
      </c>
      <c r="D197" s="3" t="s">
        <v>519</v>
      </c>
      <c r="E197" s="3" t="s">
        <v>50</v>
      </c>
      <c r="F197" s="3" t="s">
        <v>520</v>
      </c>
      <c r="G197" s="3"/>
      <c r="H197" s="0" t="str">
        <f aca="false">IF(A197='onglet de saisie'!$A$2,ROW(),"")</f>
        <v/>
      </c>
      <c r="I197" s="0" t="str">
        <f aca="true">IF(H197="","",INDIRECT("B"&amp;ROW()))</f>
        <v/>
      </c>
      <c r="J197" s="0" t="str">
        <f aca="true">IF(I197='onglet de saisie'!$B$2,INDIRECT("C"&amp;ROW()),"")</f>
        <v>Déplacement avec les enfants (activités, sorties) </v>
      </c>
      <c r="K197" s="4" t="str">
        <f aca="true">IF(J197='onglet de saisie'!$C$2,INDIRECT("d"&amp;ROW()),"")</f>
        <v/>
      </c>
      <c r="L197" s="0" t="n">
        <f aca="false">IF(K197='onglet de saisie'!$D$2,ROW(),"")</f>
        <v>197</v>
      </c>
    </row>
    <row r="198" customFormat="false" ht="32.8" hidden="false" customHeight="false" outlineLevel="0" collapsed="false">
      <c r="A198" s="3" t="s">
        <v>510</v>
      </c>
      <c r="B198" s="3" t="s">
        <v>129</v>
      </c>
      <c r="C198" s="3" t="s">
        <v>358</v>
      </c>
      <c r="D198" s="3" t="s">
        <v>521</v>
      </c>
      <c r="E198" s="3" t="s">
        <v>447</v>
      </c>
      <c r="F198" s="3" t="s">
        <v>522</v>
      </c>
      <c r="G198" s="3"/>
      <c r="H198" s="0" t="str">
        <f aca="false">IF(A198='onglet de saisie'!$A$2,ROW(),"")</f>
        <v/>
      </c>
      <c r="I198" s="0" t="str">
        <f aca="true">IF(H198="","",INDIRECT("B"&amp;ROW()))</f>
        <v/>
      </c>
      <c r="J198" s="0" t="str">
        <f aca="true">IF(I198='onglet de saisie'!$B$2,INDIRECT("C"&amp;ROW()),"")</f>
        <v>Installation et désinstallation de salles</v>
      </c>
      <c r="K198" s="4" t="str">
        <f aca="true">IF(J198='onglet de saisie'!$C$2,INDIRECT("d"&amp;ROW()),"")</f>
        <v/>
      </c>
      <c r="L198" s="0" t="n">
        <f aca="false">IF(K198='onglet de saisie'!$D$2,ROW(),"")</f>
        <v>198</v>
      </c>
    </row>
    <row r="199" customFormat="false" ht="32.8" hidden="false" customHeight="false" outlineLevel="0" collapsed="false">
      <c r="A199" s="3" t="s">
        <v>510</v>
      </c>
      <c r="B199" s="3" t="s">
        <v>129</v>
      </c>
      <c r="C199" s="3" t="s">
        <v>358</v>
      </c>
      <c r="D199" s="3" t="s">
        <v>523</v>
      </c>
      <c r="E199" s="3" t="s">
        <v>202</v>
      </c>
      <c r="F199" s="3" t="s">
        <v>524</v>
      </c>
      <c r="G199" s="3"/>
      <c r="H199" s="0" t="str">
        <f aca="false">IF(A199='onglet de saisie'!$A$2,ROW(),"")</f>
        <v/>
      </c>
      <c r="I199" s="0" t="str">
        <f aca="true">IF(H199="","",INDIRECT("B"&amp;ROW()))</f>
        <v/>
      </c>
      <c r="J199" s="0" t="str">
        <f aca="true">IF(I199='onglet de saisie'!$B$2,INDIRECT("C"&amp;ROW()),"")</f>
        <v>Installation et désinstallation de salles</v>
      </c>
      <c r="K199" s="4" t="str">
        <f aca="true">IF(J199='onglet de saisie'!$C$2,INDIRECT("d"&amp;ROW()),"")</f>
        <v/>
      </c>
      <c r="L199" s="0" t="n">
        <f aca="false">IF(K199='onglet de saisie'!$D$2,ROW(),"")</f>
        <v>199</v>
      </c>
    </row>
    <row r="200" customFormat="false" ht="32.8" hidden="false" customHeight="false" outlineLevel="0" collapsed="false">
      <c r="A200" s="3" t="s">
        <v>510</v>
      </c>
      <c r="B200" s="3" t="s">
        <v>129</v>
      </c>
      <c r="C200" s="3" t="s">
        <v>358</v>
      </c>
      <c r="D200" s="3" t="s">
        <v>525</v>
      </c>
      <c r="E200" s="3" t="s">
        <v>202</v>
      </c>
      <c r="F200" s="3" t="s">
        <v>524</v>
      </c>
      <c r="G200" s="3"/>
      <c r="H200" s="0" t="str">
        <f aca="false">IF(A200='onglet de saisie'!$A$2,ROW(),"")</f>
        <v/>
      </c>
      <c r="I200" s="0" t="str">
        <f aca="true">IF(H200="","",INDIRECT("B"&amp;ROW()))</f>
        <v/>
      </c>
      <c r="J200" s="0" t="str">
        <f aca="true">IF(I200='onglet de saisie'!$B$2,INDIRECT("C"&amp;ROW()),"")</f>
        <v>Installation et désinstallation de salles</v>
      </c>
      <c r="K200" s="4" t="str">
        <f aca="true">IF(J200='onglet de saisie'!$C$2,INDIRECT("d"&amp;ROW()),"")</f>
        <v/>
      </c>
      <c r="L200" s="0" t="n">
        <f aca="false">IF(K200='onglet de saisie'!$D$2,ROW(),"")</f>
        <v>200</v>
      </c>
    </row>
    <row r="201" customFormat="false" ht="53.7" hidden="false" customHeight="false" outlineLevel="0" collapsed="false">
      <c r="A201" s="3" t="s">
        <v>510</v>
      </c>
      <c r="B201" s="3" t="s">
        <v>31</v>
      </c>
      <c r="C201" s="3" t="s">
        <v>462</v>
      </c>
      <c r="D201" s="3" t="s">
        <v>526</v>
      </c>
      <c r="E201" s="3" t="s">
        <v>527</v>
      </c>
      <c r="F201" s="3" t="s">
        <v>528</v>
      </c>
      <c r="G201" s="3"/>
      <c r="H201" s="0" t="str">
        <f aca="false">IF(A201='onglet de saisie'!$A$2,ROW(),"")</f>
        <v/>
      </c>
      <c r="I201" s="0" t="str">
        <f aca="true">IF(H201="","",INDIRECT("B"&amp;ROW()))</f>
        <v/>
      </c>
      <c r="J201" s="0" t="str">
        <f aca="true">IF(I201='onglet de saisie'!$B$2,INDIRECT("C"&amp;ROW()),"")</f>
        <v>Accueil des enfants</v>
      </c>
      <c r="K201" s="4" t="str">
        <f aca="true">IF(J201='onglet de saisie'!$C$2,INDIRECT("d"&amp;ROW()),"")</f>
        <v/>
      </c>
      <c r="L201" s="0" t="n">
        <f aca="false">IF(K201='onglet de saisie'!$D$2,ROW(),"")</f>
        <v>201</v>
      </c>
    </row>
    <row r="202" customFormat="false" ht="43.25" hidden="false" customHeight="false" outlineLevel="0" collapsed="false">
      <c r="A202" s="3" t="s">
        <v>510</v>
      </c>
      <c r="B202" s="3" t="s">
        <v>31</v>
      </c>
      <c r="C202" s="3" t="s">
        <v>462</v>
      </c>
      <c r="D202" s="3" t="s">
        <v>529</v>
      </c>
      <c r="E202" s="3" t="s">
        <v>530</v>
      </c>
      <c r="F202" s="3"/>
      <c r="G202" s="3"/>
      <c r="H202" s="0" t="str">
        <f aca="false">IF(A202='onglet de saisie'!$A$2,ROW(),"")</f>
        <v/>
      </c>
      <c r="I202" s="0" t="str">
        <f aca="true">IF(H202="","",INDIRECT("B"&amp;ROW()))</f>
        <v/>
      </c>
      <c r="J202" s="0" t="str">
        <f aca="true">IF(I202='onglet de saisie'!$B$2,INDIRECT("C"&amp;ROW()),"")</f>
        <v>Accueil des enfants</v>
      </c>
      <c r="K202" s="4" t="str">
        <f aca="true">IF(J202='onglet de saisie'!$C$2,INDIRECT("d"&amp;ROW()),"")</f>
        <v/>
      </c>
      <c r="L202" s="0" t="n">
        <f aca="false">IF(K202='onglet de saisie'!$D$2,ROW(),"")</f>
        <v>202</v>
      </c>
    </row>
    <row r="203" customFormat="false" ht="43.25" hidden="false" customHeight="false" outlineLevel="0" collapsed="false">
      <c r="A203" s="3" t="s">
        <v>510</v>
      </c>
      <c r="B203" s="3" t="s">
        <v>225</v>
      </c>
      <c r="C203" s="3" t="s">
        <v>470</v>
      </c>
      <c r="D203" s="3" t="s">
        <v>531</v>
      </c>
      <c r="E203" s="3" t="s">
        <v>34</v>
      </c>
      <c r="F203" s="3" t="s">
        <v>532</v>
      </c>
      <c r="G203" s="3"/>
      <c r="H203" s="0" t="str">
        <f aca="false">IF(A203='onglet de saisie'!$A$2,ROW(),"")</f>
        <v/>
      </c>
      <c r="I203" s="0" t="str">
        <f aca="true">IF(H203="","",INDIRECT("B"&amp;ROW()))</f>
        <v/>
      </c>
      <c r="J203" s="0" t="str">
        <f aca="true">IF(I203='onglet de saisie'!$B$2,INDIRECT("C"&amp;ROW()),"")</f>
        <v>Repas</v>
      </c>
      <c r="K203" s="4" t="str">
        <f aca="true">IF(J203='onglet de saisie'!$C$2,INDIRECT("d"&amp;ROW()),"")</f>
        <v/>
      </c>
      <c r="L203" s="0" t="n">
        <f aca="false">IF(K203='onglet de saisie'!$D$2,ROW(),"")</f>
        <v>203</v>
      </c>
    </row>
    <row r="204" customFormat="false" ht="32.8" hidden="false" customHeight="false" outlineLevel="0" collapsed="false">
      <c r="A204" s="3" t="s">
        <v>510</v>
      </c>
      <c r="B204" s="3" t="s">
        <v>163</v>
      </c>
      <c r="C204" s="3" t="s">
        <v>478</v>
      </c>
      <c r="D204" s="3" t="s">
        <v>479</v>
      </c>
      <c r="E204" s="3" t="s">
        <v>166</v>
      </c>
      <c r="F204" s="3" t="s">
        <v>454</v>
      </c>
      <c r="G204" s="3"/>
      <c r="H204" s="0" t="str">
        <f aca="false">IF(A204='onglet de saisie'!$A$2,ROW(),"")</f>
        <v/>
      </c>
      <c r="I204" s="0" t="str">
        <f aca="true">IF(H204="","",INDIRECT("B"&amp;ROW()))</f>
        <v/>
      </c>
      <c r="J204" s="0" t="str">
        <f aca="true">IF(I204='onglet de saisie'!$B$2,INDIRECT("C"&amp;ROW()),"")</f>
        <v>Temps d’accueil / Période d’adaptation</v>
      </c>
      <c r="K204" s="4" t="str">
        <f aca="true">IF(J204='onglet de saisie'!$C$2,INDIRECT("d"&amp;ROW()),"")</f>
        <v/>
      </c>
      <c r="L204" s="0" t="n">
        <f aca="false">IF(K204='onglet de saisie'!$D$2,ROW(),"")</f>
        <v>204</v>
      </c>
    </row>
    <row r="205" customFormat="false" ht="32.8" hidden="false" customHeight="false" outlineLevel="0" collapsed="false">
      <c r="A205" s="3" t="s">
        <v>510</v>
      </c>
      <c r="B205" s="3" t="s">
        <v>163</v>
      </c>
      <c r="C205" s="3" t="s">
        <v>478</v>
      </c>
      <c r="D205" s="3" t="s">
        <v>479</v>
      </c>
      <c r="E205" s="3" t="s">
        <v>166</v>
      </c>
      <c r="F205" s="3" t="s">
        <v>480</v>
      </c>
      <c r="G205" s="3"/>
      <c r="H205" s="0" t="str">
        <f aca="false">IF(A205='onglet de saisie'!$A$2,ROW(),"")</f>
        <v/>
      </c>
      <c r="I205" s="0" t="str">
        <f aca="true">IF(H205="","",INDIRECT("B"&amp;ROW()))</f>
        <v/>
      </c>
      <c r="J205" s="0" t="str">
        <f aca="true">IF(I205='onglet de saisie'!$B$2,INDIRECT("C"&amp;ROW()),"")</f>
        <v>Temps d’accueil / Période d’adaptation</v>
      </c>
      <c r="K205" s="4" t="str">
        <f aca="true">IF(J205='onglet de saisie'!$C$2,INDIRECT("d"&amp;ROW()),"")</f>
        <v/>
      </c>
      <c r="L205" s="0" t="n">
        <f aca="false">IF(K205='onglet de saisie'!$D$2,ROW(),"")</f>
        <v>205</v>
      </c>
    </row>
    <row r="206" customFormat="false" ht="32.8" hidden="false" customHeight="false" outlineLevel="0" collapsed="false">
      <c r="A206" s="3" t="s">
        <v>510</v>
      </c>
      <c r="B206" s="3" t="s">
        <v>163</v>
      </c>
      <c r="C206" s="3" t="s">
        <v>478</v>
      </c>
      <c r="D206" s="3" t="s">
        <v>481</v>
      </c>
      <c r="E206" s="3" t="s">
        <v>166</v>
      </c>
      <c r="F206" s="3" t="s">
        <v>533</v>
      </c>
      <c r="G206" s="3"/>
      <c r="H206" s="0" t="str">
        <f aca="false">IF(A206='onglet de saisie'!$A$2,ROW(),"")</f>
        <v/>
      </c>
      <c r="I206" s="0" t="str">
        <f aca="true">IF(H206="","",INDIRECT("B"&amp;ROW()))</f>
        <v/>
      </c>
      <c r="J206" s="0" t="str">
        <f aca="true">IF(I206='onglet de saisie'!$B$2,INDIRECT("C"&amp;ROW()),"")</f>
        <v>Temps d’accueil / Période d’adaptation</v>
      </c>
      <c r="K206" s="4" t="str">
        <f aca="true">IF(J206='onglet de saisie'!$C$2,INDIRECT("d"&amp;ROW()),"")</f>
        <v/>
      </c>
      <c r="L206" s="0" t="n">
        <f aca="false">IF(K206='onglet de saisie'!$D$2,ROW(),"")</f>
        <v>206</v>
      </c>
    </row>
    <row r="207" customFormat="false" ht="32.8" hidden="false" customHeight="false" outlineLevel="0" collapsed="false">
      <c r="A207" s="3" t="s">
        <v>510</v>
      </c>
      <c r="B207" s="3" t="s">
        <v>163</v>
      </c>
      <c r="C207" s="3" t="s">
        <v>130</v>
      </c>
      <c r="D207" s="3" t="s">
        <v>493</v>
      </c>
      <c r="E207" s="3" t="s">
        <v>166</v>
      </c>
      <c r="F207" s="3" t="s">
        <v>494</v>
      </c>
      <c r="G207" s="3"/>
      <c r="H207" s="0" t="str">
        <f aca="false">IF(A207='onglet de saisie'!$A$2,ROW(),"")</f>
        <v/>
      </c>
      <c r="I207" s="0" t="str">
        <f aca="true">IF(H207="","",INDIRECT("B"&amp;ROW()))</f>
        <v/>
      </c>
      <c r="J207" s="0" t="str">
        <f aca="true">IF(I207='onglet de saisie'!$B$2,INDIRECT("C"&amp;ROW()),"")</f>
        <v>Mise en place / rangement / nettoyage</v>
      </c>
      <c r="K207" s="4" t="str">
        <f aca="true">IF(J207='onglet de saisie'!$C$2,INDIRECT("d"&amp;ROW()),"")</f>
        <v/>
      </c>
      <c r="L207" s="0" t="n">
        <f aca="false">IF(K207='onglet de saisie'!$D$2,ROW(),"")</f>
        <v>207</v>
      </c>
    </row>
    <row r="208" customFormat="false" ht="43.25" hidden="false" customHeight="false" outlineLevel="0" collapsed="false">
      <c r="A208" s="3" t="s">
        <v>510</v>
      </c>
      <c r="B208" s="3" t="s">
        <v>163</v>
      </c>
      <c r="C208" s="3" t="s">
        <v>130</v>
      </c>
      <c r="D208" s="3" t="s">
        <v>495</v>
      </c>
      <c r="E208" s="3" t="s">
        <v>166</v>
      </c>
      <c r="F208" s="3" t="s">
        <v>496</v>
      </c>
      <c r="G208" s="3"/>
      <c r="H208" s="0" t="str">
        <f aca="false">IF(A208='onglet de saisie'!$A$2,ROW(),"")</f>
        <v/>
      </c>
      <c r="I208" s="0" t="str">
        <f aca="true">IF(H208="","",INDIRECT("B"&amp;ROW()))</f>
        <v/>
      </c>
      <c r="J208" s="0" t="str">
        <f aca="true">IF(I208='onglet de saisie'!$B$2,INDIRECT("C"&amp;ROW()),"")</f>
        <v>Mise en place / rangement / nettoyage</v>
      </c>
      <c r="K208" s="4" t="str">
        <f aca="true">IF(J208='onglet de saisie'!$C$2,INDIRECT("d"&amp;ROW()),"")</f>
        <v/>
      </c>
      <c r="L208" s="0" t="n">
        <f aca="false">IF(K208='onglet de saisie'!$D$2,ROW(),"")</f>
        <v>208</v>
      </c>
    </row>
    <row r="209" customFormat="false" ht="22.35" hidden="false" customHeight="false" outlineLevel="0" collapsed="false">
      <c r="A209" s="3" t="s">
        <v>534</v>
      </c>
      <c r="B209" s="3" t="s">
        <v>225</v>
      </c>
      <c r="C209" s="3" t="s">
        <v>226</v>
      </c>
      <c r="D209" s="3" t="s">
        <v>535</v>
      </c>
      <c r="E209" s="3" t="s">
        <v>50</v>
      </c>
      <c r="F209" s="3" t="s">
        <v>536</v>
      </c>
      <c r="G209" s="3"/>
      <c r="H209" s="0" t="str">
        <f aca="false">IF(A209='onglet de saisie'!$A$2,ROW(),"")</f>
        <v/>
      </c>
      <c r="I209" s="0" t="str">
        <f aca="true">IF(H209="","",INDIRECT("B"&amp;ROW()))</f>
        <v/>
      </c>
      <c r="J209" s="0" t="str">
        <f aca="true">IF(I209='onglet de saisie'!$B$2,INDIRECT("C"&amp;ROW()),"")</f>
        <v>Planning</v>
      </c>
      <c r="K209" s="4" t="str">
        <f aca="true">IF(J209='onglet de saisie'!$C$2,INDIRECT("d"&amp;ROW()),"")</f>
        <v/>
      </c>
      <c r="L209" s="0" t="n">
        <f aca="false">IF(K209='onglet de saisie'!$D$2,ROW(),"")</f>
        <v>209</v>
      </c>
    </row>
    <row r="210" customFormat="false" ht="22.35" hidden="false" customHeight="false" outlineLevel="0" collapsed="false">
      <c r="A210" s="3" t="s">
        <v>534</v>
      </c>
      <c r="B210" s="3" t="s">
        <v>225</v>
      </c>
      <c r="C210" s="3" t="s">
        <v>226</v>
      </c>
      <c r="D210" s="3" t="s">
        <v>537</v>
      </c>
      <c r="E210" s="3" t="s">
        <v>538</v>
      </c>
      <c r="F210" s="3"/>
      <c r="G210" s="3"/>
      <c r="H210" s="0" t="str">
        <f aca="false">IF(A210='onglet de saisie'!$A$2,ROW(),"")</f>
        <v/>
      </c>
      <c r="I210" s="0" t="str">
        <f aca="true">IF(H210="","",INDIRECT("B"&amp;ROW()))</f>
        <v/>
      </c>
      <c r="J210" s="0" t="str">
        <f aca="true">IF(I210='onglet de saisie'!$B$2,INDIRECT("C"&amp;ROW()),"")</f>
        <v>Planning</v>
      </c>
      <c r="K210" s="4" t="str">
        <f aca="true">IF(J210='onglet de saisie'!$C$2,INDIRECT("d"&amp;ROW()),"")</f>
        <v/>
      </c>
      <c r="L210" s="0" t="n">
        <f aca="false">IF(K210='onglet de saisie'!$D$2,ROW(),"")</f>
        <v>210</v>
      </c>
    </row>
    <row r="211" customFormat="false" ht="22.35" hidden="false" customHeight="false" outlineLevel="0" collapsed="false">
      <c r="A211" s="3" t="s">
        <v>539</v>
      </c>
      <c r="B211" s="3" t="s">
        <v>8</v>
      </c>
      <c r="C211" s="3" t="s">
        <v>176</v>
      </c>
      <c r="D211" s="3" t="s">
        <v>540</v>
      </c>
      <c r="E211" s="3" t="s">
        <v>166</v>
      </c>
      <c r="F211" s="3" t="s">
        <v>541</v>
      </c>
      <c r="G211" s="3"/>
      <c r="H211" s="0" t="str">
        <f aca="false">IF(A211='onglet de saisie'!$A$2,ROW(),"")</f>
        <v/>
      </c>
      <c r="I211" s="0" t="str">
        <f aca="true">IF(H211="","",INDIRECT("B"&amp;ROW()))</f>
        <v/>
      </c>
      <c r="J211" s="0" t="str">
        <f aca="true">IF(I211='onglet de saisie'!$B$2,INDIRECT("C"&amp;ROW()),"")</f>
        <v>Mise à disposition / Partage de l'espace</v>
      </c>
      <c r="K211" s="4" t="str">
        <f aca="true">IF(J211='onglet de saisie'!$C$2,INDIRECT("d"&amp;ROW()),"")</f>
        <v/>
      </c>
      <c r="L211" s="0" t="n">
        <f aca="false">IF(K211='onglet de saisie'!$D$2,ROW(),"")</f>
        <v>211</v>
      </c>
    </row>
    <row r="212" customFormat="false" ht="22.35" hidden="false" customHeight="false" outlineLevel="0" collapsed="false">
      <c r="A212" s="3" t="s">
        <v>539</v>
      </c>
      <c r="B212" s="3" t="s">
        <v>8</v>
      </c>
      <c r="C212" s="3" t="s">
        <v>176</v>
      </c>
      <c r="D212" s="3" t="s">
        <v>542</v>
      </c>
      <c r="E212" s="3" t="s">
        <v>543</v>
      </c>
      <c r="F212" s="3"/>
      <c r="G212" s="3"/>
      <c r="H212" s="0" t="str">
        <f aca="false">IF(A212='onglet de saisie'!$A$2,ROW(),"")</f>
        <v/>
      </c>
      <c r="I212" s="0" t="str">
        <f aca="true">IF(H212="","",INDIRECT("B"&amp;ROW()))</f>
        <v/>
      </c>
      <c r="J212" s="0" t="str">
        <f aca="true">IF(I212='onglet de saisie'!$B$2,INDIRECT("C"&amp;ROW()),"")</f>
        <v>Mise à disposition / Partage de l'espace</v>
      </c>
      <c r="K212" s="4" t="str">
        <f aca="true">IF(J212='onglet de saisie'!$C$2,INDIRECT("d"&amp;ROW()),"")</f>
        <v/>
      </c>
      <c r="L212" s="0" t="n">
        <f aca="false">IF(K212='onglet de saisie'!$D$2,ROW(),"")</f>
        <v>212</v>
      </c>
    </row>
    <row r="213" customFormat="false" ht="22.35" hidden="false" customHeight="false" outlineLevel="0" collapsed="false">
      <c r="A213" s="3" t="s">
        <v>539</v>
      </c>
      <c r="B213" s="3" t="s">
        <v>8</v>
      </c>
      <c r="C213" s="3" t="s">
        <v>176</v>
      </c>
      <c r="D213" s="3" t="s">
        <v>544</v>
      </c>
      <c r="E213" s="3"/>
      <c r="F213" s="3" t="s">
        <v>545</v>
      </c>
      <c r="G213" s="3"/>
      <c r="H213" s="0" t="str">
        <f aca="false">IF(A213='onglet de saisie'!$A$2,ROW(),"")</f>
        <v/>
      </c>
      <c r="I213" s="0" t="str">
        <f aca="true">IF(H213="","",INDIRECT("B"&amp;ROW()))</f>
        <v/>
      </c>
      <c r="J213" s="0" t="str">
        <f aca="true">IF(I213='onglet de saisie'!$B$2,INDIRECT("C"&amp;ROW()),"")</f>
        <v>Mise à disposition / Partage de l'espace</v>
      </c>
      <c r="K213" s="4" t="str">
        <f aca="true">IF(J213='onglet de saisie'!$C$2,INDIRECT("d"&amp;ROW()),"")</f>
        <v/>
      </c>
      <c r="L213" s="0" t="n">
        <f aca="false">IF(K213='onglet de saisie'!$D$2,ROW(),"")</f>
        <v>213</v>
      </c>
    </row>
    <row r="214" customFormat="false" ht="22.35" hidden="false" customHeight="false" outlineLevel="0" collapsed="false">
      <c r="A214" s="3" t="s">
        <v>546</v>
      </c>
      <c r="B214" s="3" t="s">
        <v>8</v>
      </c>
      <c r="C214" s="3" t="s">
        <v>176</v>
      </c>
      <c r="D214" s="3" t="s">
        <v>547</v>
      </c>
      <c r="E214" s="3" t="s">
        <v>50</v>
      </c>
      <c r="F214" s="3" t="s">
        <v>548</v>
      </c>
      <c r="G214" s="3"/>
      <c r="H214" s="0" t="str">
        <f aca="false">IF(A214='onglet de saisie'!$A$2,ROW(),"")</f>
        <v/>
      </c>
      <c r="I214" s="0" t="str">
        <f aca="true">IF(H214="","",INDIRECT("B"&amp;ROW()))</f>
        <v/>
      </c>
      <c r="J214" s="0" t="str">
        <f aca="true">IF(I214='onglet de saisie'!$B$2,INDIRECT("C"&amp;ROW()),"")</f>
        <v>Mise à disposition / Partage de l'espace</v>
      </c>
      <c r="K214" s="4" t="str">
        <f aca="true">IF(J214='onglet de saisie'!$C$2,INDIRECT("d"&amp;ROW()),"")</f>
        <v/>
      </c>
      <c r="L214" s="0" t="n">
        <f aca="false">IF(K214='onglet de saisie'!$D$2,ROW(),"")</f>
        <v>214</v>
      </c>
    </row>
    <row r="215" customFormat="false" ht="22.35" hidden="false" customHeight="false" outlineLevel="0" collapsed="false">
      <c r="A215" s="3" t="s">
        <v>546</v>
      </c>
      <c r="B215" s="3" t="s">
        <v>8</v>
      </c>
      <c r="C215" s="3" t="s">
        <v>176</v>
      </c>
      <c r="D215" s="3" t="s">
        <v>549</v>
      </c>
      <c r="E215" s="3" t="s">
        <v>202</v>
      </c>
      <c r="F215" s="3" t="s">
        <v>550</v>
      </c>
      <c r="G215" s="3"/>
      <c r="H215" s="0" t="str">
        <f aca="false">IF(A215='onglet de saisie'!$A$2,ROW(),"")</f>
        <v/>
      </c>
      <c r="I215" s="0" t="str">
        <f aca="true">IF(H215="","",INDIRECT("B"&amp;ROW()))</f>
        <v/>
      </c>
      <c r="J215" s="0" t="str">
        <f aca="true">IF(I215='onglet de saisie'!$B$2,INDIRECT("C"&amp;ROW()),"")</f>
        <v>Mise à disposition / Partage de l'espace</v>
      </c>
      <c r="K215" s="4" t="str">
        <f aca="true">IF(J215='onglet de saisie'!$C$2,INDIRECT("d"&amp;ROW()),"")</f>
        <v/>
      </c>
      <c r="L215" s="0" t="n">
        <f aca="false">IF(K215='onglet de saisie'!$D$2,ROW(),"")</f>
        <v>215</v>
      </c>
    </row>
    <row r="216" customFormat="false" ht="32.8" hidden="false" customHeight="false" outlineLevel="0" collapsed="false">
      <c r="A216" s="3" t="s">
        <v>546</v>
      </c>
      <c r="B216" s="3" t="s">
        <v>31</v>
      </c>
      <c r="C216" s="3" t="s">
        <v>551</v>
      </c>
      <c r="D216" s="3" t="s">
        <v>552</v>
      </c>
      <c r="E216" s="3" t="s">
        <v>34</v>
      </c>
      <c r="F216" s="3" t="s">
        <v>553</v>
      </c>
      <c r="G216" s="3"/>
      <c r="H216" s="0" t="str">
        <f aca="false">IF(A216='onglet de saisie'!$A$2,ROW(),"")</f>
        <v/>
      </c>
      <c r="I216" s="0" t="str">
        <f aca="true">IF(H216="","",INDIRECT("B"&amp;ROW()))</f>
        <v/>
      </c>
      <c r="J216" s="0" t="str">
        <f aca="true">IF(I216='onglet de saisie'!$B$2,INDIRECT("C"&amp;ROW()),"")</f>
        <v>Promiscuité des ateliers / Travail en open space</v>
      </c>
      <c r="K216" s="4" t="str">
        <f aca="true">IF(J216='onglet de saisie'!$C$2,INDIRECT("d"&amp;ROW()),"")</f>
        <v/>
      </c>
      <c r="L216" s="0" t="n">
        <f aca="false">IF(K216='onglet de saisie'!$D$2,ROW(),"")</f>
        <v>216</v>
      </c>
    </row>
    <row r="217" customFormat="false" ht="22.35" hidden="false" customHeight="false" outlineLevel="0" collapsed="false">
      <c r="A217" s="3" t="s">
        <v>546</v>
      </c>
      <c r="B217" s="3" t="s">
        <v>505</v>
      </c>
      <c r="C217" s="3" t="s">
        <v>554</v>
      </c>
      <c r="D217" s="3" t="s">
        <v>555</v>
      </c>
      <c r="E217" s="3" t="s">
        <v>34</v>
      </c>
      <c r="F217" s="3"/>
      <c r="G217" s="3"/>
      <c r="H217" s="0" t="str">
        <f aca="false">IF(A217='onglet de saisie'!$A$2,ROW(),"")</f>
        <v/>
      </c>
      <c r="I217" s="0" t="str">
        <f aca="true">IF(H217="","",INDIRECT("B"&amp;ROW()))</f>
        <v/>
      </c>
      <c r="J217" s="0" t="str">
        <f aca="true">IF(I217='onglet de saisie'!$B$2,INDIRECT("C"&amp;ROW()),"")</f>
        <v>Dans les bureaux</v>
      </c>
      <c r="K217" s="4" t="str">
        <f aca="true">IF(J217='onglet de saisie'!$C$2,INDIRECT("d"&amp;ROW()),"")</f>
        <v/>
      </c>
      <c r="L217" s="0" t="n">
        <f aca="false">IF(K217='onglet de saisie'!$D$2,ROW(),"")</f>
        <v>217</v>
      </c>
    </row>
    <row r="218" customFormat="false" ht="22.35" hidden="false" customHeight="false" outlineLevel="0" collapsed="false">
      <c r="A218" s="3" t="s">
        <v>546</v>
      </c>
      <c r="B218" s="3" t="s">
        <v>31</v>
      </c>
      <c r="C218" s="3" t="s">
        <v>32</v>
      </c>
      <c r="D218" s="3" t="s">
        <v>556</v>
      </c>
      <c r="E218" s="3" t="s">
        <v>365</v>
      </c>
      <c r="F218" s="3" t="s">
        <v>344</v>
      </c>
      <c r="G218" s="3"/>
      <c r="H218" s="0" t="str">
        <f aca="false">IF(A218='onglet de saisie'!$A$2,ROW(),"")</f>
        <v/>
      </c>
      <c r="I218" s="0" t="str">
        <f aca="true">IF(H218="","",INDIRECT("B"&amp;ROW()))</f>
        <v/>
      </c>
      <c r="J218" s="0" t="str">
        <f aca="true">IF(I218='onglet de saisie'!$B$2,INDIRECT("C"&amp;ROW()),"")</f>
        <v>Présence auprès des enfants </v>
      </c>
      <c r="K218" s="4" t="str">
        <f aca="true">IF(J218='onglet de saisie'!$C$2,INDIRECT("d"&amp;ROW()),"")</f>
        <v/>
      </c>
      <c r="L218" s="0" t="n">
        <f aca="false">IF(K218='onglet de saisie'!$D$2,ROW(),"")</f>
        <v>218</v>
      </c>
    </row>
    <row r="219" customFormat="false" ht="22.35" hidden="false" customHeight="false" outlineLevel="0" collapsed="false">
      <c r="A219" s="3" t="s">
        <v>546</v>
      </c>
      <c r="B219" s="3" t="s">
        <v>8</v>
      </c>
      <c r="C219" s="3" t="s">
        <v>176</v>
      </c>
      <c r="D219" s="3" t="s">
        <v>557</v>
      </c>
      <c r="E219" s="3"/>
      <c r="F219" s="3"/>
      <c r="G219" s="3"/>
      <c r="H219" s="0" t="str">
        <f aca="false">IF(A219='onglet de saisie'!$A$2,ROW(),"")</f>
        <v/>
      </c>
      <c r="I219" s="0" t="str">
        <f aca="true">IF(H219="","",INDIRECT("B"&amp;ROW()))</f>
        <v/>
      </c>
      <c r="J219" s="0" t="str">
        <f aca="true">IF(I219='onglet de saisie'!$B$2,INDIRECT("C"&amp;ROW()),"")</f>
        <v>Mise à disposition / Partage de l'espace</v>
      </c>
      <c r="K219" s="4" t="str">
        <f aca="true">IF(J219='onglet de saisie'!$C$2,INDIRECT("d"&amp;ROW()),"")</f>
        <v/>
      </c>
      <c r="L219" s="0" t="n">
        <f aca="false">IF(K219='onglet de saisie'!$D$2,ROW(),"")</f>
        <v>219</v>
      </c>
    </row>
    <row r="220" customFormat="false" ht="32.8" hidden="false" customHeight="false" outlineLevel="0" collapsed="false">
      <c r="A220" s="3" t="s">
        <v>558</v>
      </c>
      <c r="B220" s="3" t="s">
        <v>225</v>
      </c>
      <c r="C220" s="3" t="s">
        <v>559</v>
      </c>
      <c r="D220" s="3" t="s">
        <v>560</v>
      </c>
      <c r="E220" s="3" t="s">
        <v>202</v>
      </c>
      <c r="F220" s="3" t="s">
        <v>561</v>
      </c>
      <c r="G220" s="3"/>
      <c r="H220" s="0" t="str">
        <f aca="false">IF(A220='onglet de saisie'!$A$2,ROW(),"")</f>
        <v/>
      </c>
      <c r="I220" s="0" t="str">
        <f aca="true">IF(H220="","",INDIRECT("B"&amp;ROW()))</f>
        <v/>
      </c>
      <c r="J220" s="0" t="str">
        <f aca="true">IF(I220='onglet de saisie'!$B$2,INDIRECT("C"&amp;ROW()),"")</f>
        <v>Gestion du personnel</v>
      </c>
      <c r="K220" s="4" t="str">
        <f aca="true">IF(J220='onglet de saisie'!$C$2,INDIRECT("d"&amp;ROW()),"")</f>
        <v/>
      </c>
      <c r="L220" s="0" t="n">
        <f aca="false">IF(K220='onglet de saisie'!$D$2,ROW(),"")</f>
        <v>220</v>
      </c>
    </row>
    <row r="221" customFormat="false" ht="32.8" hidden="false" customHeight="false" outlineLevel="0" collapsed="false">
      <c r="A221" s="3" t="s">
        <v>558</v>
      </c>
      <c r="B221" s="3" t="s">
        <v>225</v>
      </c>
      <c r="C221" s="3" t="s">
        <v>559</v>
      </c>
      <c r="D221" s="3" t="s">
        <v>560</v>
      </c>
      <c r="E221" s="3" t="s">
        <v>202</v>
      </c>
      <c r="F221" s="3" t="s">
        <v>562</v>
      </c>
      <c r="G221" s="3"/>
      <c r="H221" s="0" t="str">
        <f aca="false">IF(A221='onglet de saisie'!$A$2,ROW(),"")</f>
        <v/>
      </c>
      <c r="I221" s="0" t="str">
        <f aca="true">IF(H221="","",INDIRECT("B"&amp;ROW()))</f>
        <v/>
      </c>
      <c r="J221" s="0" t="str">
        <f aca="true">IF(I221='onglet de saisie'!$B$2,INDIRECT("C"&amp;ROW()),"")</f>
        <v>Gestion du personnel</v>
      </c>
      <c r="K221" s="4" t="str">
        <f aca="true">IF(J221='onglet de saisie'!$C$2,INDIRECT("d"&amp;ROW()),"")</f>
        <v/>
      </c>
      <c r="L221" s="0" t="n">
        <f aca="false">IF(K221='onglet de saisie'!$D$2,ROW(),"")</f>
        <v>221</v>
      </c>
    </row>
    <row r="222" customFormat="false" ht="32.8" hidden="false" customHeight="false" outlineLevel="0" collapsed="false">
      <c r="A222" s="3" t="s">
        <v>558</v>
      </c>
      <c r="B222" s="3" t="s">
        <v>225</v>
      </c>
      <c r="C222" s="3" t="s">
        <v>559</v>
      </c>
      <c r="D222" s="3" t="s">
        <v>560</v>
      </c>
      <c r="E222" s="3" t="s">
        <v>202</v>
      </c>
      <c r="F222" s="3" t="s">
        <v>563</v>
      </c>
      <c r="G222" s="3"/>
      <c r="H222" s="0" t="str">
        <f aca="false">IF(A222='onglet de saisie'!$A$2,ROW(),"")</f>
        <v/>
      </c>
      <c r="I222" s="0" t="str">
        <f aca="true">IF(H222="","",INDIRECT("B"&amp;ROW()))</f>
        <v/>
      </c>
      <c r="J222" s="0" t="str">
        <f aca="true">IF(I222='onglet de saisie'!$B$2,INDIRECT("C"&amp;ROW()),"")</f>
        <v>Gestion du personnel</v>
      </c>
      <c r="K222" s="4" t="str">
        <f aca="true">IF(J222='onglet de saisie'!$C$2,INDIRECT("d"&amp;ROW()),"")</f>
        <v/>
      </c>
      <c r="L222" s="0" t="n">
        <f aca="false">IF(K222='onglet de saisie'!$D$2,ROW(),"")</f>
        <v>222</v>
      </c>
    </row>
    <row r="223" customFormat="false" ht="147.75" hidden="false" customHeight="false" outlineLevel="0" collapsed="false">
      <c r="A223" s="3" t="s">
        <v>564</v>
      </c>
      <c r="B223" s="3" t="s">
        <v>100</v>
      </c>
      <c r="C223" s="3" t="s">
        <v>565</v>
      </c>
      <c r="D223" s="3" t="s">
        <v>566</v>
      </c>
      <c r="E223" s="3" t="s">
        <v>152</v>
      </c>
      <c r="F223" s="3" t="s">
        <v>567</v>
      </c>
      <c r="G223" s="3" t="s">
        <v>568</v>
      </c>
      <c r="H223" s="0" t="str">
        <f aca="false">IF(A223='onglet de saisie'!$A$2,ROW(),"")</f>
        <v/>
      </c>
      <c r="I223" s="0" t="str">
        <f aca="true">IF(H223="","",INDIRECT("B"&amp;ROW()))</f>
        <v/>
      </c>
      <c r="J223" s="0" t="str">
        <f aca="true">IF(I223='onglet de saisie'!$B$2,INDIRECT("C"&amp;ROW()),"")</f>
        <v>Récupération du matériel loué pour les évènements</v>
      </c>
      <c r="K223" s="4" t="str">
        <f aca="true">IF(J223='onglet de saisie'!$C$2,INDIRECT("d"&amp;ROW()),"")</f>
        <v/>
      </c>
      <c r="L223" s="0" t="n">
        <f aca="false">IF(K223='onglet de saisie'!$D$2,ROW(),"")</f>
        <v>223</v>
      </c>
    </row>
    <row r="224" customFormat="false" ht="220.85" hidden="false" customHeight="false" outlineLevel="0" collapsed="false">
      <c r="A224" s="3" t="s">
        <v>564</v>
      </c>
      <c r="B224" s="3" t="s">
        <v>100</v>
      </c>
      <c r="C224" s="3" t="s">
        <v>569</v>
      </c>
      <c r="D224" s="3" t="s">
        <v>570</v>
      </c>
      <c r="E224" s="3" t="s">
        <v>571</v>
      </c>
      <c r="F224" s="3" t="s">
        <v>572</v>
      </c>
      <c r="G224" s="3" t="s">
        <v>573</v>
      </c>
      <c r="H224" s="0" t="str">
        <f aca="false">IF(A224='onglet de saisie'!$A$2,ROW(),"")</f>
        <v/>
      </c>
      <c r="I224" s="0" t="str">
        <f aca="true">IF(H224="","",INDIRECT("B"&amp;ROW()))</f>
        <v/>
      </c>
      <c r="J224" s="0" t="str">
        <f aca="true">IF(I224='onglet de saisie'!$B$2,INDIRECT("C"&amp;ROW()),"")</f>
        <v>Stationnement (chargement/déchargement)</v>
      </c>
      <c r="K224" s="4" t="str">
        <f aca="true">IF(J224='onglet de saisie'!$C$2,INDIRECT("d"&amp;ROW()),"")</f>
        <v/>
      </c>
      <c r="L224" s="0" t="n">
        <f aca="false">IF(K224='onglet de saisie'!$D$2,ROW(),"")</f>
        <v>224</v>
      </c>
    </row>
    <row r="225" customFormat="false" ht="95.5" hidden="false" customHeight="false" outlineLevel="0" collapsed="false">
      <c r="A225" s="3" t="s">
        <v>564</v>
      </c>
      <c r="B225" s="3" t="s">
        <v>129</v>
      </c>
      <c r="C225" s="3" t="s">
        <v>574</v>
      </c>
      <c r="D225" s="3" t="s">
        <v>575</v>
      </c>
      <c r="E225" s="3" t="s">
        <v>576</v>
      </c>
      <c r="F225" s="3" t="s">
        <v>577</v>
      </c>
      <c r="G225" s="3" t="s">
        <v>578</v>
      </c>
      <c r="H225" s="0" t="str">
        <f aca="false">IF(A225='onglet de saisie'!$A$2,ROW(),"")</f>
        <v/>
      </c>
      <c r="I225" s="0" t="str">
        <f aca="true">IF(H225="","",INDIRECT("B"&amp;ROW()))</f>
        <v/>
      </c>
      <c r="J225" s="0" t="str">
        <f aca="true">IF(I225='onglet de saisie'!$B$2,INDIRECT("C"&amp;ROW()),"")</f>
        <v>Chargement / déchargement</v>
      </c>
      <c r="K225" s="4" t="str">
        <f aca="true">IF(J225='onglet de saisie'!$C$2,INDIRECT("d"&amp;ROW()),"")</f>
        <v/>
      </c>
      <c r="L225" s="0" t="n">
        <f aca="false">IF(K225='onglet de saisie'!$D$2,ROW(),"")</f>
        <v>225</v>
      </c>
    </row>
    <row r="226" customFormat="false" ht="64.15" hidden="false" customHeight="false" outlineLevel="0" collapsed="false">
      <c r="A226" s="3" t="s">
        <v>564</v>
      </c>
      <c r="B226" s="3" t="s">
        <v>129</v>
      </c>
      <c r="C226" s="3" t="s">
        <v>579</v>
      </c>
      <c r="D226" s="3" t="s">
        <v>580</v>
      </c>
      <c r="E226" s="3" t="s">
        <v>581</v>
      </c>
      <c r="F226" s="3" t="s">
        <v>582</v>
      </c>
      <c r="G226" s="3" t="s">
        <v>583</v>
      </c>
      <c r="H226" s="0" t="str">
        <f aca="false">IF(A226='onglet de saisie'!$A$2,ROW(),"")</f>
        <v/>
      </c>
      <c r="I226" s="0" t="str">
        <f aca="true">IF(H226="","",INDIRECT("B"&amp;ROW()))</f>
        <v/>
      </c>
      <c r="J226" s="0" t="str">
        <f aca="true">IF(I226='onglet de saisie'!$B$2,INDIRECT("C"&amp;ROW()),"")</f>
        <v>Installation son  / éclairages</v>
      </c>
      <c r="K226" s="4" t="str">
        <f aca="true">IF(J226='onglet de saisie'!$C$2,INDIRECT("d"&amp;ROW()),"")</f>
        <v/>
      </c>
      <c r="L226" s="0" t="n">
        <f aca="false">IF(K226='onglet de saisie'!$D$2,ROW(),"")</f>
        <v>226</v>
      </c>
    </row>
    <row r="227" customFormat="false" ht="22.35" hidden="false" customHeight="false" outlineLevel="0" collapsed="false">
      <c r="A227" s="3" t="s">
        <v>564</v>
      </c>
      <c r="B227" s="3" t="s">
        <v>129</v>
      </c>
      <c r="C227" s="3" t="s">
        <v>579</v>
      </c>
      <c r="D227" s="3" t="s">
        <v>584</v>
      </c>
      <c r="E227" s="3" t="s">
        <v>103</v>
      </c>
      <c r="F227" s="3" t="s">
        <v>585</v>
      </c>
      <c r="G227" s="3" t="s">
        <v>586</v>
      </c>
      <c r="H227" s="0" t="str">
        <f aca="false">IF(A227='onglet de saisie'!$A$2,ROW(),"")</f>
        <v/>
      </c>
      <c r="I227" s="0" t="str">
        <f aca="true">IF(H227="","",INDIRECT("B"&amp;ROW()))</f>
        <v/>
      </c>
      <c r="J227" s="0" t="str">
        <f aca="true">IF(I227='onglet de saisie'!$B$2,INDIRECT("C"&amp;ROW()),"")</f>
        <v>Installation son  / éclairages</v>
      </c>
      <c r="K227" s="4" t="str">
        <f aca="true">IF(J227='onglet de saisie'!$C$2,INDIRECT("d"&amp;ROW()),"")</f>
        <v/>
      </c>
      <c r="L227" s="0" t="n">
        <f aca="false">IF(K227='onglet de saisie'!$D$2,ROW(),"")</f>
        <v>227</v>
      </c>
    </row>
    <row r="228" customFormat="false" ht="32.8" hidden="false" customHeight="false" outlineLevel="0" collapsed="false">
      <c r="A228" s="3" t="s">
        <v>564</v>
      </c>
      <c r="B228" s="3" t="s">
        <v>133</v>
      </c>
      <c r="C228" s="3" t="s">
        <v>587</v>
      </c>
      <c r="D228" s="3" t="s">
        <v>588</v>
      </c>
      <c r="E228" s="3" t="s">
        <v>589</v>
      </c>
      <c r="F228" s="3" t="s">
        <v>590</v>
      </c>
      <c r="G228" s="3" t="s">
        <v>591</v>
      </c>
      <c r="H228" s="0" t="str">
        <f aca="false">IF(A228='onglet de saisie'!$A$2,ROW(),"")</f>
        <v/>
      </c>
      <c r="I228" s="0" t="str">
        <f aca="true">IF(H228="","",INDIRECT("B"&amp;ROW()))</f>
        <v/>
      </c>
      <c r="J228" s="0" t="str">
        <f aca="true">IF(I228='onglet de saisie'!$B$2,INDIRECT("C"&amp;ROW()),"")</f>
        <v>Obscurité durant un évènement</v>
      </c>
      <c r="K228" s="4" t="str">
        <f aca="true">IF(J228='onglet de saisie'!$C$2,INDIRECT("d"&amp;ROW()),"")</f>
        <v/>
      </c>
      <c r="L228" s="0" t="n">
        <f aca="false">IF(K228='onglet de saisie'!$D$2,ROW(),"")</f>
        <v>228</v>
      </c>
    </row>
    <row r="229" customFormat="false" ht="22.35" hidden="false" customHeight="false" outlineLevel="0" collapsed="false">
      <c r="A229" s="3" t="s">
        <v>564</v>
      </c>
      <c r="B229" s="3" t="s">
        <v>182</v>
      </c>
      <c r="C229" s="3" t="s">
        <v>592</v>
      </c>
      <c r="D229" s="3" t="s">
        <v>593</v>
      </c>
      <c r="E229" s="3" t="s">
        <v>594</v>
      </c>
      <c r="F229" s="3" t="s">
        <v>595</v>
      </c>
      <c r="G229" s="3"/>
      <c r="H229" s="0" t="str">
        <f aca="false">IF(A229='onglet de saisie'!$A$2,ROW(),"")</f>
        <v/>
      </c>
      <c r="I229" s="0" t="str">
        <f aca="true">IF(H229="","",INDIRECT("B"&amp;ROW()))</f>
        <v/>
      </c>
      <c r="J229" s="0" t="str">
        <f aca="true">IF(I229='onglet de saisie'!$B$2,INDIRECT("C"&amp;ROW()),"")</f>
        <v>Circulation dans les espaces</v>
      </c>
      <c r="K229" s="4" t="str">
        <f aca="true">IF(J229='onglet de saisie'!$C$2,INDIRECT("d"&amp;ROW()),"")</f>
        <v/>
      </c>
      <c r="L229" s="0" t="n">
        <f aca="false">IF(K229='onglet de saisie'!$D$2,ROW(),"")</f>
        <v>229</v>
      </c>
    </row>
    <row r="230" customFormat="false" ht="43.25" hidden="false" customHeight="false" outlineLevel="0" collapsed="false">
      <c r="A230" s="3" t="s">
        <v>564</v>
      </c>
      <c r="B230" s="3" t="s">
        <v>31</v>
      </c>
      <c r="C230" s="3" t="s">
        <v>596</v>
      </c>
      <c r="D230" s="3" t="s">
        <v>597</v>
      </c>
      <c r="E230" s="3" t="s">
        <v>598</v>
      </c>
      <c r="F230" s="3" t="s">
        <v>599</v>
      </c>
      <c r="G230" s="3" t="s">
        <v>600</v>
      </c>
      <c r="H230" s="0" t="str">
        <f aca="false">IF(A230='onglet de saisie'!$A$2,ROW(),"")</f>
        <v/>
      </c>
      <c r="I230" s="0" t="str">
        <f aca="true">IF(H230="","",INDIRECT("B"&amp;ROW()))</f>
        <v/>
      </c>
      <c r="J230" s="0" t="str">
        <f aca="true">IF(I230='onglet de saisie'!$B$2,INDIRECT("C"&amp;ROW()),"")</f>
        <v>Musique pendant un évènement</v>
      </c>
      <c r="K230" s="4" t="str">
        <f aca="true">IF(J230='onglet de saisie'!$C$2,INDIRECT("d"&amp;ROW()),"")</f>
        <v/>
      </c>
      <c r="L230" s="0" t="n">
        <f aca="false">IF(K230='onglet de saisie'!$D$2,ROW(),"")</f>
        <v>230</v>
      </c>
    </row>
    <row r="231" customFormat="false" ht="64.15" hidden="false" customHeight="false" outlineLevel="0" collapsed="false">
      <c r="A231" s="3" t="s">
        <v>601</v>
      </c>
      <c r="B231" s="3" t="s">
        <v>100</v>
      </c>
      <c r="C231" s="3" t="s">
        <v>155</v>
      </c>
      <c r="D231" s="3" t="s">
        <v>602</v>
      </c>
      <c r="E231" s="3" t="s">
        <v>152</v>
      </c>
      <c r="F231" s="3" t="s">
        <v>603</v>
      </c>
      <c r="G231" s="3"/>
      <c r="H231" s="0" t="str">
        <f aca="false">IF(A231='onglet de saisie'!$A$2,ROW(),"")</f>
        <v/>
      </c>
      <c r="I231" s="0" t="str">
        <f aca="true">IF(H231="","",INDIRECT("B"&amp;ROW()))</f>
        <v/>
      </c>
      <c r="J231" s="0" t="str">
        <f aca="true">IF(I231='onglet de saisie'!$B$2,INDIRECT("C"&amp;ROW()),"")</f>
        <v>Déplacement avec les enfants (activités, sorties) </v>
      </c>
      <c r="K231" s="4" t="str">
        <f aca="true">IF(J231='onglet de saisie'!$C$2,INDIRECT("d"&amp;ROW()),"")</f>
        <v/>
      </c>
      <c r="L231" s="0" t="n">
        <f aca="false">IF(K231='onglet de saisie'!$D$2,ROW(),"")</f>
        <v>231</v>
      </c>
    </row>
    <row r="232" customFormat="false" ht="32.8" hidden="false" customHeight="false" outlineLevel="0" collapsed="false">
      <c r="A232" s="3" t="s">
        <v>601</v>
      </c>
      <c r="B232" s="3" t="s">
        <v>100</v>
      </c>
      <c r="C232" s="3" t="s">
        <v>155</v>
      </c>
      <c r="D232" s="3" t="s">
        <v>604</v>
      </c>
      <c r="E232" s="3"/>
      <c r="F232" s="3" t="s">
        <v>605</v>
      </c>
      <c r="G232" s="3"/>
      <c r="H232" s="0" t="str">
        <f aca="false">IF(A232='onglet de saisie'!$A$2,ROW(),"")</f>
        <v/>
      </c>
      <c r="I232" s="0" t="str">
        <f aca="true">IF(H232="","",INDIRECT("B"&amp;ROW()))</f>
        <v/>
      </c>
      <c r="J232" s="0" t="str">
        <f aca="true">IF(I232='onglet de saisie'!$B$2,INDIRECT("C"&amp;ROW()),"")</f>
        <v>Déplacement avec les enfants (activités, sorties) </v>
      </c>
      <c r="K232" s="4" t="str">
        <f aca="true">IF(J232='onglet de saisie'!$C$2,INDIRECT("d"&amp;ROW()),"")</f>
        <v/>
      </c>
      <c r="L232" s="0" t="n">
        <f aca="false">IF(K232='onglet de saisie'!$D$2,ROW(),"")</f>
        <v>232</v>
      </c>
    </row>
    <row r="233" customFormat="false" ht="32.8" hidden="false" customHeight="false" outlineLevel="0" collapsed="false">
      <c r="A233" s="3" t="s">
        <v>601</v>
      </c>
      <c r="B233" s="3" t="s">
        <v>100</v>
      </c>
      <c r="C233" s="3" t="s">
        <v>155</v>
      </c>
      <c r="D233" s="3" t="s">
        <v>606</v>
      </c>
      <c r="E233" s="3" t="s">
        <v>166</v>
      </c>
      <c r="F233" s="3" t="s">
        <v>607</v>
      </c>
      <c r="G233" s="3"/>
      <c r="H233" s="0" t="str">
        <f aca="false">IF(A233='onglet de saisie'!$A$2,ROW(),"")</f>
        <v/>
      </c>
      <c r="I233" s="0" t="str">
        <f aca="true">IF(H233="","",INDIRECT("B"&amp;ROW()))</f>
        <v/>
      </c>
      <c r="J233" s="0" t="str">
        <f aca="true">IF(I233='onglet de saisie'!$B$2,INDIRECT("C"&amp;ROW()),"")</f>
        <v>Déplacement avec les enfants (activités, sorties) </v>
      </c>
      <c r="K233" s="4" t="str">
        <f aca="true">IF(J233='onglet de saisie'!$C$2,INDIRECT("d"&amp;ROW()),"")</f>
        <v/>
      </c>
      <c r="L233" s="0" t="n">
        <f aca="false">IF(K233='onglet de saisie'!$D$2,ROW(),"")</f>
        <v>233</v>
      </c>
    </row>
    <row r="234" customFormat="false" ht="43.25" hidden="false" customHeight="false" outlineLevel="0" collapsed="false">
      <c r="A234" s="3" t="s">
        <v>601</v>
      </c>
      <c r="B234" s="3" t="s">
        <v>100</v>
      </c>
      <c r="C234" s="3" t="s">
        <v>155</v>
      </c>
      <c r="D234" s="3" t="s">
        <v>608</v>
      </c>
      <c r="E234" s="3" t="s">
        <v>24</v>
      </c>
      <c r="F234" s="3" t="s">
        <v>609</v>
      </c>
      <c r="G234" s="3"/>
      <c r="H234" s="0" t="str">
        <f aca="false">IF(A234='onglet de saisie'!$A$2,ROW(),"")</f>
        <v/>
      </c>
      <c r="I234" s="0" t="str">
        <f aca="true">IF(H234="","",INDIRECT("B"&amp;ROW()))</f>
        <v/>
      </c>
      <c r="J234" s="0" t="str">
        <f aca="true">IF(I234='onglet de saisie'!$B$2,INDIRECT("C"&amp;ROW()),"")</f>
        <v>Déplacement avec les enfants (activités, sorties) </v>
      </c>
      <c r="K234" s="4" t="str">
        <f aca="true">IF(J234='onglet de saisie'!$C$2,INDIRECT("d"&amp;ROW()),"")</f>
        <v/>
      </c>
      <c r="L234" s="0" t="n">
        <f aca="false">IF(K234='onglet de saisie'!$D$2,ROW(),"")</f>
        <v>234</v>
      </c>
    </row>
    <row r="235" customFormat="false" ht="53.7" hidden="false" customHeight="false" outlineLevel="0" collapsed="false">
      <c r="A235" s="3" t="s">
        <v>610</v>
      </c>
      <c r="B235" s="3" t="s">
        <v>129</v>
      </c>
      <c r="C235" s="3" t="s">
        <v>145</v>
      </c>
      <c r="D235" s="3" t="s">
        <v>611</v>
      </c>
      <c r="E235" s="3" t="s">
        <v>166</v>
      </c>
      <c r="F235" s="3" t="s">
        <v>612</v>
      </c>
      <c r="G235" s="3"/>
      <c r="H235" s="0" t="str">
        <f aca="false">IF(A235='onglet de saisie'!$A$2,ROW(),"")</f>
        <v/>
      </c>
      <c r="I235" s="0" t="str">
        <f aca="true">IF(H235="","",INDIRECT("B"&amp;ROW()))</f>
        <v/>
      </c>
      <c r="J235" s="0" t="str">
        <f aca="true">IF(I235='onglet de saisie'!$B$2,INDIRECT("C"&amp;ROW()),"")</f>
        <v>Préparation de la salle pour les animations du centre social (loto, fête de quartiers..)</v>
      </c>
      <c r="K235" s="4" t="str">
        <f aca="true">IF(J235='onglet de saisie'!$C$2,INDIRECT("d"&amp;ROW()),"")</f>
        <v/>
      </c>
      <c r="L235" s="0" t="n">
        <f aca="false">IF(K235='onglet de saisie'!$D$2,ROW(),"")</f>
        <v>235</v>
      </c>
    </row>
    <row r="236" customFormat="false" ht="64.15" hidden="false" customHeight="false" outlineLevel="0" collapsed="false">
      <c r="A236" s="3" t="s">
        <v>610</v>
      </c>
      <c r="B236" s="3" t="s">
        <v>100</v>
      </c>
      <c r="C236" s="3" t="s">
        <v>613</v>
      </c>
      <c r="D236" s="3" t="s">
        <v>614</v>
      </c>
      <c r="E236" s="3" t="s">
        <v>152</v>
      </c>
      <c r="F236" s="3" t="s">
        <v>615</v>
      </c>
      <c r="G236" s="3"/>
      <c r="H236" s="0" t="str">
        <f aca="false">IF(A236='onglet de saisie'!$A$2,ROW(),"")</f>
        <v/>
      </c>
      <c r="I236" s="0" t="str">
        <f aca="true">IF(H236="","",INDIRECT("B"&amp;ROW()))</f>
        <v/>
      </c>
      <c r="J236" s="0" t="str">
        <f aca="true">IF(I236='onglet de saisie'!$B$2,INDIRECT("C"&amp;ROW()),"")</f>
        <v>Animer une réunion ou une formation, un groupe de travail dans un CS</v>
      </c>
      <c r="K236" s="4" t="str">
        <f aca="true">IF(J236='onglet de saisie'!$C$2,INDIRECT("d"&amp;ROW()),"")</f>
        <v/>
      </c>
      <c r="L236" s="0" t="n">
        <f aca="false">IF(K236='onglet de saisie'!$D$2,ROW(),"")</f>
        <v>236</v>
      </c>
    </row>
    <row r="237" customFormat="false" ht="105.95" hidden="false" customHeight="false" outlineLevel="0" collapsed="false">
      <c r="A237" s="3" t="s">
        <v>616</v>
      </c>
      <c r="B237" s="3" t="s">
        <v>26</v>
      </c>
      <c r="C237" s="3" t="s">
        <v>410</v>
      </c>
      <c r="D237" s="3" t="s">
        <v>617</v>
      </c>
      <c r="E237" s="3" t="s">
        <v>618</v>
      </c>
      <c r="F237" s="3" t="s">
        <v>619</v>
      </c>
      <c r="G237" s="3" t="s">
        <v>620</v>
      </c>
      <c r="H237" s="0" t="str">
        <f aca="false">IF(A237='onglet de saisie'!$A$2,ROW(),"")</f>
        <v/>
      </c>
      <c r="I237" s="0" t="str">
        <f aca="true">IF(H237="","",INDIRECT("B"&amp;ROW()))</f>
        <v/>
      </c>
      <c r="J237" s="0" t="str">
        <f aca="true">IF(I237='onglet de saisie'!$B$2,INDIRECT("C"&amp;ROW()),"")</f>
        <v>Fonction d'encadrement</v>
      </c>
      <c r="K237" s="4" t="str">
        <f aca="true">IF(J237='onglet de saisie'!$C$2,INDIRECT("d"&amp;ROW()),"")</f>
        <v/>
      </c>
      <c r="L237" s="0" t="n">
        <f aca="false">IF(K237='onglet de saisie'!$D$2,ROW(),"")</f>
        <v>237</v>
      </c>
    </row>
    <row r="238" customFormat="false" ht="53.7" hidden="false" customHeight="false" outlineLevel="0" collapsed="false">
      <c r="A238" s="3" t="s">
        <v>616</v>
      </c>
      <c r="B238" s="3" t="s">
        <v>26</v>
      </c>
      <c r="C238" s="3" t="s">
        <v>410</v>
      </c>
      <c r="D238" s="3" t="s">
        <v>621</v>
      </c>
      <c r="E238" s="3"/>
      <c r="F238" s="3"/>
      <c r="G238" s="3" t="s">
        <v>622</v>
      </c>
      <c r="H238" s="0" t="str">
        <f aca="false">IF(A238='onglet de saisie'!$A$2,ROW(),"")</f>
        <v/>
      </c>
      <c r="I238" s="0" t="str">
        <f aca="true">IF(H238="","",INDIRECT("B"&amp;ROW()))</f>
        <v/>
      </c>
      <c r="J238" s="0" t="str">
        <f aca="true">IF(I238='onglet de saisie'!$B$2,INDIRECT("C"&amp;ROW()),"")</f>
        <v>Fonction d'encadrement</v>
      </c>
      <c r="K238" s="4" t="str">
        <f aca="true">IF(J238='onglet de saisie'!$C$2,INDIRECT("d"&amp;ROW()),"")</f>
        <v/>
      </c>
      <c r="L238" s="0" t="n">
        <f aca="false">IF(K238='onglet de saisie'!$D$2,ROW(),"")</f>
        <v>238</v>
      </c>
    </row>
    <row r="239" customFormat="false" ht="53.7" hidden="false" customHeight="false" outlineLevel="0" collapsed="false">
      <c r="A239" s="3" t="s">
        <v>616</v>
      </c>
      <c r="B239" s="3" t="s">
        <v>26</v>
      </c>
      <c r="C239" s="3" t="s">
        <v>410</v>
      </c>
      <c r="D239" s="3" t="s">
        <v>623</v>
      </c>
      <c r="E239" s="3" t="s">
        <v>50</v>
      </c>
      <c r="F239" s="3"/>
      <c r="G239" s="3" t="s">
        <v>624</v>
      </c>
      <c r="H239" s="0" t="str">
        <f aca="false">IF(A239='onglet de saisie'!$A$2,ROW(),"")</f>
        <v/>
      </c>
      <c r="I239" s="0" t="str">
        <f aca="true">IF(H239="","",INDIRECT("B"&amp;ROW()))</f>
        <v/>
      </c>
      <c r="J239" s="0" t="str">
        <f aca="true">IF(I239='onglet de saisie'!$B$2,INDIRECT("C"&amp;ROW()),"")</f>
        <v>Fonction d'encadrement</v>
      </c>
      <c r="K239" s="4" t="str">
        <f aca="true">IF(J239='onglet de saisie'!$C$2,INDIRECT("d"&amp;ROW()),"")</f>
        <v/>
      </c>
      <c r="L239" s="0" t="n">
        <f aca="false">IF(K239='onglet de saisie'!$D$2,ROW(),"")</f>
        <v>239</v>
      </c>
    </row>
    <row r="240" customFormat="false" ht="53.7" hidden="false" customHeight="false" outlineLevel="0" collapsed="false">
      <c r="A240" s="3" t="s">
        <v>616</v>
      </c>
      <c r="B240" s="3" t="s">
        <v>26</v>
      </c>
      <c r="C240" s="3" t="s">
        <v>410</v>
      </c>
      <c r="D240" s="3" t="s">
        <v>625</v>
      </c>
      <c r="E240" s="3" t="s">
        <v>626</v>
      </c>
      <c r="F240" s="3"/>
      <c r="G240" s="3" t="s">
        <v>627</v>
      </c>
      <c r="H240" s="0" t="str">
        <f aca="false">IF(A240='onglet de saisie'!$A$2,ROW(),"")</f>
        <v/>
      </c>
      <c r="I240" s="0" t="str">
        <f aca="true">IF(H240="","",INDIRECT("B"&amp;ROW()))</f>
        <v/>
      </c>
      <c r="J240" s="0" t="str">
        <f aca="true">IF(I240='onglet de saisie'!$B$2,INDIRECT("C"&amp;ROW()),"")</f>
        <v>Fonction d'encadrement</v>
      </c>
      <c r="K240" s="4" t="str">
        <f aca="true">IF(J240='onglet de saisie'!$C$2,INDIRECT("d"&amp;ROW()),"")</f>
        <v/>
      </c>
      <c r="L240" s="0" t="n">
        <f aca="false">IF(K240='onglet de saisie'!$D$2,ROW(),"")</f>
        <v>240</v>
      </c>
    </row>
    <row r="241" customFormat="false" ht="43.25" hidden="false" customHeight="false" outlineLevel="0" collapsed="false">
      <c r="A241" s="3" t="s">
        <v>616</v>
      </c>
      <c r="B241" s="3" t="s">
        <v>8</v>
      </c>
      <c r="C241" s="3" t="s">
        <v>176</v>
      </c>
      <c r="D241" s="3" t="s">
        <v>628</v>
      </c>
      <c r="E241" s="3" t="s">
        <v>629</v>
      </c>
      <c r="F241" s="3"/>
      <c r="G241" s="3"/>
      <c r="H241" s="0" t="str">
        <f aca="false">IF(A241='onglet de saisie'!$A$2,ROW(),"")</f>
        <v/>
      </c>
      <c r="I241" s="0" t="str">
        <f aca="true">IF(H241="","",INDIRECT("B"&amp;ROW()))</f>
        <v/>
      </c>
      <c r="J241" s="0" t="str">
        <f aca="true">IF(I241='onglet de saisie'!$B$2,INDIRECT("C"&amp;ROW()),"")</f>
        <v>Mise à disposition / Partage de l'espace</v>
      </c>
      <c r="K241" s="4" t="str">
        <f aca="true">IF(J241='onglet de saisie'!$C$2,INDIRECT("d"&amp;ROW()),"")</f>
        <v/>
      </c>
      <c r="L241" s="0" t="n">
        <f aca="false">IF(K241='onglet de saisie'!$D$2,ROW(),"")</f>
        <v>241</v>
      </c>
    </row>
    <row r="242" customFormat="false" ht="53.7" hidden="false" customHeight="false" outlineLevel="0" collapsed="false">
      <c r="A242" s="3" t="s">
        <v>630</v>
      </c>
      <c r="B242" s="3" t="s">
        <v>26</v>
      </c>
      <c r="C242" s="3" t="s">
        <v>410</v>
      </c>
      <c r="D242" s="3" t="s">
        <v>631</v>
      </c>
      <c r="E242" s="3" t="s">
        <v>618</v>
      </c>
      <c r="F242" s="3"/>
      <c r="G242" s="3" t="s">
        <v>632</v>
      </c>
      <c r="H242" s="0" t="str">
        <f aca="false">IF(A242='onglet de saisie'!$A$2,ROW(),"")</f>
        <v/>
      </c>
      <c r="I242" s="0" t="str">
        <f aca="true">IF(H242="","",INDIRECT("B"&amp;ROW()))</f>
        <v/>
      </c>
      <c r="J242" s="0" t="str">
        <f aca="true">IF(I242='onglet de saisie'!$B$2,INDIRECT("C"&amp;ROW()),"")</f>
        <v>Fonction d'encadrement</v>
      </c>
      <c r="K242" s="4" t="str">
        <f aca="true">IF(J242='onglet de saisie'!$C$2,INDIRECT("d"&amp;ROW()),"")</f>
        <v/>
      </c>
      <c r="L242" s="0" t="n">
        <f aca="false">IF(K242='onglet de saisie'!$D$2,ROW(),"")</f>
        <v>242</v>
      </c>
    </row>
    <row r="243" customFormat="false" ht="53.7" hidden="false" customHeight="false" outlineLevel="0" collapsed="false">
      <c r="A243" s="3" t="s">
        <v>630</v>
      </c>
      <c r="B243" s="3" t="s">
        <v>26</v>
      </c>
      <c r="C243" s="3" t="s">
        <v>633</v>
      </c>
      <c r="D243" s="3" t="s">
        <v>634</v>
      </c>
      <c r="E243" s="3" t="s">
        <v>635</v>
      </c>
      <c r="F243" s="3" t="s">
        <v>636</v>
      </c>
      <c r="G243" s="3" t="s">
        <v>637</v>
      </c>
      <c r="H243" s="0" t="str">
        <f aca="false">IF(A243='onglet de saisie'!$A$2,ROW(),"")</f>
        <v/>
      </c>
      <c r="I243" s="0" t="str">
        <f aca="true">IF(H243="","",INDIRECT("B"&amp;ROW()))</f>
        <v/>
      </c>
      <c r="J243" s="0" t="str">
        <f aca="true">IF(I243='onglet de saisie'!$B$2,INDIRECT("C"&amp;ROW()),"")</f>
        <v>Gestion des conflits</v>
      </c>
      <c r="K243" s="4" t="str">
        <f aca="true">IF(J243='onglet de saisie'!$C$2,INDIRECT("d"&amp;ROW()),"")</f>
        <v/>
      </c>
      <c r="L243" s="0" t="n">
        <f aca="false">IF(K243='onglet de saisie'!$D$2,ROW(),"")</f>
        <v>243</v>
      </c>
    </row>
    <row r="244" customFormat="false" ht="64.15" hidden="false" customHeight="false" outlineLevel="0" collapsed="false">
      <c r="A244" s="3" t="s">
        <v>630</v>
      </c>
      <c r="B244" s="3" t="s">
        <v>26</v>
      </c>
      <c r="C244" s="3" t="s">
        <v>93</v>
      </c>
      <c r="D244" s="3" t="s">
        <v>638</v>
      </c>
      <c r="E244" s="3" t="s">
        <v>618</v>
      </c>
      <c r="F244" s="3" t="s">
        <v>639</v>
      </c>
      <c r="G244" s="3"/>
      <c r="H244" s="0" t="str">
        <f aca="false">IF(A244='onglet de saisie'!$A$2,ROW(),"")</f>
        <v/>
      </c>
      <c r="I244" s="0" t="str">
        <f aca="true">IF(H244="","",INDIRECT("B"&amp;ROW()))</f>
        <v/>
      </c>
      <c r="J244" s="0" t="str">
        <f aca="true">IF(I244='onglet de saisie'!$B$2,INDIRECT("C"&amp;ROW()),"")</f>
        <v>Gestion financière / constitution des dossiers / suivi et Relation aux financeurs</v>
      </c>
      <c r="K244" s="4" t="str">
        <f aca="true">IF(J244='onglet de saisie'!$C$2,INDIRECT("d"&amp;ROW()),"")</f>
        <v/>
      </c>
      <c r="L244" s="0" t="n">
        <f aca="false">IF(K244='onglet de saisie'!$D$2,ROW(),"")</f>
        <v>244</v>
      </c>
    </row>
    <row r="245" customFormat="false" ht="53.7" hidden="false" customHeight="false" outlineLevel="0" collapsed="false">
      <c r="A245" s="3" t="s">
        <v>630</v>
      </c>
      <c r="B245" s="3" t="s">
        <v>100</v>
      </c>
      <c r="C245" s="3" t="s">
        <v>105</v>
      </c>
      <c r="D245" s="3" t="s">
        <v>640</v>
      </c>
      <c r="E245" s="3" t="s">
        <v>641</v>
      </c>
      <c r="F245" s="3" t="s">
        <v>642</v>
      </c>
      <c r="G245" s="3" t="s">
        <v>643</v>
      </c>
      <c r="H245" s="0" t="str">
        <f aca="false">IF(A245='onglet de saisie'!$A$2,ROW(),"")</f>
        <v/>
      </c>
      <c r="I245" s="0" t="str">
        <f aca="true">IF(H245="","",INDIRECT("B"&amp;ROW()))</f>
        <v/>
      </c>
      <c r="J245" s="0" t="str">
        <f aca="true">IF(I245='onglet de saisie'!$B$2,INDIRECT("C"&amp;ROW()),"")</f>
        <v>Déplacement dans les locaux</v>
      </c>
      <c r="K245" s="4" t="str">
        <f aca="true">IF(J245='onglet de saisie'!$C$2,INDIRECT("d"&amp;ROW()),"")</f>
        <v/>
      </c>
      <c r="L245" s="0" t="n">
        <f aca="false">IF(K245='onglet de saisie'!$D$2,ROW(),"")</f>
        <v>245</v>
      </c>
    </row>
    <row r="246" customFormat="false" ht="64.15" hidden="false" customHeight="false" outlineLevel="0" collapsed="false">
      <c r="A246" s="3" t="s">
        <v>644</v>
      </c>
      <c r="B246" s="3" t="s">
        <v>68</v>
      </c>
      <c r="C246" s="3" t="s">
        <v>645</v>
      </c>
      <c r="D246" s="3" t="s">
        <v>646</v>
      </c>
      <c r="E246" s="3" t="s">
        <v>647</v>
      </c>
      <c r="F246" s="3" t="s">
        <v>648</v>
      </c>
      <c r="G246" s="3" t="s">
        <v>649</v>
      </c>
      <c r="H246" s="0" t="str">
        <f aca="false">IF(A246='onglet de saisie'!$A$2,ROW(),"")</f>
        <v/>
      </c>
      <c r="I246" s="0" t="str">
        <f aca="true">IF(H246="","",INDIRECT("B"&amp;ROW()))</f>
        <v/>
      </c>
      <c r="J246" s="0" t="str">
        <f aca="true">IF(I246='onglet de saisie'!$B$2,INDIRECT("C"&amp;ROW()),"")</f>
        <v>Travaux d'entretien général du batiment  </v>
      </c>
      <c r="K246" s="4" t="str">
        <f aca="true">IF(J246='onglet de saisie'!$C$2,INDIRECT("d"&amp;ROW()),"")</f>
        <v/>
      </c>
      <c r="L246" s="0" t="n">
        <f aca="false">IF(K246='onglet de saisie'!$D$2,ROW(),"")</f>
        <v>246</v>
      </c>
    </row>
    <row r="247" customFormat="false" ht="22.35" hidden="false" customHeight="false" outlineLevel="0" collapsed="false">
      <c r="A247" s="3" t="s">
        <v>644</v>
      </c>
      <c r="B247" s="3" t="s">
        <v>8</v>
      </c>
      <c r="C247" s="3" t="s">
        <v>42</v>
      </c>
      <c r="D247" s="3" t="s">
        <v>650</v>
      </c>
      <c r="E247" s="3" t="s">
        <v>651</v>
      </c>
      <c r="F247" s="3" t="s">
        <v>652</v>
      </c>
      <c r="G247" s="3" t="s">
        <v>653</v>
      </c>
      <c r="H247" s="0" t="str">
        <f aca="false">IF(A247='onglet de saisie'!$A$2,ROW(),"")</f>
        <v/>
      </c>
      <c r="I247" s="0" t="str">
        <f aca="true">IF(H247="","",INDIRECT("B"&amp;ROW()))</f>
        <v/>
      </c>
      <c r="J247" s="0" t="str">
        <f aca="true">IF(I247='onglet de saisie'!$B$2,INDIRECT("C"&amp;ROW()),"")</f>
        <v>Poste de travail</v>
      </c>
      <c r="K247" s="4" t="str">
        <f aca="true">IF(J247='onglet de saisie'!$C$2,INDIRECT("d"&amp;ROW()),"")</f>
        <v/>
      </c>
      <c r="L247" s="0" t="n">
        <f aca="false">IF(K247='onglet de saisie'!$D$2,ROW(),"")</f>
        <v>247</v>
      </c>
    </row>
    <row r="248" customFormat="false" ht="43.25" hidden="false" customHeight="false" outlineLevel="0" collapsed="false">
      <c r="A248" s="3" t="s">
        <v>644</v>
      </c>
      <c r="B248" s="3" t="s">
        <v>163</v>
      </c>
      <c r="C248" s="3" t="s">
        <v>654</v>
      </c>
      <c r="D248" s="3" t="s">
        <v>655</v>
      </c>
      <c r="E248" s="3" t="s">
        <v>656</v>
      </c>
      <c r="F248" s="3" t="s">
        <v>657</v>
      </c>
      <c r="G248" s="3" t="s">
        <v>658</v>
      </c>
      <c r="H248" s="0" t="str">
        <f aca="false">IF(A248='onglet de saisie'!$A$2,ROW(),"")</f>
        <v/>
      </c>
      <c r="I248" s="0" t="str">
        <f aca="true">IF(H248="","",INDIRECT("B"&amp;ROW()))</f>
        <v/>
      </c>
      <c r="J248" s="0" t="str">
        <f aca="true">IF(I248='onglet de saisie'!$B$2,INDIRECT("C"&amp;ROW()),"")</f>
        <v>Travaux d'entretien général bâtiment</v>
      </c>
      <c r="K248" s="4" t="str">
        <f aca="true">IF(J248='onglet de saisie'!$C$2,INDIRECT("d"&amp;ROW()),"")</f>
        <v/>
      </c>
      <c r="L248" s="0" t="n">
        <f aca="false">IF(K248='onglet de saisie'!$D$2,ROW(),"")</f>
        <v>248</v>
      </c>
    </row>
    <row r="249" customFormat="false" ht="43.25" hidden="false" customHeight="false" outlineLevel="0" collapsed="false">
      <c r="A249" s="3" t="s">
        <v>644</v>
      </c>
      <c r="B249" s="3" t="s">
        <v>31</v>
      </c>
      <c r="C249" s="3" t="s">
        <v>659</v>
      </c>
      <c r="D249" s="3" t="s">
        <v>660</v>
      </c>
      <c r="E249" s="3" t="s">
        <v>661</v>
      </c>
      <c r="F249" s="3" t="s">
        <v>662</v>
      </c>
      <c r="G249" s="3"/>
      <c r="H249" s="0" t="str">
        <f aca="false">IF(A249='onglet de saisie'!$A$2,ROW(),"")</f>
        <v/>
      </c>
      <c r="I249" s="0" t="str">
        <f aca="true">IF(H249="","",INDIRECT("B"&amp;ROW()))</f>
        <v/>
      </c>
      <c r="J249" s="0" t="str">
        <f aca="true">IF(I249='onglet de saisie'!$B$2,INDIRECT("C"&amp;ROW()),"")</f>
        <v>Opération de nettoyage des batiments et espaces verts</v>
      </c>
      <c r="K249" s="4" t="str">
        <f aca="true">IF(J249='onglet de saisie'!$C$2,INDIRECT("d"&amp;ROW()),"")</f>
        <v/>
      </c>
      <c r="L249" s="0" t="n">
        <f aca="false">IF(K249='onglet de saisie'!$D$2,ROW(),"")</f>
        <v>249</v>
      </c>
    </row>
    <row r="250" customFormat="false" ht="95.5" hidden="false" customHeight="false" outlineLevel="0" collapsed="false">
      <c r="A250" s="3" t="s">
        <v>644</v>
      </c>
      <c r="B250" s="3" t="s">
        <v>255</v>
      </c>
      <c r="C250" s="3" t="s">
        <v>663</v>
      </c>
      <c r="D250" s="3" t="s">
        <v>664</v>
      </c>
      <c r="E250" s="3" t="s">
        <v>665</v>
      </c>
      <c r="F250" s="3"/>
      <c r="G250" s="3" t="s">
        <v>666</v>
      </c>
      <c r="H250" s="0" t="str">
        <f aca="false">IF(A250='onglet de saisie'!$A$2,ROW(),"")</f>
        <v/>
      </c>
      <c r="I250" s="0" t="str">
        <f aca="true">IF(H250="","",INDIRECT("B"&amp;ROW()))</f>
        <v/>
      </c>
      <c r="J250" s="0" t="str">
        <f aca="true">IF(I250='onglet de saisie'!$B$2,INDIRECT("C"&amp;ROW()),"")</f>
        <v>Réarmer armoire électrique, refixer prises électriques, remplacer les ampoules, néons…</v>
      </c>
      <c r="K250" s="4" t="str">
        <f aca="true">IF(J250='onglet de saisie'!$C$2,INDIRECT("d"&amp;ROW()),"")</f>
        <v/>
      </c>
      <c r="L250" s="0" t="n">
        <f aca="false">IF(K250='onglet de saisie'!$D$2,ROW(),"")</f>
        <v>250</v>
      </c>
    </row>
    <row r="251" customFormat="false" ht="126.85" hidden="false" customHeight="false" outlineLevel="0" collapsed="false">
      <c r="A251" s="3" t="s">
        <v>644</v>
      </c>
      <c r="B251" s="3" t="s">
        <v>26</v>
      </c>
      <c r="C251" s="3" t="s">
        <v>63</v>
      </c>
      <c r="D251" s="3" t="s">
        <v>667</v>
      </c>
      <c r="E251" s="3" t="s">
        <v>668</v>
      </c>
      <c r="F251" s="3" t="s">
        <v>669</v>
      </c>
      <c r="G251" s="3" t="s">
        <v>670</v>
      </c>
      <c r="H251" s="0" t="str">
        <f aca="false">IF(A251='onglet de saisie'!$A$2,ROW(),"")</f>
        <v/>
      </c>
      <c r="I251" s="0" t="str">
        <f aca="true">IF(H251="","",INDIRECT("B"&amp;ROW()))</f>
        <v/>
      </c>
      <c r="J251" s="0" t="str">
        <f aca="true">IF(I251='onglet de saisie'!$B$2,INDIRECT("C"&amp;ROW()),"")</f>
        <v>Accueil du public</v>
      </c>
      <c r="K251" s="4" t="str">
        <f aca="true">IF(J251='onglet de saisie'!$C$2,INDIRECT("d"&amp;ROW()),"")</f>
        <v/>
      </c>
      <c r="L251" s="0" t="n">
        <f aca="false">IF(K251='onglet de saisie'!$D$2,ROW(),"")</f>
        <v>251</v>
      </c>
    </row>
    <row r="252" customFormat="false" ht="22.35" hidden="false" customHeight="false" outlineLevel="0" collapsed="false">
      <c r="A252" s="3" t="s">
        <v>671</v>
      </c>
      <c r="B252" s="3" t="s">
        <v>8</v>
      </c>
      <c r="C252" s="3" t="s">
        <v>176</v>
      </c>
      <c r="D252" s="3" t="s">
        <v>672</v>
      </c>
      <c r="E252" s="3" t="s">
        <v>166</v>
      </c>
      <c r="F252" s="3" t="s">
        <v>673</v>
      </c>
      <c r="G252" s="3"/>
      <c r="H252" s="0" t="str">
        <f aca="false">IF(A252='onglet de saisie'!$A$2,ROW(),"")</f>
        <v/>
      </c>
      <c r="I252" s="0" t="str">
        <f aca="true">IF(H252="","",INDIRECT("B"&amp;ROW()))</f>
        <v/>
      </c>
      <c r="J252" s="0" t="str">
        <f aca="true">IF(I252='onglet de saisie'!$B$2,INDIRECT("C"&amp;ROW()),"")</f>
        <v>Mise à disposition / Partage de l'espace</v>
      </c>
      <c r="K252" s="4" t="str">
        <f aca="true">IF(J252='onglet de saisie'!$C$2,INDIRECT("d"&amp;ROW()),"")</f>
        <v/>
      </c>
      <c r="L252" s="0" t="n">
        <f aca="false">IF(K252='onglet de saisie'!$D$2,ROW(),"")</f>
        <v>252</v>
      </c>
    </row>
    <row r="253" customFormat="false" ht="22.35" hidden="false" customHeight="false" outlineLevel="0" collapsed="false">
      <c r="A253" s="3" t="s">
        <v>671</v>
      </c>
      <c r="B253" s="3" t="s">
        <v>8</v>
      </c>
      <c r="C253" s="3" t="s">
        <v>176</v>
      </c>
      <c r="D253" s="3" t="s">
        <v>672</v>
      </c>
      <c r="E253" s="3" t="s">
        <v>674</v>
      </c>
      <c r="F253" s="3" t="s">
        <v>673</v>
      </c>
      <c r="G253" s="3"/>
      <c r="H253" s="0" t="str">
        <f aca="false">IF(A253='onglet de saisie'!$A$2,ROW(),"")</f>
        <v/>
      </c>
      <c r="I253" s="0" t="str">
        <f aca="true">IF(H253="","",INDIRECT("B"&amp;ROW()))</f>
        <v/>
      </c>
      <c r="J253" s="0" t="str">
        <f aca="true">IF(I253='onglet de saisie'!$B$2,INDIRECT("C"&amp;ROW()),"")</f>
        <v>Mise à disposition / Partage de l'espace</v>
      </c>
      <c r="K253" s="4" t="str">
        <f aca="true">IF(J253='onglet de saisie'!$C$2,INDIRECT("d"&amp;ROW()),"")</f>
        <v/>
      </c>
      <c r="L253" s="0" t="n">
        <f aca="false">IF(K253='onglet de saisie'!$D$2,ROW(),"")</f>
        <v>253</v>
      </c>
    </row>
    <row r="254" customFormat="false" ht="22.35" hidden="false" customHeight="false" outlineLevel="0" collapsed="false">
      <c r="A254" s="3" t="s">
        <v>671</v>
      </c>
      <c r="B254" s="3" t="s">
        <v>8</v>
      </c>
      <c r="C254" s="3" t="s">
        <v>176</v>
      </c>
      <c r="D254" s="3" t="s">
        <v>672</v>
      </c>
      <c r="E254" s="3" t="s">
        <v>50</v>
      </c>
      <c r="F254" s="3" t="s">
        <v>673</v>
      </c>
      <c r="G254" s="3"/>
      <c r="H254" s="0" t="str">
        <f aca="false">IF(A254='onglet de saisie'!$A$2,ROW(),"")</f>
        <v/>
      </c>
      <c r="I254" s="0" t="str">
        <f aca="true">IF(H254="","",INDIRECT("B"&amp;ROW()))</f>
        <v/>
      </c>
      <c r="J254" s="0" t="str">
        <f aca="true">IF(I254='onglet de saisie'!$B$2,INDIRECT("C"&amp;ROW()),"")</f>
        <v>Mise à disposition / Partage de l'espace</v>
      </c>
      <c r="K254" s="4" t="str">
        <f aca="true">IF(J254='onglet de saisie'!$C$2,INDIRECT("d"&amp;ROW()),"")</f>
        <v/>
      </c>
      <c r="L254" s="0" t="n">
        <f aca="false">IF(K254='onglet de saisie'!$D$2,ROW(),"")</f>
        <v>254</v>
      </c>
    </row>
    <row r="255" customFormat="false" ht="22.35" hidden="false" customHeight="false" outlineLevel="0" collapsed="false">
      <c r="A255" s="3" t="s">
        <v>671</v>
      </c>
      <c r="B255" s="3" t="s">
        <v>8</v>
      </c>
      <c r="C255" s="3" t="s">
        <v>176</v>
      </c>
      <c r="D255" s="3" t="s">
        <v>672</v>
      </c>
      <c r="E255" s="3" t="s">
        <v>675</v>
      </c>
      <c r="F255" s="3" t="s">
        <v>673</v>
      </c>
      <c r="G255" s="3"/>
      <c r="H255" s="0" t="str">
        <f aca="false">IF(A255='onglet de saisie'!$A$2,ROW(),"")</f>
        <v/>
      </c>
      <c r="I255" s="0" t="str">
        <f aca="true">IF(H255="","",INDIRECT("B"&amp;ROW()))</f>
        <v/>
      </c>
      <c r="J255" s="0" t="str">
        <f aca="true">IF(I255='onglet de saisie'!$B$2,INDIRECT("C"&amp;ROW()),"")</f>
        <v>Mise à disposition / Partage de l'espace</v>
      </c>
      <c r="K255" s="4" t="str">
        <f aca="true">IF(J255='onglet de saisie'!$C$2,INDIRECT("d"&amp;ROW()),"")</f>
        <v/>
      </c>
      <c r="L255" s="0" t="n">
        <f aca="false">IF(K255='onglet de saisie'!$D$2,ROW(),"")</f>
        <v>255</v>
      </c>
    </row>
    <row r="256" customFormat="false" ht="95.5" hidden="false" customHeight="false" outlineLevel="0" collapsed="false">
      <c r="A256" s="3" t="s">
        <v>676</v>
      </c>
      <c r="B256" s="3" t="s">
        <v>163</v>
      </c>
      <c r="C256" s="3" t="s">
        <v>164</v>
      </c>
      <c r="D256" s="3" t="s">
        <v>677</v>
      </c>
      <c r="E256" s="3" t="s">
        <v>678</v>
      </c>
      <c r="F256" s="3" t="s">
        <v>679</v>
      </c>
      <c r="G256" s="3" t="s">
        <v>680</v>
      </c>
      <c r="H256" s="0" t="str">
        <f aca="false">IF(A256='onglet de saisie'!$A$2,ROW(),"")</f>
        <v/>
      </c>
      <c r="I256" s="0" t="str">
        <f aca="true">IF(H256="","",INDIRECT("B"&amp;ROW()))</f>
        <v/>
      </c>
      <c r="J256" s="0" t="str">
        <f aca="true">IF(I256='onglet de saisie'!$B$2,INDIRECT("C"&amp;ROW()),"")</f>
        <v>Temps de présence avec enfants - Repas et activités </v>
      </c>
      <c r="K256" s="4" t="str">
        <f aca="true">IF(J256='onglet de saisie'!$C$2,INDIRECT("d"&amp;ROW()),"")</f>
        <v/>
      </c>
      <c r="L256" s="0" t="n">
        <f aca="false">IF(K256='onglet de saisie'!$D$2,ROW(),"")</f>
        <v>256</v>
      </c>
    </row>
    <row r="257" customFormat="false" ht="126.85" hidden="false" customHeight="false" outlineLevel="0" collapsed="false">
      <c r="A257" s="3" t="s">
        <v>676</v>
      </c>
      <c r="B257" s="3" t="s">
        <v>8</v>
      </c>
      <c r="C257" s="3" t="s">
        <v>249</v>
      </c>
      <c r="D257" s="3" t="s">
        <v>681</v>
      </c>
      <c r="E257" s="3" t="s">
        <v>682</v>
      </c>
      <c r="F257" s="3"/>
      <c r="G257" s="3" t="s">
        <v>683</v>
      </c>
      <c r="H257" s="0" t="str">
        <f aca="false">IF(A257='onglet de saisie'!$A$2,ROW(),"")</f>
        <v/>
      </c>
      <c r="I257" s="0" t="str">
        <f aca="true">IF(H257="","",INDIRECT("B"&amp;ROW()))</f>
        <v/>
      </c>
      <c r="J257" s="0" t="str">
        <f aca="true">IF(I257='onglet de saisie'!$B$2,INDIRECT("C"&amp;ROW()),"")</f>
        <v>Rangements inadaptés</v>
      </c>
      <c r="K257" s="4" t="str">
        <f aca="true">IF(J257='onglet de saisie'!$C$2,INDIRECT("d"&amp;ROW()),"")</f>
        <v/>
      </c>
      <c r="L257" s="0" t="n">
        <f aca="false">IF(K257='onglet de saisie'!$D$2,ROW(),"")</f>
        <v>257</v>
      </c>
    </row>
    <row r="258" customFormat="false" ht="64.15" hidden="false" customHeight="false" outlineLevel="0" collapsed="false">
      <c r="A258" s="3" t="s">
        <v>676</v>
      </c>
      <c r="B258" s="3" t="s">
        <v>8</v>
      </c>
      <c r="C258" s="3" t="s">
        <v>176</v>
      </c>
      <c r="D258" s="3" t="s">
        <v>684</v>
      </c>
      <c r="E258" s="3" t="s">
        <v>682</v>
      </c>
      <c r="F258" s="3"/>
      <c r="G258" s="3" t="s">
        <v>685</v>
      </c>
      <c r="H258" s="0" t="str">
        <f aca="false">IF(A258='onglet de saisie'!$A$2,ROW(),"")</f>
        <v/>
      </c>
      <c r="I258" s="0" t="str">
        <f aca="true">IF(H258="","",INDIRECT("B"&amp;ROW()))</f>
        <v/>
      </c>
      <c r="J258" s="0" t="str">
        <f aca="true">IF(I258='onglet de saisie'!$B$2,INDIRECT("C"&amp;ROW()),"")</f>
        <v>Mise à disposition / Partage de l'espace</v>
      </c>
      <c r="K258" s="4" t="str">
        <f aca="true">IF(J258='onglet de saisie'!$C$2,INDIRECT("d"&amp;ROW()),"")</f>
        <v/>
      </c>
      <c r="L258" s="0" t="n">
        <f aca="false">IF(K258='onglet de saisie'!$D$2,ROW(),"")</f>
        <v>258</v>
      </c>
    </row>
    <row r="259" customFormat="false" ht="85.05" hidden="false" customHeight="false" outlineLevel="0" collapsed="false">
      <c r="A259" s="3" t="s">
        <v>676</v>
      </c>
      <c r="B259" s="3" t="s">
        <v>8</v>
      </c>
      <c r="C259" s="3" t="s">
        <v>59</v>
      </c>
      <c r="D259" s="3" t="s">
        <v>686</v>
      </c>
      <c r="E259" s="3" t="s">
        <v>687</v>
      </c>
      <c r="F259" s="3"/>
      <c r="G259" s="3" t="s">
        <v>688</v>
      </c>
      <c r="H259" s="0" t="str">
        <f aca="false">IF(A259='onglet de saisie'!$A$2,ROW(),"")</f>
        <v/>
      </c>
      <c r="I259" s="0" t="str">
        <f aca="true">IF(H259="","",INDIRECT("B"&amp;ROW()))</f>
        <v/>
      </c>
      <c r="J259" s="0" t="str">
        <f aca="true">IF(I259='onglet de saisie'!$B$2,INDIRECT("C"&amp;ROW()),"")</f>
        <v>Bâtiments défectueux / inadaptés</v>
      </c>
      <c r="K259" s="4" t="str">
        <f aca="true">IF(J259='onglet de saisie'!$C$2,INDIRECT("d"&amp;ROW()),"")</f>
        <v/>
      </c>
      <c r="L259" s="0" t="n">
        <f aca="false">IF(K259='onglet de saisie'!$D$2,ROW(),"")</f>
        <v>259</v>
      </c>
    </row>
    <row r="260" customFormat="false" ht="53.7" hidden="false" customHeight="false" outlineLevel="0" collapsed="false">
      <c r="A260" s="3" t="s">
        <v>676</v>
      </c>
      <c r="B260" s="3" t="s">
        <v>133</v>
      </c>
      <c r="C260" s="3" t="s">
        <v>689</v>
      </c>
      <c r="D260" s="3" t="s">
        <v>690</v>
      </c>
      <c r="E260" s="3" t="s">
        <v>691</v>
      </c>
      <c r="F260" s="3"/>
      <c r="G260" s="3" t="s">
        <v>692</v>
      </c>
      <c r="H260" s="0" t="str">
        <f aca="false">IF(A260='onglet de saisie'!$A$2,ROW(),"")</f>
        <v/>
      </c>
      <c r="I260" s="0" t="str">
        <f aca="true">IF(H260="","",INDIRECT("B"&amp;ROW()))</f>
        <v/>
      </c>
      <c r="J260" s="0" t="str">
        <f aca="true">IF(I260='onglet de saisie'!$B$2,INDIRECT("C"&amp;ROW()),"")</f>
        <v>Manque d'éclairage</v>
      </c>
      <c r="K260" s="4" t="str">
        <f aca="true">IF(J260='onglet de saisie'!$C$2,INDIRECT("d"&amp;ROW()),"")</f>
        <v/>
      </c>
      <c r="L260" s="0" t="n">
        <f aca="false">IF(K260='onglet de saisie'!$D$2,ROW(),"")</f>
        <v>260</v>
      </c>
    </row>
    <row r="261" customFormat="false" ht="85.05" hidden="false" customHeight="false" outlineLevel="0" collapsed="false">
      <c r="A261" s="3" t="s">
        <v>676</v>
      </c>
      <c r="B261" s="3" t="s">
        <v>324</v>
      </c>
      <c r="C261" s="3" t="s">
        <v>499</v>
      </c>
      <c r="D261" s="3" t="s">
        <v>693</v>
      </c>
      <c r="E261" s="3" t="s">
        <v>694</v>
      </c>
      <c r="F261" s="3" t="s">
        <v>695</v>
      </c>
      <c r="G261" s="3" t="s">
        <v>696</v>
      </c>
      <c r="H261" s="0" t="str">
        <f aca="false">IF(A261='onglet de saisie'!$A$2,ROW(),"")</f>
        <v/>
      </c>
      <c r="I261" s="0" t="str">
        <f aca="true">IF(H261="","",INDIRECT("B"&amp;ROW()))</f>
        <v/>
      </c>
      <c r="J261" s="0" t="str">
        <f aca="true">IF(I261='onglet de saisie'!$B$2,INDIRECT("C"&amp;ROW()),"")</f>
        <v>Travail auprès des enfants </v>
      </c>
      <c r="K261" s="4" t="str">
        <f aca="true">IF(J261='onglet de saisie'!$C$2,INDIRECT("d"&amp;ROW()),"")</f>
        <v/>
      </c>
      <c r="L261" s="0" t="n">
        <f aca="false">IF(K261='onglet de saisie'!$D$2,ROW(),"")</f>
        <v>261</v>
      </c>
    </row>
    <row r="262" customFormat="false" ht="116.4" hidden="false" customHeight="false" outlineLevel="0" collapsed="false">
      <c r="A262" s="3" t="s">
        <v>676</v>
      </c>
      <c r="B262" s="3" t="s">
        <v>8</v>
      </c>
      <c r="C262" s="3" t="s">
        <v>59</v>
      </c>
      <c r="D262" s="3" t="s">
        <v>697</v>
      </c>
      <c r="E262" s="3" t="s">
        <v>698</v>
      </c>
      <c r="F262" s="3" t="s">
        <v>699</v>
      </c>
      <c r="G262" s="3" t="s">
        <v>700</v>
      </c>
      <c r="H262" s="0" t="str">
        <f aca="false">IF(A262='onglet de saisie'!$A$2,ROW(),"")</f>
        <v/>
      </c>
      <c r="I262" s="0" t="str">
        <f aca="true">IF(H262="","",INDIRECT("B"&amp;ROW()))</f>
        <v/>
      </c>
      <c r="J262" s="0" t="str">
        <f aca="true">IF(I262='onglet de saisie'!$B$2,INDIRECT("C"&amp;ROW()),"")</f>
        <v>Bâtiments défectueux / inadaptés</v>
      </c>
      <c r="K262" s="4" t="str">
        <f aca="true">IF(J262='onglet de saisie'!$C$2,INDIRECT("d"&amp;ROW()),"")</f>
        <v/>
      </c>
      <c r="L262" s="0" t="n">
        <f aca="false">IF(K262='onglet de saisie'!$D$2,ROW(),"")</f>
        <v>262</v>
      </c>
    </row>
    <row r="263" customFormat="false" ht="85.05" hidden="false" customHeight="false" outlineLevel="0" collapsed="false">
      <c r="A263" s="3" t="s">
        <v>676</v>
      </c>
      <c r="B263" s="3" t="s">
        <v>8</v>
      </c>
      <c r="C263" s="3" t="s">
        <v>59</v>
      </c>
      <c r="D263" s="3" t="s">
        <v>701</v>
      </c>
      <c r="E263" s="3" t="s">
        <v>115</v>
      </c>
      <c r="F263" s="3"/>
      <c r="G263" s="3" t="s">
        <v>702</v>
      </c>
      <c r="H263" s="0" t="str">
        <f aca="false">IF(A263='onglet de saisie'!$A$2,ROW(),"")</f>
        <v/>
      </c>
      <c r="I263" s="0" t="str">
        <f aca="true">IF(H263="","",INDIRECT("B"&amp;ROW()))</f>
        <v/>
      </c>
      <c r="J263" s="0" t="str">
        <f aca="true">IF(I263='onglet de saisie'!$B$2,INDIRECT("C"&amp;ROW()),"")</f>
        <v>Bâtiments défectueux / inadaptés</v>
      </c>
      <c r="K263" s="4" t="str">
        <f aca="true">IF(J263='onglet de saisie'!$C$2,INDIRECT("d"&amp;ROW()),"")</f>
        <v/>
      </c>
      <c r="L263" s="0" t="n">
        <f aca="false">IF(K263='onglet de saisie'!$D$2,ROW(),"")</f>
        <v>263</v>
      </c>
    </row>
    <row r="264" customFormat="false" ht="53.7" hidden="false" customHeight="false" outlineLevel="0" collapsed="false">
      <c r="A264" s="3" t="s">
        <v>676</v>
      </c>
      <c r="B264" s="3" t="s">
        <v>26</v>
      </c>
      <c r="C264" s="3" t="s">
        <v>703</v>
      </c>
      <c r="D264" s="3" t="s">
        <v>704</v>
      </c>
      <c r="E264" s="3" t="s">
        <v>705</v>
      </c>
      <c r="F264" s="3" t="s">
        <v>706</v>
      </c>
      <c r="G264" s="3" t="s">
        <v>707</v>
      </c>
      <c r="H264" s="0" t="str">
        <f aca="false">IF(A264='onglet de saisie'!$A$2,ROW(),"")</f>
        <v/>
      </c>
      <c r="I264" s="0" t="str">
        <f aca="true">IF(H264="","",INDIRECT("B"&amp;ROW()))</f>
        <v/>
      </c>
      <c r="J264" s="0" t="str">
        <f aca="true">IF(I264='onglet de saisie'!$B$2,INDIRECT("C"&amp;ROW()),"")</f>
        <v>Recevoir les publics en fragilité </v>
      </c>
      <c r="K264" s="4" t="str">
        <f aca="true">IF(J264='onglet de saisie'!$C$2,INDIRECT("d"&amp;ROW()),"")</f>
        <v/>
      </c>
      <c r="L264" s="0" t="n">
        <f aca="false">IF(K264='onglet de saisie'!$D$2,ROW(),"")</f>
        <v>264</v>
      </c>
    </row>
    <row r="265" customFormat="false" ht="32.8" hidden="false" customHeight="false" outlineLevel="0" collapsed="false">
      <c r="A265" s="3" t="s">
        <v>676</v>
      </c>
      <c r="B265" s="3" t="s">
        <v>26</v>
      </c>
      <c r="C265" s="3" t="s">
        <v>384</v>
      </c>
      <c r="D265" s="3" t="s">
        <v>708</v>
      </c>
      <c r="E265" s="3" t="s">
        <v>709</v>
      </c>
      <c r="F265" s="3"/>
      <c r="G265" s="3" t="s">
        <v>710</v>
      </c>
      <c r="H265" s="0" t="str">
        <f aca="false">IF(A265='onglet de saisie'!$A$2,ROW(),"")</f>
        <v/>
      </c>
      <c r="I265" s="0" t="str">
        <f aca="true">IF(H265="","",INDIRECT("B"&amp;ROW()))</f>
        <v/>
      </c>
      <c r="J265" s="0" t="str">
        <f aca="true">IF(I265='onglet de saisie'!$B$2,INDIRECT("C"&amp;ROW()),"")</f>
        <v>Périscolaire</v>
      </c>
      <c r="K265" s="4" t="str">
        <f aca="true">IF(J265='onglet de saisie'!$C$2,INDIRECT("d"&amp;ROW()),"")</f>
        <v/>
      </c>
      <c r="L265" s="0" t="n">
        <f aca="false">IF(K265='onglet de saisie'!$D$2,ROW(),"")</f>
        <v>265</v>
      </c>
    </row>
    <row r="266" customFormat="false" ht="43.25" hidden="false" customHeight="false" outlineLevel="0" collapsed="false">
      <c r="A266" s="3" t="s">
        <v>676</v>
      </c>
      <c r="B266" s="3" t="s">
        <v>225</v>
      </c>
      <c r="C266" s="3" t="s">
        <v>470</v>
      </c>
      <c r="D266" s="3" t="s">
        <v>711</v>
      </c>
      <c r="E266" s="3" t="s">
        <v>712</v>
      </c>
      <c r="F266" s="3" t="s">
        <v>713</v>
      </c>
      <c r="G266" s="3" t="s">
        <v>710</v>
      </c>
      <c r="H266" s="0" t="str">
        <f aca="false">IF(A266='onglet de saisie'!$A$2,ROW(),"")</f>
        <v/>
      </c>
      <c r="I266" s="0" t="str">
        <f aca="true">IF(H266="","",INDIRECT("B"&amp;ROW()))</f>
        <v/>
      </c>
      <c r="J266" s="0" t="str">
        <f aca="true">IF(I266='onglet de saisie'!$B$2,INDIRECT("C"&amp;ROW()),"")</f>
        <v>Repas</v>
      </c>
      <c r="K266" s="4" t="str">
        <f aca="true">IF(J266='onglet de saisie'!$C$2,INDIRECT("d"&amp;ROW()),"")</f>
        <v/>
      </c>
      <c r="L266" s="0" t="n">
        <f aca="false">IF(K266='onglet de saisie'!$D$2,ROW(),"")</f>
        <v>266</v>
      </c>
    </row>
    <row r="267" customFormat="false" ht="64.15" hidden="false" customHeight="false" outlineLevel="0" collapsed="false">
      <c r="A267" s="3" t="s">
        <v>676</v>
      </c>
      <c r="B267" s="3" t="s">
        <v>225</v>
      </c>
      <c r="C267" s="3" t="s">
        <v>398</v>
      </c>
      <c r="D267" s="3" t="s">
        <v>714</v>
      </c>
      <c r="E267" s="3" t="s">
        <v>715</v>
      </c>
      <c r="F267" s="3"/>
      <c r="G267" s="3" t="s">
        <v>716</v>
      </c>
      <c r="H267" s="0" t="str">
        <f aca="false">IF(A267='onglet de saisie'!$A$2,ROW(),"")</f>
        <v/>
      </c>
      <c r="I267" s="0" t="str">
        <f aca="true">IF(H267="","",INDIRECT("B"&amp;ROW()))</f>
        <v/>
      </c>
      <c r="J267" s="0" t="str">
        <f aca="true">IF(I267='onglet de saisie'!$B$2,INDIRECT("C"&amp;ROW()),"")</f>
        <v>Accueil / Intégration des nouveaux salariés/stagiaires</v>
      </c>
      <c r="K267" s="4" t="str">
        <f aca="true">IF(J267='onglet de saisie'!$C$2,INDIRECT("d"&amp;ROW()),"")</f>
        <v/>
      </c>
      <c r="L267" s="0" t="n">
        <f aca="false">IF(K267='onglet de saisie'!$D$2,ROW(),"")</f>
        <v>267</v>
      </c>
    </row>
    <row r="268" customFormat="false" ht="43.25" hidden="false" customHeight="false" outlineLevel="0" collapsed="false">
      <c r="A268" s="3" t="s">
        <v>717</v>
      </c>
      <c r="B268" s="3" t="s">
        <v>13</v>
      </c>
      <c r="C268" s="3" t="s">
        <v>718</v>
      </c>
      <c r="D268" s="3" t="s">
        <v>719</v>
      </c>
      <c r="E268" s="3" t="s">
        <v>103</v>
      </c>
      <c r="F268" s="3" t="s">
        <v>720</v>
      </c>
      <c r="G268" s="3" t="s">
        <v>721</v>
      </c>
      <c r="H268" s="0" t="str">
        <f aca="false">IF(A268='onglet de saisie'!$A$2,ROW(),"")</f>
        <v/>
      </c>
      <c r="I268" s="0" t="str">
        <f aca="true">IF(H268="","",INDIRECT("B"&amp;ROW()))</f>
        <v/>
      </c>
      <c r="J268" s="0" t="str">
        <f aca="true">IF(I268='onglet de saisie'!$B$2,INDIRECT("C"&amp;ROW()),"")</f>
        <v>Activités sportives</v>
      </c>
      <c r="K268" s="4" t="str">
        <f aca="true">IF(J268='onglet de saisie'!$C$2,INDIRECT("d"&amp;ROW()),"")</f>
        <v/>
      </c>
      <c r="L268" s="0" t="n">
        <f aca="false">IF(K268='onglet de saisie'!$D$2,ROW(),"")</f>
        <v>268</v>
      </c>
    </row>
    <row r="269" customFormat="false" ht="85.05" hidden="false" customHeight="false" outlineLevel="0" collapsed="false">
      <c r="A269" s="3" t="s">
        <v>717</v>
      </c>
      <c r="B269" s="3" t="s">
        <v>68</v>
      </c>
      <c r="C269" s="3" t="s">
        <v>722</v>
      </c>
      <c r="D269" s="3" t="s">
        <v>723</v>
      </c>
      <c r="E269" s="3" t="s">
        <v>724</v>
      </c>
      <c r="F269" s="3"/>
      <c r="G269" s="3" t="s">
        <v>725</v>
      </c>
      <c r="H269" s="0" t="str">
        <f aca="false">IF(A269='onglet de saisie'!$A$2,ROW(),"")</f>
        <v/>
      </c>
      <c r="I269" s="0" t="str">
        <f aca="true">IF(H269="","",INDIRECT("B"&amp;ROW()))</f>
        <v/>
      </c>
      <c r="J269" s="0" t="str">
        <f aca="true">IF(I269='onglet de saisie'!$B$2,INDIRECT("C"&amp;ROW()),"")</f>
        <v>Ateliers Cuisine</v>
      </c>
      <c r="K269" s="4" t="str">
        <f aca="true">IF(J269='onglet de saisie'!$C$2,INDIRECT("d"&amp;ROW()),"")</f>
        <v/>
      </c>
      <c r="L269" s="0" t="n">
        <f aca="false">IF(K269='onglet de saisie'!$D$2,ROW(),"")</f>
        <v>269</v>
      </c>
    </row>
    <row r="270" customFormat="false" ht="43.25" hidden="false" customHeight="false" outlineLevel="0" collapsed="false">
      <c r="A270" s="3" t="s">
        <v>717</v>
      </c>
      <c r="B270" s="3" t="s">
        <v>100</v>
      </c>
      <c r="C270" s="3" t="s">
        <v>155</v>
      </c>
      <c r="D270" s="3" t="s">
        <v>726</v>
      </c>
      <c r="E270" s="3" t="s">
        <v>727</v>
      </c>
      <c r="F270" s="3" t="s">
        <v>728</v>
      </c>
      <c r="G270" s="3"/>
      <c r="H270" s="0" t="str">
        <f aca="false">IF(A270='onglet de saisie'!$A$2,ROW(),"")</f>
        <v/>
      </c>
      <c r="I270" s="0" t="str">
        <f aca="true">IF(H270="","",INDIRECT("B"&amp;ROW()))</f>
        <v/>
      </c>
      <c r="J270" s="0" t="str">
        <f aca="true">IF(I270='onglet de saisie'!$B$2,INDIRECT("C"&amp;ROW()),"")</f>
        <v>Déplacement avec les enfants (activités, sorties) </v>
      </c>
      <c r="K270" s="4" t="str">
        <f aca="true">IF(J270='onglet de saisie'!$C$2,INDIRECT("d"&amp;ROW()),"")</f>
        <v/>
      </c>
      <c r="L270" s="0" t="n">
        <f aca="false">IF(K270='onglet de saisie'!$D$2,ROW(),"")</f>
        <v>270</v>
      </c>
    </row>
    <row r="271" customFormat="false" ht="22.35" hidden="false" customHeight="false" outlineLevel="0" collapsed="false">
      <c r="A271" s="3" t="s">
        <v>729</v>
      </c>
      <c r="B271" s="3" t="s">
        <v>129</v>
      </c>
      <c r="C271" s="3"/>
      <c r="D271" s="3" t="s">
        <v>730</v>
      </c>
      <c r="E271" s="3"/>
      <c r="F271" s="3"/>
      <c r="G271" s="3" t="s">
        <v>731</v>
      </c>
      <c r="H271" s="0" t="str">
        <f aca="false">IF(A271='onglet de saisie'!$A$2,ROW(),"")</f>
        <v/>
      </c>
      <c r="I271" s="0" t="str">
        <f aca="true">IF(H271="","",INDIRECT("B"&amp;ROW()))</f>
        <v/>
      </c>
      <c r="J271" s="0" t="n">
        <f aca="true">IF(I271='onglet de saisie'!$B$2,INDIRECT("C"&amp;ROW()),"")</f>
        <v>0</v>
      </c>
      <c r="K271" s="4" t="str">
        <f aca="true">IF(J271='onglet de saisie'!$C$2,INDIRECT("d"&amp;ROW()),"")</f>
        <v>Chargement/déchargement
Circulation </v>
      </c>
      <c r="L271" s="0" t="str">
        <f aca="false">IF(K271='onglet de saisie'!$D$2,ROW(),"")</f>
        <v/>
      </c>
    </row>
    <row r="272" customFormat="false" ht="53.7" hidden="false" customHeight="false" outlineLevel="0" collapsed="false">
      <c r="A272" s="3" t="s">
        <v>729</v>
      </c>
      <c r="B272" s="3" t="s">
        <v>129</v>
      </c>
      <c r="C272" s="3" t="s">
        <v>145</v>
      </c>
      <c r="D272" s="3" t="s">
        <v>732</v>
      </c>
      <c r="E272" s="3" t="s">
        <v>733</v>
      </c>
      <c r="F272" s="3" t="s">
        <v>734</v>
      </c>
      <c r="G272" s="3"/>
      <c r="H272" s="0" t="str">
        <f aca="false">IF(A272='onglet de saisie'!$A$2,ROW(),"")</f>
        <v/>
      </c>
      <c r="I272" s="0" t="str">
        <f aca="true">IF(H272="","",INDIRECT("B"&amp;ROW()))</f>
        <v/>
      </c>
      <c r="J272" s="0" t="str">
        <f aca="true">IF(I272='onglet de saisie'!$B$2,INDIRECT("C"&amp;ROW()),"")</f>
        <v>Préparation de la salle pour les animations du centre social (loto, fête de quartiers..)</v>
      </c>
      <c r="K272" s="4" t="str">
        <f aca="true">IF(J272='onglet de saisie'!$C$2,INDIRECT("d"&amp;ROW()),"")</f>
        <v/>
      </c>
      <c r="L272" s="0" t="n">
        <f aca="false">IF(K272='onglet de saisie'!$D$2,ROW(),"")</f>
        <v>272</v>
      </c>
    </row>
    <row r="273" customFormat="false" ht="32.8" hidden="false" customHeight="false" outlineLevel="0" collapsed="false">
      <c r="A273" s="3" t="s">
        <v>729</v>
      </c>
      <c r="B273" s="3" t="s">
        <v>129</v>
      </c>
      <c r="C273" s="3" t="s">
        <v>735</v>
      </c>
      <c r="D273" s="3" t="s">
        <v>736</v>
      </c>
      <c r="E273" s="3" t="s">
        <v>737</v>
      </c>
      <c r="F273" s="3" t="s">
        <v>738</v>
      </c>
      <c r="G273" s="3" t="s">
        <v>739</v>
      </c>
      <c r="H273" s="0" t="str">
        <f aca="false">IF(A273='onglet de saisie'!$A$2,ROW(),"")</f>
        <v/>
      </c>
      <c r="I273" s="0" t="str">
        <f aca="true">IF(H273="","",INDIRECT("B"&amp;ROW()))</f>
        <v/>
      </c>
      <c r="J273" s="0" t="str">
        <f aca="true">IF(I273='onglet de saisie'!$B$2,INDIRECT("C"&amp;ROW()),"")</f>
        <v>Entretien des véhicules </v>
      </c>
      <c r="K273" s="4" t="str">
        <f aca="true">IF(J273='onglet de saisie'!$C$2,INDIRECT("d"&amp;ROW()),"")</f>
        <v/>
      </c>
      <c r="L273" s="0" t="n">
        <f aca="false">IF(K273='onglet de saisie'!$D$2,ROW(),"")</f>
        <v>273</v>
      </c>
    </row>
    <row r="274" customFormat="false" ht="32.8" hidden="false" customHeight="false" outlineLevel="0" collapsed="false">
      <c r="A274" s="3" t="s">
        <v>729</v>
      </c>
      <c r="B274" s="3" t="s">
        <v>225</v>
      </c>
      <c r="C274" s="3" t="s">
        <v>309</v>
      </c>
      <c r="D274" s="3" t="s">
        <v>740</v>
      </c>
      <c r="E274" s="3" t="s">
        <v>95</v>
      </c>
      <c r="F274" s="3" t="s">
        <v>741</v>
      </c>
      <c r="G274" s="3"/>
      <c r="H274" s="0" t="str">
        <f aca="false">IF(A274='onglet de saisie'!$A$2,ROW(),"")</f>
        <v/>
      </c>
      <c r="I274" s="0" t="str">
        <f aca="true">IF(H274="","",INDIRECT("B"&amp;ROW()))</f>
        <v/>
      </c>
      <c r="J274" s="0" t="str">
        <f aca="true">IF(I274='onglet de saisie'!$B$2,INDIRECT("C"&amp;ROW()),"")</f>
        <v>Rythme de travail</v>
      </c>
      <c r="K274" s="4" t="str">
        <f aca="true">IF(J274='onglet de saisie'!$C$2,INDIRECT("d"&amp;ROW()),"")</f>
        <v/>
      </c>
      <c r="L274" s="0" t="n">
        <f aca="false">IF(K274='onglet de saisie'!$D$2,ROW(),"")</f>
        <v>274</v>
      </c>
    </row>
    <row r="275" customFormat="false" ht="126.85" hidden="false" customHeight="false" outlineLevel="0" collapsed="false">
      <c r="A275" s="3" t="s">
        <v>729</v>
      </c>
      <c r="B275" s="3" t="s">
        <v>100</v>
      </c>
      <c r="C275" s="3" t="s">
        <v>742</v>
      </c>
      <c r="D275" s="3" t="s">
        <v>743</v>
      </c>
      <c r="E275" s="3" t="s">
        <v>152</v>
      </c>
      <c r="F275" s="3" t="s">
        <v>744</v>
      </c>
      <c r="G275" s="3" t="s">
        <v>745</v>
      </c>
      <c r="H275" s="0" t="str">
        <f aca="false">IF(A275='onglet de saisie'!$A$2,ROW(),"")</f>
        <v/>
      </c>
      <c r="I275" s="0" t="str">
        <f aca="true">IF(H275="","",INDIRECT("B"&amp;ROW()))</f>
        <v/>
      </c>
      <c r="J275" s="0" t="str">
        <f aca="true">IF(I275='onglet de saisie'!$B$2,INDIRECT("C"&amp;ROW()),"")</f>
        <v>Livraison des repas  / courses</v>
      </c>
      <c r="K275" s="4" t="str">
        <f aca="true">IF(J275='onglet de saisie'!$C$2,INDIRECT("d"&amp;ROW()),"")</f>
        <v/>
      </c>
      <c r="L275" s="0" t="n">
        <f aca="false">IF(K275='onglet de saisie'!$D$2,ROW(),"")</f>
        <v>275</v>
      </c>
    </row>
    <row r="276" customFormat="false" ht="22.35" hidden="false" customHeight="false" outlineLevel="0" collapsed="false">
      <c r="A276" s="3" t="s">
        <v>746</v>
      </c>
      <c r="B276" s="3" t="s">
        <v>26</v>
      </c>
      <c r="C276" s="3" t="s">
        <v>747</v>
      </c>
      <c r="D276" s="3" t="s">
        <v>748</v>
      </c>
      <c r="E276" s="3" t="s">
        <v>34</v>
      </c>
      <c r="F276" s="3" t="s">
        <v>749</v>
      </c>
      <c r="G276" s="3"/>
      <c r="H276" s="0" t="str">
        <f aca="false">IF(A276='onglet de saisie'!$A$2,ROW(),"")</f>
        <v/>
      </c>
      <c r="I276" s="0" t="str">
        <f aca="true">IF(H276="","",INDIRECT("B"&amp;ROW()))</f>
        <v/>
      </c>
      <c r="J276" s="0" t="str">
        <f aca="true">IF(I276='onglet de saisie'!$B$2,INDIRECT("C"&amp;ROW()),"")</f>
        <v>Remplacement des enfants absents</v>
      </c>
      <c r="K276" s="4" t="str">
        <f aca="true">IF(J276='onglet de saisie'!$C$2,INDIRECT("d"&amp;ROW()),"")</f>
        <v/>
      </c>
      <c r="L276" s="0" t="n">
        <f aca="false">IF(K276='onglet de saisie'!$D$2,ROW(),"")</f>
        <v>276</v>
      </c>
    </row>
    <row r="277" customFormat="false" ht="43.25" hidden="false" customHeight="false" outlineLevel="0" collapsed="false">
      <c r="A277" s="3" t="s">
        <v>746</v>
      </c>
      <c r="B277" s="3" t="s">
        <v>26</v>
      </c>
      <c r="C277" s="3" t="s">
        <v>747</v>
      </c>
      <c r="D277" s="3" t="s">
        <v>750</v>
      </c>
      <c r="E277" s="3" t="s">
        <v>34</v>
      </c>
      <c r="F277" s="3" t="s">
        <v>751</v>
      </c>
      <c r="G277" s="3"/>
      <c r="H277" s="0" t="str">
        <f aca="false">IF(A277='onglet de saisie'!$A$2,ROW(),"")</f>
        <v/>
      </c>
      <c r="I277" s="0" t="str">
        <f aca="true">IF(H277="","",INDIRECT("B"&amp;ROW()))</f>
        <v/>
      </c>
      <c r="J277" s="0" t="str">
        <f aca="true">IF(I277='onglet de saisie'!$B$2,INDIRECT("C"&amp;ROW()),"")</f>
        <v>Remplacement des enfants absents</v>
      </c>
      <c r="K277" s="4" t="str">
        <f aca="true">IF(J277='onglet de saisie'!$C$2,INDIRECT("d"&amp;ROW()),"")</f>
        <v/>
      </c>
      <c r="L277" s="0" t="n">
        <f aca="false">IF(K277='onglet de saisie'!$D$2,ROW(),"")</f>
        <v>277</v>
      </c>
    </row>
    <row r="278" customFormat="false" ht="22.35" hidden="false" customHeight="false" outlineLevel="0" collapsed="false">
      <c r="A278" s="3" t="s">
        <v>746</v>
      </c>
      <c r="B278" s="3" t="s">
        <v>100</v>
      </c>
      <c r="C278" s="3" t="s">
        <v>150</v>
      </c>
      <c r="D278" s="3" t="s">
        <v>752</v>
      </c>
      <c r="E278" s="3" t="s">
        <v>24</v>
      </c>
      <c r="F278" s="3" t="s">
        <v>753</v>
      </c>
      <c r="G278" s="3"/>
      <c r="H278" s="0" t="str">
        <f aca="false">IF(A278='onglet de saisie'!$A$2,ROW(),"")</f>
        <v/>
      </c>
      <c r="I278" s="0" t="str">
        <f aca="true">IF(H278="","",INDIRECT("B"&amp;ROW()))</f>
        <v/>
      </c>
      <c r="J278" s="0" t="str">
        <f aca="true">IF(I278='onglet de saisie'!$B$2,INDIRECT("C"&amp;ROW()),"")</f>
        <v>Achats à l'extérieur</v>
      </c>
      <c r="K278" s="4" t="str">
        <f aca="true">IF(J278='onglet de saisie'!$C$2,INDIRECT("d"&amp;ROW()),"")</f>
        <v/>
      </c>
      <c r="L278" s="0" t="n">
        <f aca="false">IF(K278='onglet de saisie'!$D$2,ROW(),"")</f>
        <v>278</v>
      </c>
    </row>
    <row r="279" customFormat="false" ht="32.8" hidden="false" customHeight="false" outlineLevel="0" collapsed="false">
      <c r="A279" s="3" t="s">
        <v>746</v>
      </c>
      <c r="B279" s="3" t="s">
        <v>324</v>
      </c>
      <c r="C279" s="3" t="s">
        <v>499</v>
      </c>
      <c r="D279" s="3" t="s">
        <v>754</v>
      </c>
      <c r="E279" s="3" t="s">
        <v>501</v>
      </c>
      <c r="F279" s="3" t="s">
        <v>755</v>
      </c>
      <c r="G279" s="3"/>
      <c r="H279" s="0" t="str">
        <f aca="false">IF(A279='onglet de saisie'!$A$2,ROW(),"")</f>
        <v/>
      </c>
      <c r="I279" s="0" t="str">
        <f aca="true">IF(H279="","",INDIRECT("B"&amp;ROW()))</f>
        <v/>
      </c>
      <c r="J279" s="0" t="str">
        <f aca="true">IF(I279='onglet de saisie'!$B$2,INDIRECT("C"&amp;ROW()),"")</f>
        <v>Travail auprès des enfants </v>
      </c>
      <c r="K279" s="4" t="str">
        <f aca="true">IF(J279='onglet de saisie'!$C$2,INDIRECT("d"&amp;ROW()),"")</f>
        <v/>
      </c>
      <c r="L279" s="0" t="n">
        <f aca="false">IF(K279='onglet de saisie'!$D$2,ROW(),"")</f>
        <v>279</v>
      </c>
    </row>
    <row r="280" customFormat="false" ht="32.8" hidden="false" customHeight="false" outlineLevel="0" collapsed="false">
      <c r="A280" s="3" t="s">
        <v>746</v>
      </c>
      <c r="B280" s="3" t="s">
        <v>324</v>
      </c>
      <c r="C280" s="3" t="s">
        <v>499</v>
      </c>
      <c r="D280" s="3" t="s">
        <v>756</v>
      </c>
      <c r="E280" s="3" t="s">
        <v>501</v>
      </c>
      <c r="F280" s="3" t="s">
        <v>757</v>
      </c>
      <c r="G280" s="3"/>
      <c r="H280" s="0" t="str">
        <f aca="false">IF(A280='onglet de saisie'!$A$2,ROW(),"")</f>
        <v/>
      </c>
      <c r="I280" s="0" t="str">
        <f aca="true">IF(H280="","",INDIRECT("B"&amp;ROW()))</f>
        <v/>
      </c>
      <c r="J280" s="0" t="str">
        <f aca="true">IF(I280='onglet de saisie'!$B$2,INDIRECT("C"&amp;ROW()),"")</f>
        <v>Travail auprès des enfants </v>
      </c>
      <c r="K280" s="4" t="str">
        <f aca="true">IF(J280='onglet de saisie'!$C$2,INDIRECT("d"&amp;ROW()),"")</f>
        <v/>
      </c>
      <c r="L280" s="0" t="n">
        <f aca="false">IF(K280='onglet de saisie'!$D$2,ROW(),"")</f>
        <v>280</v>
      </c>
    </row>
    <row r="281" customFormat="false" ht="43.25" hidden="false" customHeight="false" outlineLevel="0" collapsed="false">
      <c r="A281" s="3" t="s">
        <v>758</v>
      </c>
      <c r="B281" s="3" t="s">
        <v>26</v>
      </c>
      <c r="C281" s="3" t="s">
        <v>759</v>
      </c>
      <c r="D281" s="3" t="s">
        <v>760</v>
      </c>
      <c r="E281" s="3" t="s">
        <v>50</v>
      </c>
      <c r="F281" s="3" t="s">
        <v>761</v>
      </c>
      <c r="G281" s="3"/>
      <c r="H281" s="0" t="str">
        <f aca="false">IF(A281='onglet de saisie'!$A$2,ROW(),"")</f>
        <v/>
      </c>
      <c r="I281" s="0" t="str">
        <f aca="true">IF(H281="","",INDIRECT("B"&amp;ROW()))</f>
        <v/>
      </c>
      <c r="J281" s="0" t="str">
        <f aca="true">IF(I281='onglet de saisie'!$B$2,INDIRECT("C"&amp;ROW()),"")</f>
        <v>Suivi des enfants dans les unités à la rentrée de septembre </v>
      </c>
      <c r="K281" s="4" t="str">
        <f aca="true">IF(J281='onglet de saisie'!$C$2,INDIRECT("d"&amp;ROW()),"")</f>
        <v/>
      </c>
      <c r="L281" s="0" t="n">
        <f aca="false">IF(K281='onglet de saisie'!$D$2,ROW(),"")</f>
        <v>281</v>
      </c>
    </row>
    <row r="282" customFormat="false" ht="43.25" hidden="false" customHeight="false" outlineLevel="0" collapsed="false">
      <c r="A282" s="3" t="s">
        <v>758</v>
      </c>
      <c r="B282" s="3" t="s">
        <v>26</v>
      </c>
      <c r="C282" s="3" t="s">
        <v>759</v>
      </c>
      <c r="D282" s="3" t="s">
        <v>762</v>
      </c>
      <c r="E282" s="3" t="s">
        <v>763</v>
      </c>
      <c r="F282" s="3"/>
      <c r="G282" s="3"/>
      <c r="H282" s="0" t="str">
        <f aca="false">IF(A282='onglet de saisie'!$A$2,ROW(),"")</f>
        <v/>
      </c>
      <c r="I282" s="0" t="str">
        <f aca="true">IF(H282="","",INDIRECT("B"&amp;ROW()))</f>
        <v/>
      </c>
      <c r="J282" s="0" t="str">
        <f aca="true">IF(I282='onglet de saisie'!$B$2,INDIRECT("C"&amp;ROW()),"")</f>
        <v>Suivi des enfants dans les unités à la rentrée de septembre </v>
      </c>
      <c r="K282" s="4" t="str">
        <f aca="true">IF(J282='onglet de saisie'!$C$2,INDIRECT("d"&amp;ROW()),"")</f>
        <v/>
      </c>
      <c r="L282" s="0" t="n">
        <f aca="false">IF(K282='onglet de saisie'!$D$2,ROW(),"")</f>
        <v>282</v>
      </c>
    </row>
    <row r="283" customFormat="false" ht="43.25" hidden="false" customHeight="false" outlineLevel="0" collapsed="false">
      <c r="A283" s="3" t="s">
        <v>758</v>
      </c>
      <c r="B283" s="3" t="s">
        <v>26</v>
      </c>
      <c r="C283" s="3" t="s">
        <v>759</v>
      </c>
      <c r="D283" s="3" t="s">
        <v>764</v>
      </c>
      <c r="E283" s="3"/>
      <c r="F283" s="3" t="s">
        <v>765</v>
      </c>
      <c r="G283" s="3"/>
      <c r="H283" s="0" t="str">
        <f aca="false">IF(A283='onglet de saisie'!$A$2,ROW(),"")</f>
        <v/>
      </c>
      <c r="I283" s="0" t="str">
        <f aca="true">IF(H283="","",INDIRECT("B"&amp;ROW()))</f>
        <v/>
      </c>
      <c r="J283" s="0" t="str">
        <f aca="true">IF(I283='onglet de saisie'!$B$2,INDIRECT("C"&amp;ROW()),"")</f>
        <v>Suivi des enfants dans les unités à la rentrée de septembre </v>
      </c>
      <c r="K283" s="4" t="str">
        <f aca="true">IF(J283='onglet de saisie'!$C$2,INDIRECT("d"&amp;ROW()),"")</f>
        <v/>
      </c>
      <c r="L283" s="0" t="n">
        <f aca="false">IF(K283='onglet de saisie'!$D$2,ROW(),"")</f>
        <v>283</v>
      </c>
    </row>
    <row r="284" customFormat="false" ht="32.8" hidden="false" customHeight="false" outlineLevel="0" collapsed="false">
      <c r="A284" s="3" t="s">
        <v>766</v>
      </c>
      <c r="B284" s="3" t="s">
        <v>182</v>
      </c>
      <c r="C284" s="3" t="s">
        <v>767</v>
      </c>
      <c r="D284" s="3" t="s">
        <v>768</v>
      </c>
      <c r="E284" s="3" t="s">
        <v>242</v>
      </c>
      <c r="F284" s="3" t="s">
        <v>769</v>
      </c>
      <c r="G284" s="3"/>
      <c r="H284" s="0" t="str">
        <f aca="false">IF(A284='onglet de saisie'!$A$2,ROW(),"")</f>
        <v/>
      </c>
      <c r="I284" s="0" t="str">
        <f aca="true">IF(H284="","",INDIRECT("B"&amp;ROW()))</f>
        <v/>
      </c>
      <c r="J284" s="0" t="str">
        <f aca="true">IF(I284='onglet de saisie'!$B$2,INDIRECT("C"&amp;ROW()),"")</f>
        <v>aération - isolation</v>
      </c>
      <c r="K284" s="4" t="str">
        <f aca="true">IF(J284='onglet de saisie'!$C$2,INDIRECT("d"&amp;ROW()),"")</f>
        <v/>
      </c>
      <c r="L284" s="0" t="n">
        <f aca="false">IF(K284='onglet de saisie'!$D$2,ROW(),"")</f>
        <v>284</v>
      </c>
    </row>
    <row r="285" customFormat="false" ht="43.25" hidden="false" customHeight="false" outlineLevel="0" collapsed="false">
      <c r="A285" s="3" t="s">
        <v>770</v>
      </c>
      <c r="B285" s="3" t="s">
        <v>26</v>
      </c>
      <c r="C285" s="3" t="s">
        <v>559</v>
      </c>
      <c r="D285" s="3" t="s">
        <v>771</v>
      </c>
      <c r="E285" s="3" t="s">
        <v>772</v>
      </c>
      <c r="F285" s="3" t="s">
        <v>773</v>
      </c>
      <c r="G285" s="3"/>
      <c r="H285" s="0" t="str">
        <f aca="false">IF(A285='onglet de saisie'!$A$2,ROW(),"")</f>
        <v/>
      </c>
      <c r="I285" s="0" t="str">
        <f aca="true">IF(H285="","",INDIRECT("B"&amp;ROW()))</f>
        <v/>
      </c>
      <c r="J285" s="0" t="str">
        <f aca="true">IF(I285='onglet de saisie'!$B$2,INDIRECT("C"&amp;ROW()),"")</f>
        <v>Gestion du personnel</v>
      </c>
      <c r="K285" s="4" t="str">
        <f aca="true">IF(J285='onglet de saisie'!$C$2,INDIRECT("d"&amp;ROW()),"")</f>
        <v/>
      </c>
      <c r="L285" s="0" t="n">
        <f aca="false">IF(K285='onglet de saisie'!$D$2,ROW(),"")</f>
        <v>285</v>
      </c>
    </row>
    <row r="286" customFormat="false" ht="22.35" hidden="false" customHeight="false" outlineLevel="0" collapsed="false">
      <c r="A286" s="3" t="s">
        <v>770</v>
      </c>
      <c r="B286" s="3" t="s">
        <v>26</v>
      </c>
      <c r="C286" s="3" t="s">
        <v>559</v>
      </c>
      <c r="D286" s="3" t="s">
        <v>774</v>
      </c>
      <c r="E286" s="3"/>
      <c r="F286" s="3" t="s">
        <v>775</v>
      </c>
      <c r="G286" s="3"/>
      <c r="H286" s="0" t="str">
        <f aca="false">IF(A286='onglet de saisie'!$A$2,ROW(),"")</f>
        <v/>
      </c>
      <c r="I286" s="0" t="str">
        <f aca="true">IF(H286="","",INDIRECT("B"&amp;ROW()))</f>
        <v/>
      </c>
      <c r="J286" s="0" t="str">
        <f aca="true">IF(I286='onglet de saisie'!$B$2,INDIRECT("C"&amp;ROW()),"")</f>
        <v>Gestion du personnel</v>
      </c>
      <c r="K286" s="4" t="str">
        <f aca="true">IF(J286='onglet de saisie'!$C$2,INDIRECT("d"&amp;ROW()),"")</f>
        <v/>
      </c>
      <c r="L286" s="0" t="n">
        <f aca="false">IF(K286='onglet de saisie'!$D$2,ROW(),"")</f>
        <v>286</v>
      </c>
    </row>
    <row r="287" customFormat="false" ht="64.15" hidden="false" customHeight="false" outlineLevel="0" collapsed="false">
      <c r="A287" s="3" t="s">
        <v>776</v>
      </c>
      <c r="B287" s="3" t="s">
        <v>13</v>
      </c>
      <c r="C287" s="3" t="s">
        <v>499</v>
      </c>
      <c r="D287" s="3" t="s">
        <v>777</v>
      </c>
      <c r="E287" s="3" t="s">
        <v>778</v>
      </c>
      <c r="F287" s="3" t="s">
        <v>779</v>
      </c>
      <c r="G287" s="3" t="s">
        <v>780</v>
      </c>
      <c r="H287" s="0" t="str">
        <f aca="false">IF(A287='onglet de saisie'!$A$2,ROW(),"")</f>
        <v/>
      </c>
      <c r="I287" s="0" t="str">
        <f aca="true">IF(H287="","",INDIRECT("B"&amp;ROW()))</f>
        <v/>
      </c>
      <c r="J287" s="0" t="str">
        <f aca="true">IF(I287='onglet de saisie'!$B$2,INDIRECT("C"&amp;ROW()),"")</f>
        <v>Travail auprès des enfants </v>
      </c>
      <c r="K287" s="4" t="str">
        <f aca="true">IF(J287='onglet de saisie'!$C$2,INDIRECT("d"&amp;ROW()),"")</f>
        <v/>
      </c>
      <c r="L287" s="0" t="n">
        <f aca="false">IF(K287='onglet de saisie'!$D$2,ROW(),"")</f>
        <v>287</v>
      </c>
    </row>
    <row r="288" customFormat="false" ht="85.05" hidden="false" customHeight="false" outlineLevel="0" collapsed="false">
      <c r="A288" s="3" t="s">
        <v>776</v>
      </c>
      <c r="B288" s="3" t="s">
        <v>129</v>
      </c>
      <c r="C288" s="3" t="s">
        <v>372</v>
      </c>
      <c r="D288" s="3" t="s">
        <v>781</v>
      </c>
      <c r="E288" s="3" t="s">
        <v>782</v>
      </c>
      <c r="F288" s="3" t="s">
        <v>783</v>
      </c>
      <c r="G288" s="3" t="s">
        <v>784</v>
      </c>
      <c r="H288" s="0" t="str">
        <f aca="false">IF(A288='onglet de saisie'!$A$2,ROW(),"")</f>
        <v/>
      </c>
      <c r="I288" s="0" t="str">
        <f aca="true">IF(H288="","",INDIRECT("B"&amp;ROW()))</f>
        <v/>
      </c>
      <c r="J288" s="0" t="str">
        <f aca="true">IF(I288='onglet de saisie'!$B$2,INDIRECT("C"&amp;ROW()),"")</f>
        <v>Installation des activités</v>
      </c>
      <c r="K288" s="4" t="str">
        <f aca="true">IF(J288='onglet de saisie'!$C$2,INDIRECT("d"&amp;ROW()),"")</f>
        <v/>
      </c>
      <c r="L288" s="0" t="n">
        <f aca="false">IF(K288='onglet de saisie'!$D$2,ROW(),"")</f>
        <v>288</v>
      </c>
    </row>
    <row r="289" customFormat="false" ht="85.05" hidden="false" customHeight="false" outlineLevel="0" collapsed="false">
      <c r="A289" s="3" t="s">
        <v>776</v>
      </c>
      <c r="B289" s="3" t="s">
        <v>8</v>
      </c>
      <c r="C289" s="3" t="s">
        <v>59</v>
      </c>
      <c r="D289" s="3" t="s">
        <v>785</v>
      </c>
      <c r="E289" s="3" t="s">
        <v>786</v>
      </c>
      <c r="F289" s="3" t="s">
        <v>787</v>
      </c>
      <c r="G289" s="3" t="s">
        <v>788</v>
      </c>
      <c r="H289" s="0" t="str">
        <f aca="false">IF(A289='onglet de saisie'!$A$2,ROW(),"")</f>
        <v/>
      </c>
      <c r="I289" s="0" t="str">
        <f aca="true">IF(H289="","",INDIRECT("B"&amp;ROW()))</f>
        <v/>
      </c>
      <c r="J289" s="0" t="str">
        <f aca="true">IF(I289='onglet de saisie'!$B$2,INDIRECT("C"&amp;ROW()),"")</f>
        <v>Bâtiments défectueux / inadaptés</v>
      </c>
      <c r="K289" s="4" t="str">
        <f aca="true">IF(J289='onglet de saisie'!$C$2,INDIRECT("d"&amp;ROW()),"")</f>
        <v/>
      </c>
      <c r="L289" s="0" t="n">
        <f aca="false">IF(K289='onglet de saisie'!$D$2,ROW(),"")</f>
        <v>289</v>
      </c>
    </row>
    <row r="290" customFormat="false" ht="74.6" hidden="false" customHeight="false" outlineLevel="0" collapsed="false">
      <c r="A290" s="3" t="s">
        <v>776</v>
      </c>
      <c r="B290" s="3" t="s">
        <v>163</v>
      </c>
      <c r="C290" s="3" t="s">
        <v>164</v>
      </c>
      <c r="D290" s="3" t="s">
        <v>789</v>
      </c>
      <c r="E290" s="3" t="s">
        <v>790</v>
      </c>
      <c r="F290" s="3" t="s">
        <v>791</v>
      </c>
      <c r="G290" s="3" t="s">
        <v>792</v>
      </c>
      <c r="H290" s="0" t="str">
        <f aca="false">IF(A290='onglet de saisie'!$A$2,ROW(),"")</f>
        <v/>
      </c>
      <c r="I290" s="0" t="str">
        <f aca="true">IF(H290="","",INDIRECT("B"&amp;ROW()))</f>
        <v/>
      </c>
      <c r="J290" s="0" t="str">
        <f aca="true">IF(I290='onglet de saisie'!$B$2,INDIRECT("C"&amp;ROW()),"")</f>
        <v>Temps de présence avec enfants - Repas et activités </v>
      </c>
      <c r="K290" s="4" t="str">
        <f aca="true">IF(J290='onglet de saisie'!$C$2,INDIRECT("d"&amp;ROW()),"")</f>
        <v/>
      </c>
      <c r="L290" s="0" t="n">
        <f aca="false">IF(K290='onglet de saisie'!$D$2,ROW(),"")</f>
        <v>290</v>
      </c>
    </row>
    <row r="291" customFormat="false" ht="179.1" hidden="false" customHeight="false" outlineLevel="0" collapsed="false">
      <c r="A291" s="3" t="s">
        <v>776</v>
      </c>
      <c r="B291" s="3" t="s">
        <v>324</v>
      </c>
      <c r="C291" s="3" t="s">
        <v>22</v>
      </c>
      <c r="D291" s="3" t="s">
        <v>793</v>
      </c>
      <c r="E291" s="3" t="s">
        <v>794</v>
      </c>
      <c r="F291" s="3" t="s">
        <v>795</v>
      </c>
      <c r="G291" s="3" t="s">
        <v>796</v>
      </c>
      <c r="H291" s="0" t="str">
        <f aca="false">IF(A291='onglet de saisie'!$A$2,ROW(),"")</f>
        <v/>
      </c>
      <c r="I291" s="0" t="str">
        <f aca="true">IF(H291="","",INDIRECT("B"&amp;ROW()))</f>
        <v/>
      </c>
      <c r="J291" s="0" t="str">
        <f aca="true">IF(I291='onglet de saisie'!$B$2,INDIRECT("C"&amp;ROW()),"")</f>
        <v>Nettoyage sols et rangement du matériel </v>
      </c>
      <c r="K291" s="4" t="str">
        <f aca="true">IF(J291='onglet de saisie'!$C$2,INDIRECT("d"&amp;ROW()),"")</f>
        <v/>
      </c>
      <c r="L291" s="0" t="n">
        <f aca="false">IF(K291='onglet de saisie'!$D$2,ROW(),"")</f>
        <v>291</v>
      </c>
    </row>
    <row r="292" customFormat="false" ht="85.05" hidden="false" customHeight="false" outlineLevel="0" collapsed="false">
      <c r="A292" s="3" t="s">
        <v>776</v>
      </c>
      <c r="B292" s="3" t="s">
        <v>225</v>
      </c>
      <c r="C292" s="3" t="s">
        <v>797</v>
      </c>
      <c r="D292" s="3" t="s">
        <v>798</v>
      </c>
      <c r="E292" s="3" t="s">
        <v>799</v>
      </c>
      <c r="F292" s="3" t="s">
        <v>800</v>
      </c>
      <c r="G292" s="3" t="s">
        <v>801</v>
      </c>
      <c r="H292" s="0" t="str">
        <f aca="false">IF(A292='onglet de saisie'!$A$2,ROW(),"")</f>
        <v/>
      </c>
      <c r="I292" s="0" t="str">
        <f aca="true">IF(H292="","",INDIRECT("B"&amp;ROW()))</f>
        <v/>
      </c>
      <c r="J292" s="0" t="str">
        <f aca="true">IF(I292='onglet de saisie'!$B$2,INDIRECT("C"&amp;ROW()),"")</f>
        <v>Formation des nouveaux arrivants</v>
      </c>
      <c r="K292" s="4" t="str">
        <f aca="true">IF(J292='onglet de saisie'!$C$2,INDIRECT("d"&amp;ROW()),"")</f>
        <v/>
      </c>
      <c r="L292" s="0" t="n">
        <f aca="false">IF(K292='onglet de saisie'!$D$2,ROW(),"")</f>
        <v>292</v>
      </c>
    </row>
    <row r="293" customFormat="false" ht="74.6" hidden="false" customHeight="false" outlineLevel="0" collapsed="false">
      <c r="A293" s="3" t="s">
        <v>776</v>
      </c>
      <c r="B293" s="3" t="s">
        <v>26</v>
      </c>
      <c r="C293" s="3" t="s">
        <v>46</v>
      </c>
      <c r="D293" s="3" t="s">
        <v>802</v>
      </c>
      <c r="E293" s="3" t="s">
        <v>803</v>
      </c>
      <c r="F293" s="3" t="s">
        <v>804</v>
      </c>
      <c r="G293" s="3" t="s">
        <v>805</v>
      </c>
      <c r="H293" s="0" t="str">
        <f aca="false">IF(A293='onglet de saisie'!$A$2,ROW(),"")</f>
        <v/>
      </c>
      <c r="I293" s="0" t="str">
        <f aca="true">IF(H293="","",INDIRECT("B"&amp;ROW()))</f>
        <v/>
      </c>
      <c r="J293" s="0" t="str">
        <f aca="true">IF(I293='onglet de saisie'!$B$2,INDIRECT("C"&amp;ROW()),"")</f>
        <v>Au poste de travail</v>
      </c>
      <c r="K293" s="4" t="str">
        <f aca="true">IF(J293='onglet de saisie'!$C$2,INDIRECT("d"&amp;ROW()),"")</f>
        <v/>
      </c>
      <c r="L293" s="0" t="n">
        <f aca="false">IF(K293='onglet de saisie'!$D$2,ROW(),"")</f>
        <v>293</v>
      </c>
    </row>
    <row r="294" customFormat="false" ht="74.6" hidden="false" customHeight="false" outlineLevel="0" collapsed="false">
      <c r="A294" s="3" t="s">
        <v>776</v>
      </c>
      <c r="B294" s="3" t="s">
        <v>26</v>
      </c>
      <c r="C294" s="3" t="s">
        <v>410</v>
      </c>
      <c r="D294" s="3" t="s">
        <v>806</v>
      </c>
      <c r="E294" s="3" t="s">
        <v>807</v>
      </c>
      <c r="F294" s="3" t="s">
        <v>808</v>
      </c>
      <c r="G294" s="3" t="s">
        <v>809</v>
      </c>
      <c r="H294" s="0" t="str">
        <f aca="false">IF(A294='onglet de saisie'!$A$2,ROW(),"")</f>
        <v/>
      </c>
      <c r="I294" s="0" t="str">
        <f aca="true">IF(H294="","",INDIRECT("B"&amp;ROW()))</f>
        <v/>
      </c>
      <c r="J294" s="0" t="str">
        <f aca="true">IF(I294='onglet de saisie'!$B$2,INDIRECT("C"&amp;ROW()),"")</f>
        <v>Fonction d'encadrement</v>
      </c>
      <c r="K294" s="4" t="str">
        <f aca="true">IF(J294='onglet de saisie'!$C$2,INDIRECT("d"&amp;ROW()),"")</f>
        <v/>
      </c>
      <c r="L294" s="0" t="n">
        <f aca="false">IF(K294='onglet de saisie'!$D$2,ROW(),"")</f>
        <v>294</v>
      </c>
    </row>
    <row r="295" customFormat="false" ht="43.25" hidden="false" customHeight="false" outlineLevel="0" collapsed="false">
      <c r="A295" s="3" t="s">
        <v>776</v>
      </c>
      <c r="B295" s="3" t="s">
        <v>13</v>
      </c>
      <c r="C295" s="3" t="s">
        <v>810</v>
      </c>
      <c r="D295" s="3" t="s">
        <v>811</v>
      </c>
      <c r="E295" s="3" t="s">
        <v>812</v>
      </c>
      <c r="F295" s="3" t="s">
        <v>813</v>
      </c>
      <c r="G295" s="3" t="s">
        <v>814</v>
      </c>
      <c r="H295" s="0" t="str">
        <f aca="false">IF(A295='onglet de saisie'!$A$2,ROW(),"")</f>
        <v/>
      </c>
      <c r="I295" s="0" t="str">
        <f aca="true">IF(H295="","",INDIRECT("B"&amp;ROW()))</f>
        <v/>
      </c>
      <c r="J295" s="0" t="str">
        <f aca="true">IF(I295='onglet de saisie'!$B$2,INDIRECT("C"&amp;ROW()),"")</f>
        <v>Gestion des conflits avec les parents </v>
      </c>
      <c r="K295" s="4" t="str">
        <f aca="true">IF(J295='onglet de saisie'!$C$2,INDIRECT("d"&amp;ROW()),"")</f>
        <v/>
      </c>
      <c r="L295" s="0" t="n">
        <f aca="false">IF(K295='onglet de saisie'!$D$2,ROW(),"")</f>
        <v>295</v>
      </c>
    </row>
    <row r="296" customFormat="false" ht="74.6" hidden="false" customHeight="false" outlineLevel="0" collapsed="false">
      <c r="A296" s="3" t="s">
        <v>776</v>
      </c>
      <c r="B296" s="3" t="s">
        <v>345</v>
      </c>
      <c r="C296" s="3" t="s">
        <v>815</v>
      </c>
      <c r="D296" s="3" t="s">
        <v>816</v>
      </c>
      <c r="E296" s="3" t="s">
        <v>817</v>
      </c>
      <c r="F296" s="3" t="s">
        <v>818</v>
      </c>
      <c r="G296" s="3" t="s">
        <v>819</v>
      </c>
      <c r="H296" s="0" t="str">
        <f aca="false">IF(A296='onglet de saisie'!$A$2,ROW(),"")</f>
        <v/>
      </c>
      <c r="I296" s="0" t="str">
        <f aca="true">IF(H296="","",INDIRECT("B"&amp;ROW()))</f>
        <v/>
      </c>
      <c r="J296" s="0" t="str">
        <f aca="true">IF(I296='onglet de saisie'!$B$2,INDIRECT("C"&amp;ROW()),"")</f>
        <v>Encadrement général de l'enfant </v>
      </c>
      <c r="K296" s="4" t="str">
        <f aca="true">IF(J296='onglet de saisie'!$C$2,INDIRECT("d"&amp;ROW()),"")</f>
        <v/>
      </c>
      <c r="L296" s="0" t="n">
        <f aca="false">IF(K296='onglet de saisie'!$D$2,ROW(),"")</f>
        <v>296</v>
      </c>
    </row>
    <row r="297" customFormat="false" ht="43.25" hidden="false" customHeight="false" outlineLevel="0" collapsed="false">
      <c r="A297" s="3" t="s">
        <v>820</v>
      </c>
      <c r="B297" s="3" t="s">
        <v>26</v>
      </c>
      <c r="C297" s="3" t="s">
        <v>410</v>
      </c>
      <c r="D297" s="3" t="s">
        <v>821</v>
      </c>
      <c r="E297" s="3" t="s">
        <v>50</v>
      </c>
      <c r="F297" s="3" t="s">
        <v>822</v>
      </c>
      <c r="G297" s="3"/>
      <c r="H297" s="0" t="str">
        <f aca="false">IF(A297='onglet de saisie'!$A$2,ROW(),"")</f>
        <v/>
      </c>
      <c r="I297" s="0" t="str">
        <f aca="true">IF(H297="","",INDIRECT("B"&amp;ROW()))</f>
        <v/>
      </c>
      <c r="J297" s="0" t="str">
        <f aca="true">IF(I297='onglet de saisie'!$B$2,INDIRECT("C"&amp;ROW()),"")</f>
        <v>Fonction d'encadrement</v>
      </c>
      <c r="K297" s="4" t="str">
        <f aca="true">IF(J297='onglet de saisie'!$C$2,INDIRECT("d"&amp;ROW()),"")</f>
        <v/>
      </c>
      <c r="L297" s="0" t="n">
        <f aca="false">IF(K297='onglet de saisie'!$D$2,ROW(),"")</f>
        <v>297</v>
      </c>
    </row>
    <row r="298" customFormat="false" ht="95.5" hidden="false" customHeight="false" outlineLevel="0" collapsed="false">
      <c r="A298" s="3" t="s">
        <v>820</v>
      </c>
      <c r="B298" s="3" t="s">
        <v>26</v>
      </c>
      <c r="C298" s="3" t="s">
        <v>410</v>
      </c>
      <c r="D298" s="3" t="s">
        <v>823</v>
      </c>
      <c r="E298" s="3" t="s">
        <v>824</v>
      </c>
      <c r="F298" s="3" t="s">
        <v>825</v>
      </c>
      <c r="G298" s="3"/>
      <c r="H298" s="0" t="str">
        <f aca="false">IF(A298='onglet de saisie'!$A$2,ROW(),"")</f>
        <v/>
      </c>
      <c r="I298" s="0" t="str">
        <f aca="true">IF(H298="","",INDIRECT("B"&amp;ROW()))</f>
        <v/>
      </c>
      <c r="J298" s="0" t="str">
        <f aca="true">IF(I298='onglet de saisie'!$B$2,INDIRECT("C"&amp;ROW()),"")</f>
        <v>Fonction d'encadrement</v>
      </c>
      <c r="K298" s="4" t="str">
        <f aca="true">IF(J298='onglet de saisie'!$C$2,INDIRECT("d"&amp;ROW()),"")</f>
        <v/>
      </c>
      <c r="L298" s="0" t="n">
        <f aca="false">IF(K298='onglet de saisie'!$D$2,ROW(),"")</f>
        <v>298</v>
      </c>
    </row>
    <row r="299" customFormat="false" ht="22.35" hidden="false" customHeight="false" outlineLevel="0" collapsed="false">
      <c r="A299" s="3" t="s">
        <v>820</v>
      </c>
      <c r="B299" s="3" t="s">
        <v>26</v>
      </c>
      <c r="C299" s="3" t="s">
        <v>410</v>
      </c>
      <c r="D299" s="3" t="s">
        <v>826</v>
      </c>
      <c r="E299" s="3" t="s">
        <v>50</v>
      </c>
      <c r="F299" s="3" t="s">
        <v>827</v>
      </c>
      <c r="G299" s="3"/>
      <c r="H299" s="0" t="str">
        <f aca="false">IF(A299='onglet de saisie'!$A$2,ROW(),"")</f>
        <v/>
      </c>
      <c r="I299" s="0" t="str">
        <f aca="true">IF(H299="","",INDIRECT("B"&amp;ROW()))</f>
        <v/>
      </c>
      <c r="J299" s="0" t="str">
        <f aca="true">IF(I299='onglet de saisie'!$B$2,INDIRECT("C"&amp;ROW()),"")</f>
        <v>Fonction d'encadrement</v>
      </c>
      <c r="K299" s="4" t="str">
        <f aca="true">IF(J299='onglet de saisie'!$C$2,INDIRECT("d"&amp;ROW()),"")</f>
        <v/>
      </c>
      <c r="L299" s="0" t="n">
        <f aca="false">IF(K299='onglet de saisie'!$D$2,ROW(),"")</f>
        <v>299</v>
      </c>
    </row>
    <row r="300" customFormat="false" ht="53.7" hidden="false" customHeight="false" outlineLevel="0" collapsed="false">
      <c r="A300" s="3" t="s">
        <v>820</v>
      </c>
      <c r="B300" s="3" t="s">
        <v>26</v>
      </c>
      <c r="C300" s="3" t="s">
        <v>559</v>
      </c>
      <c r="D300" s="3" t="s">
        <v>828</v>
      </c>
      <c r="E300" s="3" t="s">
        <v>829</v>
      </c>
      <c r="F300" s="3" t="s">
        <v>830</v>
      </c>
      <c r="G300" s="3"/>
      <c r="H300" s="0" t="str">
        <f aca="false">IF(A300='onglet de saisie'!$A$2,ROW(),"")</f>
        <v/>
      </c>
      <c r="I300" s="0" t="str">
        <f aca="true">IF(H300="","",INDIRECT("B"&amp;ROW()))</f>
        <v/>
      </c>
      <c r="J300" s="0" t="str">
        <f aca="true">IF(I300='onglet de saisie'!$B$2,INDIRECT("C"&amp;ROW()),"")</f>
        <v>Gestion du personnel</v>
      </c>
      <c r="K300" s="4" t="str">
        <f aca="true">IF(J300='onglet de saisie'!$C$2,INDIRECT("d"&amp;ROW()),"")</f>
        <v/>
      </c>
      <c r="L300" s="0" t="n">
        <f aca="false">IF(K300='onglet de saisie'!$D$2,ROW(),"")</f>
        <v>300</v>
      </c>
    </row>
    <row r="301" customFormat="false" ht="22.35" hidden="false" customHeight="false" outlineLevel="0" collapsed="false">
      <c r="A301" s="3" t="s">
        <v>820</v>
      </c>
      <c r="B301" s="3" t="s">
        <v>26</v>
      </c>
      <c r="C301" s="3" t="s">
        <v>559</v>
      </c>
      <c r="D301" s="3" t="s">
        <v>831</v>
      </c>
      <c r="E301" s="3" t="s">
        <v>832</v>
      </c>
      <c r="F301" s="3" t="s">
        <v>833</v>
      </c>
      <c r="G301" s="3"/>
      <c r="H301" s="0" t="str">
        <f aca="false">IF(A301='onglet de saisie'!$A$2,ROW(),"")</f>
        <v/>
      </c>
      <c r="I301" s="0" t="str">
        <f aca="true">IF(H301="","",INDIRECT("B"&amp;ROW()))</f>
        <v/>
      </c>
      <c r="J301" s="0" t="str">
        <f aca="true">IF(I301='onglet de saisie'!$B$2,INDIRECT("C"&amp;ROW()),"")</f>
        <v>Gestion du personnel</v>
      </c>
      <c r="K301" s="4" t="str">
        <f aca="true">IF(J301='onglet de saisie'!$C$2,INDIRECT("d"&amp;ROW()),"")</f>
        <v/>
      </c>
      <c r="L301" s="0" t="n">
        <f aca="false">IF(K301='onglet de saisie'!$D$2,ROW(),"")</f>
        <v>301</v>
      </c>
    </row>
    <row r="302" customFormat="false" ht="32.8" hidden="false" customHeight="false" outlineLevel="0" collapsed="false">
      <c r="A302" s="3" t="s">
        <v>820</v>
      </c>
      <c r="B302" s="3" t="s">
        <v>26</v>
      </c>
      <c r="C302" s="3" t="s">
        <v>559</v>
      </c>
      <c r="D302" s="3" t="s">
        <v>834</v>
      </c>
      <c r="E302" s="3" t="s">
        <v>543</v>
      </c>
      <c r="F302" s="3" t="s">
        <v>835</v>
      </c>
      <c r="G302" s="3"/>
      <c r="H302" s="0" t="str">
        <f aca="false">IF(A302='onglet de saisie'!$A$2,ROW(),"")</f>
        <v/>
      </c>
      <c r="I302" s="0" t="str">
        <f aca="true">IF(H302="","",INDIRECT("B"&amp;ROW()))</f>
        <v/>
      </c>
      <c r="J302" s="0" t="str">
        <f aca="true">IF(I302='onglet de saisie'!$B$2,INDIRECT("C"&amp;ROW()),"")</f>
        <v>Gestion du personnel</v>
      </c>
      <c r="K302" s="4" t="str">
        <f aca="true">IF(J302='onglet de saisie'!$C$2,INDIRECT("d"&amp;ROW()),"")</f>
        <v/>
      </c>
      <c r="L302" s="0" t="n">
        <f aca="false">IF(K302='onglet de saisie'!$D$2,ROW(),"")</f>
        <v>302</v>
      </c>
    </row>
    <row r="303" customFormat="false" ht="22.35" hidden="false" customHeight="false" outlineLevel="0" collapsed="false">
      <c r="A303" s="3" t="s">
        <v>820</v>
      </c>
      <c r="B303" s="3" t="s">
        <v>26</v>
      </c>
      <c r="C303" s="3" t="s">
        <v>559</v>
      </c>
      <c r="D303" s="3" t="s">
        <v>836</v>
      </c>
      <c r="E303" s="3" t="s">
        <v>34</v>
      </c>
      <c r="F303" s="3" t="s">
        <v>837</v>
      </c>
      <c r="G303" s="3"/>
      <c r="H303" s="0" t="str">
        <f aca="false">IF(A303='onglet de saisie'!$A$2,ROW(),"")</f>
        <v/>
      </c>
      <c r="I303" s="0" t="str">
        <f aca="true">IF(H303="","",INDIRECT("B"&amp;ROW()))</f>
        <v/>
      </c>
      <c r="J303" s="0" t="str">
        <f aca="true">IF(I303='onglet de saisie'!$B$2,INDIRECT("C"&amp;ROW()),"")</f>
        <v>Gestion du personnel</v>
      </c>
      <c r="K303" s="4" t="str">
        <f aca="true">IF(J303='onglet de saisie'!$C$2,INDIRECT("d"&amp;ROW()),"")</f>
        <v/>
      </c>
      <c r="L303" s="0" t="n">
        <f aca="false">IF(K303='onglet de saisie'!$D$2,ROW(),"")</f>
        <v>303</v>
      </c>
    </row>
    <row r="304" customFormat="false" ht="32.8" hidden="false" customHeight="false" outlineLevel="0" collapsed="false">
      <c r="A304" s="3" t="s">
        <v>820</v>
      </c>
      <c r="B304" s="3" t="s">
        <v>26</v>
      </c>
      <c r="C304" s="3" t="s">
        <v>559</v>
      </c>
      <c r="D304" s="3" t="s">
        <v>838</v>
      </c>
      <c r="E304" s="3" t="s">
        <v>832</v>
      </c>
      <c r="F304" s="3" t="s">
        <v>839</v>
      </c>
      <c r="G304" s="3"/>
      <c r="H304" s="0" t="str">
        <f aca="false">IF(A304='onglet de saisie'!$A$2,ROW(),"")</f>
        <v/>
      </c>
      <c r="I304" s="0" t="str">
        <f aca="true">IF(H304="","",INDIRECT("B"&amp;ROW()))</f>
        <v/>
      </c>
      <c r="J304" s="0" t="str">
        <f aca="true">IF(I304='onglet de saisie'!$B$2,INDIRECT("C"&amp;ROW()),"")</f>
        <v>Gestion du personnel</v>
      </c>
      <c r="K304" s="4" t="str">
        <f aca="true">IF(J304='onglet de saisie'!$C$2,INDIRECT("d"&amp;ROW()),"")</f>
        <v/>
      </c>
      <c r="L304" s="0" t="n">
        <f aca="false">IF(K304='onglet de saisie'!$D$2,ROW(),"")</f>
        <v>304</v>
      </c>
    </row>
    <row r="305" customFormat="false" ht="53.7" hidden="false" customHeight="false" outlineLevel="0" collapsed="false">
      <c r="A305" s="3" t="s">
        <v>820</v>
      </c>
      <c r="B305" s="3" t="s">
        <v>26</v>
      </c>
      <c r="C305" s="3" t="s">
        <v>840</v>
      </c>
      <c r="D305" s="3" t="s">
        <v>841</v>
      </c>
      <c r="E305" s="3" t="s">
        <v>842</v>
      </c>
      <c r="F305" s="3" t="s">
        <v>843</v>
      </c>
      <c r="G305" s="3"/>
      <c r="H305" s="0" t="str">
        <f aca="false">IF(A305='onglet de saisie'!$A$2,ROW(),"")</f>
        <v/>
      </c>
      <c r="I305" s="0" t="str">
        <f aca="true">IF(H305="","",INDIRECT("B"&amp;ROW()))</f>
        <v/>
      </c>
      <c r="J305" s="0" t="str">
        <f aca="true">IF(I305='onglet de saisie'!$B$2,INDIRECT("C"&amp;ROW()),"")</f>
        <v>Gestion des relations avec les administrateurs </v>
      </c>
      <c r="K305" s="4" t="str">
        <f aca="true">IF(J305='onglet de saisie'!$C$2,INDIRECT("d"&amp;ROW()),"")</f>
        <v/>
      </c>
      <c r="L305" s="0" t="n">
        <f aca="false">IF(K305='onglet de saisie'!$D$2,ROW(),"")</f>
        <v>305</v>
      </c>
    </row>
    <row r="306" customFormat="false" ht="32.8" hidden="false" customHeight="false" outlineLevel="0" collapsed="false">
      <c r="A306" s="3" t="s">
        <v>820</v>
      </c>
      <c r="B306" s="3" t="s">
        <v>26</v>
      </c>
      <c r="C306" s="3" t="s">
        <v>840</v>
      </c>
      <c r="D306" s="3" t="s">
        <v>844</v>
      </c>
      <c r="E306" s="3" t="s">
        <v>34</v>
      </c>
      <c r="F306" s="3" t="s">
        <v>845</v>
      </c>
      <c r="G306" s="3"/>
      <c r="H306" s="0" t="str">
        <f aca="false">IF(A306='onglet de saisie'!$A$2,ROW(),"")</f>
        <v/>
      </c>
      <c r="I306" s="0" t="str">
        <f aca="true">IF(H306="","",INDIRECT("B"&amp;ROW()))</f>
        <v/>
      </c>
      <c r="J306" s="0" t="str">
        <f aca="true">IF(I306='onglet de saisie'!$B$2,INDIRECT("C"&amp;ROW()),"")</f>
        <v>Gestion des relations avec les administrateurs </v>
      </c>
      <c r="K306" s="4" t="str">
        <f aca="true">IF(J306='onglet de saisie'!$C$2,INDIRECT("d"&amp;ROW()),"")</f>
        <v/>
      </c>
      <c r="L306" s="0" t="n">
        <f aca="false">IF(K306='onglet de saisie'!$D$2,ROW(),"")</f>
        <v>306</v>
      </c>
    </row>
    <row r="307" customFormat="false" ht="32.8" hidden="false" customHeight="false" outlineLevel="0" collapsed="false">
      <c r="A307" s="3" t="s">
        <v>820</v>
      </c>
      <c r="B307" s="3" t="s">
        <v>26</v>
      </c>
      <c r="C307" s="3" t="s">
        <v>840</v>
      </c>
      <c r="D307" s="3" t="s">
        <v>846</v>
      </c>
      <c r="E307" s="3" t="s">
        <v>832</v>
      </c>
      <c r="F307" s="3"/>
      <c r="G307" s="3"/>
      <c r="H307" s="0" t="str">
        <f aca="false">IF(A307='onglet de saisie'!$A$2,ROW(),"")</f>
        <v/>
      </c>
      <c r="I307" s="0" t="str">
        <f aca="true">IF(H307="","",INDIRECT("B"&amp;ROW()))</f>
        <v/>
      </c>
      <c r="J307" s="0" t="str">
        <f aca="true">IF(I307='onglet de saisie'!$B$2,INDIRECT("C"&amp;ROW()),"")</f>
        <v>Gestion des relations avec les administrateurs </v>
      </c>
      <c r="K307" s="4" t="str">
        <f aca="true">IF(J307='onglet de saisie'!$C$2,INDIRECT("d"&amp;ROW()),"")</f>
        <v/>
      </c>
      <c r="L307" s="0" t="n">
        <f aca="false">IF(K307='onglet de saisie'!$D$2,ROW(),"")</f>
        <v>307</v>
      </c>
    </row>
    <row r="308" customFormat="false" ht="53.7" hidden="false" customHeight="false" outlineLevel="0" collapsed="false">
      <c r="A308" s="3" t="s">
        <v>820</v>
      </c>
      <c r="B308" s="3" t="s">
        <v>26</v>
      </c>
      <c r="C308" s="3" t="s">
        <v>93</v>
      </c>
      <c r="D308" s="3" t="s">
        <v>847</v>
      </c>
      <c r="E308" s="3" t="s">
        <v>50</v>
      </c>
      <c r="F308" s="3" t="s">
        <v>848</v>
      </c>
      <c r="G308" s="3"/>
      <c r="H308" s="0" t="str">
        <f aca="false">IF(A308='onglet de saisie'!$A$2,ROW(),"")</f>
        <v/>
      </c>
      <c r="I308" s="0" t="str">
        <f aca="true">IF(H308="","",INDIRECT("B"&amp;ROW()))</f>
        <v/>
      </c>
      <c r="J308" s="0" t="str">
        <f aca="true">IF(I308='onglet de saisie'!$B$2,INDIRECT("C"&amp;ROW()),"")</f>
        <v>Gestion financière / constitution des dossiers / suivi et Relation aux financeurs</v>
      </c>
      <c r="K308" s="4" t="str">
        <f aca="true">IF(J308='onglet de saisie'!$C$2,INDIRECT("d"&amp;ROW()),"")</f>
        <v/>
      </c>
      <c r="L308" s="0" t="n">
        <f aca="false">IF(K308='onglet de saisie'!$D$2,ROW(),"")</f>
        <v>308</v>
      </c>
    </row>
    <row r="309" customFormat="false" ht="53.7" hidden="false" customHeight="false" outlineLevel="0" collapsed="false">
      <c r="A309" s="3" t="s">
        <v>820</v>
      </c>
      <c r="B309" s="3" t="s">
        <v>26</v>
      </c>
      <c r="C309" s="3" t="s">
        <v>93</v>
      </c>
      <c r="D309" s="3" t="s">
        <v>849</v>
      </c>
      <c r="E309" s="3" t="s">
        <v>850</v>
      </c>
      <c r="F309" s="3" t="s">
        <v>851</v>
      </c>
      <c r="G309" s="3"/>
      <c r="H309" s="0" t="str">
        <f aca="false">IF(A309='onglet de saisie'!$A$2,ROW(),"")</f>
        <v/>
      </c>
      <c r="I309" s="0" t="str">
        <f aca="true">IF(H309="","",INDIRECT("B"&amp;ROW()))</f>
        <v/>
      </c>
      <c r="J309" s="0" t="str">
        <f aca="true">IF(I309='onglet de saisie'!$B$2,INDIRECT("C"&amp;ROW()),"")</f>
        <v>Gestion financière / constitution des dossiers / suivi et Relation aux financeurs</v>
      </c>
      <c r="K309" s="4" t="str">
        <f aca="true">IF(J309='onglet de saisie'!$C$2,INDIRECT("d"&amp;ROW()),"")</f>
        <v/>
      </c>
      <c r="L309" s="0" t="n">
        <f aca="false">IF(K309='onglet de saisie'!$D$2,ROW(),"")</f>
        <v>309</v>
      </c>
    </row>
    <row r="310" customFormat="false" ht="53.7" hidden="false" customHeight="false" outlineLevel="0" collapsed="false">
      <c r="A310" s="3" t="s">
        <v>820</v>
      </c>
      <c r="B310" s="3" t="s">
        <v>26</v>
      </c>
      <c r="C310" s="3" t="s">
        <v>93</v>
      </c>
      <c r="D310" s="3" t="s">
        <v>852</v>
      </c>
      <c r="E310" s="3" t="s">
        <v>188</v>
      </c>
      <c r="F310" s="3"/>
      <c r="G310" s="3"/>
      <c r="H310" s="0" t="str">
        <f aca="false">IF(A310='onglet de saisie'!$A$2,ROW(),"")</f>
        <v/>
      </c>
      <c r="I310" s="0" t="str">
        <f aca="true">IF(H310="","",INDIRECT("B"&amp;ROW()))</f>
        <v/>
      </c>
      <c r="J310" s="0" t="str">
        <f aca="true">IF(I310='onglet de saisie'!$B$2,INDIRECT("C"&amp;ROW()),"")</f>
        <v>Gestion financière / constitution des dossiers / suivi et Relation aux financeurs</v>
      </c>
      <c r="K310" s="4" t="str">
        <f aca="true">IF(J310='onglet de saisie'!$C$2,INDIRECT("d"&amp;ROW()),"")</f>
        <v/>
      </c>
      <c r="L310" s="0" t="n">
        <f aca="false">IF(K310='onglet de saisie'!$D$2,ROW(),"")</f>
        <v>310</v>
      </c>
    </row>
    <row r="311" customFormat="false" ht="53.7" hidden="false" customHeight="false" outlineLevel="0" collapsed="false">
      <c r="A311" s="3" t="s">
        <v>820</v>
      </c>
      <c r="B311" s="3" t="s">
        <v>26</v>
      </c>
      <c r="C311" s="3" t="s">
        <v>93</v>
      </c>
      <c r="D311" s="3" t="s">
        <v>853</v>
      </c>
      <c r="E311" s="3" t="s">
        <v>188</v>
      </c>
      <c r="F311" s="3"/>
      <c r="G311" s="3"/>
      <c r="H311" s="0" t="str">
        <f aca="false">IF(A311='onglet de saisie'!$A$2,ROW(),"")</f>
        <v/>
      </c>
      <c r="I311" s="0" t="str">
        <f aca="true">IF(H311="","",INDIRECT("B"&amp;ROW()))</f>
        <v/>
      </c>
      <c r="J311" s="0" t="str">
        <f aca="true">IF(I311='onglet de saisie'!$B$2,INDIRECT("C"&amp;ROW()),"")</f>
        <v>Gestion financière / constitution des dossiers / suivi et Relation aux financeurs</v>
      </c>
      <c r="K311" s="4" t="str">
        <f aca="true">IF(J311='onglet de saisie'!$C$2,INDIRECT("d"&amp;ROW()),"")</f>
        <v/>
      </c>
      <c r="L311" s="0" t="n">
        <f aca="false">IF(K311='onglet de saisie'!$D$2,ROW(),"")</f>
        <v>311</v>
      </c>
    </row>
    <row r="312" customFormat="false" ht="53.7" hidden="false" customHeight="false" outlineLevel="0" collapsed="false">
      <c r="A312" s="3" t="s">
        <v>820</v>
      </c>
      <c r="B312" s="3" t="s">
        <v>26</v>
      </c>
      <c r="C312" s="3" t="s">
        <v>854</v>
      </c>
      <c r="D312" s="3" t="s">
        <v>855</v>
      </c>
      <c r="E312" s="3" t="s">
        <v>856</v>
      </c>
      <c r="F312" s="3" t="s">
        <v>857</v>
      </c>
      <c r="G312" s="3"/>
      <c r="H312" s="0" t="str">
        <f aca="false">IF(A312='onglet de saisie'!$A$2,ROW(),"")</f>
        <v/>
      </c>
      <c r="I312" s="0" t="str">
        <f aca="true">IF(H312="","",INDIRECT("B"&amp;ROW()))</f>
        <v/>
      </c>
      <c r="J312" s="0" t="str">
        <f aca="true">IF(I312='onglet de saisie'!$B$2,INDIRECT("C"&amp;ROW()),"")</f>
        <v>gestion des conflits</v>
      </c>
      <c r="K312" s="4" t="str">
        <f aca="true">IF(J312='onglet de saisie'!$C$2,INDIRECT("d"&amp;ROW()),"")</f>
        <v/>
      </c>
      <c r="L312" s="0" t="n">
        <f aca="false">IF(K312='onglet de saisie'!$D$2,ROW(),"")</f>
        <v>312</v>
      </c>
    </row>
    <row r="313" customFormat="false" ht="105.95" hidden="false" customHeight="false" outlineLevel="0" collapsed="false">
      <c r="A313" s="3" t="s">
        <v>820</v>
      </c>
      <c r="B313" s="3" t="s">
        <v>26</v>
      </c>
      <c r="C313" s="3" t="s">
        <v>559</v>
      </c>
      <c r="D313" s="3" t="s">
        <v>858</v>
      </c>
      <c r="E313" s="3" t="s">
        <v>832</v>
      </c>
      <c r="F313" s="3" t="s">
        <v>859</v>
      </c>
      <c r="G313" s="3"/>
      <c r="H313" s="0" t="str">
        <f aca="false">IF(A313='onglet de saisie'!$A$2,ROW(),"")</f>
        <v/>
      </c>
      <c r="I313" s="0" t="str">
        <f aca="true">IF(H313="","",INDIRECT("B"&amp;ROW()))</f>
        <v/>
      </c>
      <c r="J313" s="0" t="str">
        <f aca="true">IF(I313='onglet de saisie'!$B$2,INDIRECT("C"&amp;ROW()),"")</f>
        <v>Gestion du personnel</v>
      </c>
      <c r="K313" s="4" t="str">
        <f aca="true">IF(J313='onglet de saisie'!$C$2,INDIRECT("d"&amp;ROW()),"")</f>
        <v/>
      </c>
      <c r="L313" s="0" t="n">
        <f aca="false">IF(K313='onglet de saisie'!$D$2,ROW(),"")</f>
        <v>313</v>
      </c>
    </row>
    <row r="314" customFormat="false" ht="43.25" hidden="false" customHeight="false" outlineLevel="0" collapsed="false">
      <c r="A314" s="3" t="s">
        <v>820</v>
      </c>
      <c r="B314" s="3" t="s">
        <v>225</v>
      </c>
      <c r="C314" s="3" t="s">
        <v>860</v>
      </c>
      <c r="D314" s="3" t="s">
        <v>861</v>
      </c>
      <c r="E314" s="3" t="s">
        <v>65</v>
      </c>
      <c r="F314" s="3" t="s">
        <v>862</v>
      </c>
      <c r="G314" s="3"/>
      <c r="H314" s="0" t="str">
        <f aca="false">IF(A314='onglet de saisie'!$A$2,ROW(),"")</f>
        <v/>
      </c>
      <c r="I314" s="0" t="str">
        <f aca="true">IF(H314="","",INDIRECT("B"&amp;ROW()))</f>
        <v/>
      </c>
      <c r="J314" s="0" t="str">
        <f aca="true">IF(I314='onglet de saisie'!$B$2,INDIRECT("C"&amp;ROW()),"")</f>
        <v>relation financeurs (recherches de financement, dossiers..)</v>
      </c>
      <c r="K314" s="4" t="str">
        <f aca="true">IF(J314='onglet de saisie'!$C$2,INDIRECT("d"&amp;ROW()),"")</f>
        <v/>
      </c>
      <c r="L314" s="0" t="n">
        <f aca="false">IF(K314='onglet de saisie'!$D$2,ROW(),"")</f>
        <v>314</v>
      </c>
    </row>
    <row r="315" customFormat="false" ht="43.25" hidden="false" customHeight="false" outlineLevel="0" collapsed="false">
      <c r="A315" s="3" t="s">
        <v>820</v>
      </c>
      <c r="B315" s="3" t="s">
        <v>225</v>
      </c>
      <c r="C315" s="3" t="s">
        <v>860</v>
      </c>
      <c r="D315" s="3" t="s">
        <v>863</v>
      </c>
      <c r="E315" s="3" t="s">
        <v>50</v>
      </c>
      <c r="F315" s="3" t="s">
        <v>864</v>
      </c>
      <c r="G315" s="3"/>
      <c r="H315" s="0" t="str">
        <f aca="false">IF(A315='onglet de saisie'!$A$2,ROW(),"")</f>
        <v/>
      </c>
      <c r="I315" s="0" t="str">
        <f aca="true">IF(H315="","",INDIRECT("B"&amp;ROW()))</f>
        <v/>
      </c>
      <c r="J315" s="0" t="str">
        <f aca="true">IF(I315='onglet de saisie'!$B$2,INDIRECT("C"&amp;ROW()),"")</f>
        <v>relation financeurs (recherches de financement, dossiers..)</v>
      </c>
      <c r="K315" s="4" t="str">
        <f aca="true">IF(J315='onglet de saisie'!$C$2,INDIRECT("d"&amp;ROW()),"")</f>
        <v/>
      </c>
      <c r="L315" s="0" t="n">
        <f aca="false">IF(K315='onglet de saisie'!$D$2,ROW(),"")</f>
        <v>315</v>
      </c>
    </row>
    <row r="316" customFormat="false" ht="43.25" hidden="false" customHeight="false" outlineLevel="0" collapsed="false">
      <c r="A316" s="3" t="s">
        <v>820</v>
      </c>
      <c r="B316" s="3" t="s">
        <v>225</v>
      </c>
      <c r="C316" s="3" t="s">
        <v>860</v>
      </c>
      <c r="D316" s="3" t="s">
        <v>865</v>
      </c>
      <c r="E316" s="3" t="s">
        <v>50</v>
      </c>
      <c r="F316" s="3"/>
      <c r="G316" s="3"/>
      <c r="H316" s="0" t="str">
        <f aca="false">IF(A316='onglet de saisie'!$A$2,ROW(),"")</f>
        <v/>
      </c>
      <c r="I316" s="0" t="str">
        <f aca="true">IF(H316="","",INDIRECT("B"&amp;ROW()))</f>
        <v/>
      </c>
      <c r="J316" s="0" t="str">
        <f aca="true">IF(I316='onglet de saisie'!$B$2,INDIRECT("C"&amp;ROW()),"")</f>
        <v>relation financeurs (recherches de financement, dossiers..)</v>
      </c>
      <c r="K316" s="4" t="str">
        <f aca="true">IF(J316='onglet de saisie'!$C$2,INDIRECT("d"&amp;ROW()),"")</f>
        <v/>
      </c>
      <c r="L316" s="0" t="n">
        <f aca="false">IF(K316='onglet de saisie'!$D$2,ROW(),"")</f>
        <v>316</v>
      </c>
    </row>
    <row r="317" customFormat="false" ht="43.25" hidden="false" customHeight="false" outlineLevel="0" collapsed="false">
      <c r="A317" s="3" t="s">
        <v>820</v>
      </c>
      <c r="B317" s="3" t="s">
        <v>225</v>
      </c>
      <c r="C317" s="3" t="s">
        <v>860</v>
      </c>
      <c r="D317" s="3" t="s">
        <v>866</v>
      </c>
      <c r="E317" s="3" t="s">
        <v>50</v>
      </c>
      <c r="F317" s="3" t="s">
        <v>867</v>
      </c>
      <c r="G317" s="3"/>
      <c r="H317" s="0" t="str">
        <f aca="false">IF(A317='onglet de saisie'!$A$2,ROW(),"")</f>
        <v/>
      </c>
      <c r="I317" s="0" t="str">
        <f aca="true">IF(H317="","",INDIRECT("B"&amp;ROW()))</f>
        <v/>
      </c>
      <c r="J317" s="0" t="str">
        <f aca="true">IF(I317='onglet de saisie'!$B$2,INDIRECT("C"&amp;ROW()),"")</f>
        <v>relation financeurs (recherches de financement, dossiers..)</v>
      </c>
      <c r="K317" s="4" t="str">
        <f aca="true">IF(J317='onglet de saisie'!$C$2,INDIRECT("d"&amp;ROW()),"")</f>
        <v/>
      </c>
      <c r="L317" s="0" t="n">
        <f aca="false">IF(K317='onglet de saisie'!$D$2,ROW(),"")</f>
        <v>317</v>
      </c>
    </row>
    <row r="318" customFormat="false" ht="43.25" hidden="false" customHeight="false" outlineLevel="0" collapsed="false">
      <c r="A318" s="3" t="s">
        <v>820</v>
      </c>
      <c r="B318" s="3" t="s">
        <v>225</v>
      </c>
      <c r="C318" s="3" t="s">
        <v>860</v>
      </c>
      <c r="D318" s="3" t="s">
        <v>868</v>
      </c>
      <c r="E318" s="3" t="s">
        <v>34</v>
      </c>
      <c r="F318" s="3" t="s">
        <v>869</v>
      </c>
      <c r="G318" s="3"/>
      <c r="H318" s="0" t="str">
        <f aca="false">IF(A318='onglet de saisie'!$A$2,ROW(),"")</f>
        <v/>
      </c>
      <c r="I318" s="0" t="str">
        <f aca="true">IF(H318="","",INDIRECT("B"&amp;ROW()))</f>
        <v/>
      </c>
      <c r="J318" s="0" t="str">
        <f aca="true">IF(I318='onglet de saisie'!$B$2,INDIRECT("C"&amp;ROW()),"")</f>
        <v>relation financeurs (recherches de financement, dossiers..)</v>
      </c>
      <c r="K318" s="4" t="str">
        <f aca="true">IF(J318='onglet de saisie'!$C$2,INDIRECT("d"&amp;ROW()),"")</f>
        <v/>
      </c>
      <c r="L318" s="0" t="n">
        <f aca="false">IF(K318='onglet de saisie'!$D$2,ROW(),"")</f>
        <v>318</v>
      </c>
    </row>
    <row r="319" customFormat="false" ht="74.6" hidden="false" customHeight="false" outlineLevel="0" collapsed="false">
      <c r="A319" s="3" t="s">
        <v>820</v>
      </c>
      <c r="B319" s="3" t="s">
        <v>225</v>
      </c>
      <c r="C319" s="3" t="s">
        <v>860</v>
      </c>
      <c r="D319" s="3" t="s">
        <v>870</v>
      </c>
      <c r="E319" s="3" t="s">
        <v>202</v>
      </c>
      <c r="F319" s="3" t="s">
        <v>871</v>
      </c>
      <c r="G319" s="3"/>
      <c r="H319" s="0" t="str">
        <f aca="false">IF(A319='onglet de saisie'!$A$2,ROW(),"")</f>
        <v/>
      </c>
      <c r="I319" s="0" t="str">
        <f aca="true">IF(H319="","",INDIRECT("B"&amp;ROW()))</f>
        <v/>
      </c>
      <c r="J319" s="0" t="str">
        <f aca="true">IF(I319='onglet de saisie'!$B$2,INDIRECT("C"&amp;ROW()),"")</f>
        <v>relation financeurs (recherches de financement, dossiers..)</v>
      </c>
      <c r="K319" s="4" t="str">
        <f aca="true">IF(J319='onglet de saisie'!$C$2,INDIRECT("d"&amp;ROW()),"")</f>
        <v/>
      </c>
      <c r="L319" s="0" t="n">
        <f aca="false">IF(K319='onglet de saisie'!$D$2,ROW(),"")</f>
        <v>319</v>
      </c>
    </row>
    <row r="320" customFormat="false" ht="43.25" hidden="false" customHeight="false" outlineLevel="0" collapsed="false">
      <c r="A320" s="3" t="s">
        <v>820</v>
      </c>
      <c r="B320" s="3" t="s">
        <v>225</v>
      </c>
      <c r="C320" s="3" t="s">
        <v>872</v>
      </c>
      <c r="D320" s="3" t="s">
        <v>873</v>
      </c>
      <c r="E320" s="3" t="s">
        <v>50</v>
      </c>
      <c r="F320" s="3" t="s">
        <v>874</v>
      </c>
      <c r="G320" s="3"/>
      <c r="H320" s="0" t="str">
        <f aca="false">IF(A320='onglet de saisie'!$A$2,ROW(),"")</f>
        <v/>
      </c>
      <c r="I320" s="0" t="str">
        <f aca="true">IF(H320="","",INDIRECT("B"&amp;ROW()))</f>
        <v/>
      </c>
      <c r="J320" s="0" t="str">
        <f aca="true">IF(I320='onglet de saisie'!$B$2,INDIRECT("C"&amp;ROW()),"")</f>
        <v>Evaluation des projets</v>
      </c>
      <c r="K320" s="4" t="str">
        <f aca="true">IF(J320='onglet de saisie'!$C$2,INDIRECT("d"&amp;ROW()),"")</f>
        <v/>
      </c>
      <c r="L320" s="0" t="n">
        <f aca="false">IF(K320='onglet de saisie'!$D$2,ROW(),"")</f>
        <v>320</v>
      </c>
    </row>
    <row r="321" customFormat="false" ht="22.35" hidden="false" customHeight="false" outlineLevel="0" collapsed="false">
      <c r="A321" s="3" t="s">
        <v>820</v>
      </c>
      <c r="B321" s="3" t="s">
        <v>225</v>
      </c>
      <c r="C321" s="3" t="s">
        <v>872</v>
      </c>
      <c r="D321" s="3" t="s">
        <v>875</v>
      </c>
      <c r="E321" s="3" t="s">
        <v>202</v>
      </c>
      <c r="F321" s="3" t="s">
        <v>876</v>
      </c>
      <c r="G321" s="3"/>
      <c r="H321" s="0" t="str">
        <f aca="false">IF(A321='onglet de saisie'!$A$2,ROW(),"")</f>
        <v/>
      </c>
      <c r="I321" s="0" t="str">
        <f aca="true">IF(H321="","",INDIRECT("B"&amp;ROW()))</f>
        <v/>
      </c>
      <c r="J321" s="0" t="str">
        <f aca="true">IF(I321='onglet de saisie'!$B$2,INDIRECT("C"&amp;ROW()),"")</f>
        <v>Evaluation des projets</v>
      </c>
      <c r="K321" s="4" t="str">
        <f aca="true">IF(J321='onglet de saisie'!$C$2,INDIRECT("d"&amp;ROW()),"")</f>
        <v/>
      </c>
      <c r="L321" s="0" t="n">
        <f aca="false">IF(K321='onglet de saisie'!$D$2,ROW(),"")</f>
        <v>321</v>
      </c>
    </row>
    <row r="322" customFormat="false" ht="74.6" hidden="false" customHeight="false" outlineLevel="0" collapsed="false">
      <c r="A322" s="3" t="s">
        <v>820</v>
      </c>
      <c r="B322" s="3" t="s">
        <v>225</v>
      </c>
      <c r="C322" s="3" t="s">
        <v>877</v>
      </c>
      <c r="D322" s="3" t="s">
        <v>878</v>
      </c>
      <c r="E322" s="3" t="s">
        <v>50</v>
      </c>
      <c r="F322" s="3" t="s">
        <v>879</v>
      </c>
      <c r="G322" s="3"/>
      <c r="H322" s="0" t="str">
        <f aca="false">IF(A322='onglet de saisie'!$A$2,ROW(),"")</f>
        <v/>
      </c>
      <c r="I322" s="0" t="str">
        <f aca="true">IF(H322="","",INDIRECT("B"&amp;ROW()))</f>
        <v/>
      </c>
      <c r="J322" s="0" t="str">
        <f aca="true">IF(I322='onglet de saisie'!$B$2,INDIRECT("C"&amp;ROW()),"")</f>
        <v>Fonction de contrôle budgétaire</v>
      </c>
      <c r="K322" s="4" t="str">
        <f aca="true">IF(J322='onglet de saisie'!$C$2,INDIRECT("d"&amp;ROW()),"")</f>
        <v/>
      </c>
      <c r="L322" s="0" t="n">
        <f aca="false">IF(K322='onglet de saisie'!$D$2,ROW(),"")</f>
        <v>322</v>
      </c>
    </row>
    <row r="323" customFormat="false" ht="32.8" hidden="false" customHeight="false" outlineLevel="0" collapsed="false">
      <c r="A323" s="3" t="s">
        <v>820</v>
      </c>
      <c r="B323" s="3" t="s">
        <v>225</v>
      </c>
      <c r="C323" s="3" t="s">
        <v>877</v>
      </c>
      <c r="D323" s="3" t="s">
        <v>880</v>
      </c>
      <c r="E323" s="3" t="s">
        <v>202</v>
      </c>
      <c r="F323" s="3" t="s">
        <v>881</v>
      </c>
      <c r="G323" s="3"/>
      <c r="H323" s="0" t="str">
        <f aca="false">IF(A323='onglet de saisie'!$A$2,ROW(),"")</f>
        <v/>
      </c>
      <c r="I323" s="0" t="str">
        <f aca="true">IF(H323="","",INDIRECT("B"&amp;ROW()))</f>
        <v/>
      </c>
      <c r="J323" s="0" t="str">
        <f aca="true">IF(I323='onglet de saisie'!$B$2,INDIRECT("C"&amp;ROW()),"")</f>
        <v>Fonction de contrôle budgétaire</v>
      </c>
      <c r="K323" s="4" t="str">
        <f aca="true">IF(J323='onglet de saisie'!$C$2,INDIRECT("d"&amp;ROW()),"")</f>
        <v/>
      </c>
      <c r="L323" s="0" t="n">
        <f aca="false">IF(K323='onglet de saisie'!$D$2,ROW(),"")</f>
        <v>323</v>
      </c>
    </row>
    <row r="324" customFormat="false" ht="32.8" hidden="false" customHeight="false" outlineLevel="0" collapsed="false">
      <c r="A324" s="3" t="s">
        <v>820</v>
      </c>
      <c r="B324" s="3" t="s">
        <v>225</v>
      </c>
      <c r="C324" s="3" t="s">
        <v>877</v>
      </c>
      <c r="D324" s="3" t="s">
        <v>882</v>
      </c>
      <c r="E324" s="3" t="s">
        <v>202</v>
      </c>
      <c r="F324" s="3" t="s">
        <v>883</v>
      </c>
      <c r="G324" s="3"/>
      <c r="H324" s="0" t="str">
        <f aca="false">IF(A324='onglet de saisie'!$A$2,ROW(),"")</f>
        <v/>
      </c>
      <c r="I324" s="0" t="str">
        <f aca="true">IF(H324="","",INDIRECT("B"&amp;ROW()))</f>
        <v/>
      </c>
      <c r="J324" s="0" t="str">
        <f aca="true">IF(I324='onglet de saisie'!$B$2,INDIRECT("C"&amp;ROW()),"")</f>
        <v>Fonction de contrôle budgétaire</v>
      </c>
      <c r="K324" s="4" t="str">
        <f aca="true">IF(J324='onglet de saisie'!$C$2,INDIRECT("d"&amp;ROW()),"")</f>
        <v/>
      </c>
      <c r="L324" s="0" t="n">
        <f aca="false">IF(K324='onglet de saisie'!$D$2,ROW(),"")</f>
        <v>324</v>
      </c>
    </row>
    <row r="325" customFormat="false" ht="32.8" hidden="false" customHeight="false" outlineLevel="0" collapsed="false">
      <c r="A325" s="3" t="s">
        <v>820</v>
      </c>
      <c r="B325" s="3" t="s">
        <v>225</v>
      </c>
      <c r="C325" s="3" t="s">
        <v>559</v>
      </c>
      <c r="D325" s="3" t="s">
        <v>884</v>
      </c>
      <c r="E325" s="3" t="s">
        <v>50</v>
      </c>
      <c r="F325" s="3" t="s">
        <v>885</v>
      </c>
      <c r="G325" s="3"/>
      <c r="H325" s="0" t="str">
        <f aca="false">IF(A325='onglet de saisie'!$A$2,ROW(),"")</f>
        <v/>
      </c>
      <c r="I325" s="0" t="str">
        <f aca="true">IF(H325="","",INDIRECT("B"&amp;ROW()))</f>
        <v/>
      </c>
      <c r="J325" s="0" t="str">
        <f aca="true">IF(I325='onglet de saisie'!$B$2,INDIRECT("C"&amp;ROW()),"")</f>
        <v>Gestion du personnel</v>
      </c>
      <c r="K325" s="4" t="str">
        <f aca="true">IF(J325='onglet de saisie'!$C$2,INDIRECT("d"&amp;ROW()),"")</f>
        <v/>
      </c>
      <c r="L325" s="0" t="n">
        <f aca="false">IF(K325='onglet de saisie'!$D$2,ROW(),"")</f>
        <v>325</v>
      </c>
    </row>
    <row r="326" customFormat="false" ht="43.25" hidden="false" customHeight="false" outlineLevel="0" collapsed="false">
      <c r="A326" s="3" t="s">
        <v>820</v>
      </c>
      <c r="B326" s="3" t="s">
        <v>225</v>
      </c>
      <c r="C326" s="3" t="s">
        <v>559</v>
      </c>
      <c r="D326" s="3" t="s">
        <v>886</v>
      </c>
      <c r="E326" s="3" t="s">
        <v>202</v>
      </c>
      <c r="F326" s="3" t="s">
        <v>887</v>
      </c>
      <c r="G326" s="3"/>
      <c r="H326" s="0" t="str">
        <f aca="false">IF(A326='onglet de saisie'!$A$2,ROW(),"")</f>
        <v/>
      </c>
      <c r="I326" s="0" t="str">
        <f aca="true">IF(H326="","",INDIRECT("B"&amp;ROW()))</f>
        <v/>
      </c>
      <c r="J326" s="0" t="str">
        <f aca="true">IF(I326='onglet de saisie'!$B$2,INDIRECT("C"&amp;ROW()),"")</f>
        <v>Gestion du personnel</v>
      </c>
      <c r="K326" s="4" t="str">
        <f aca="true">IF(J326='onglet de saisie'!$C$2,INDIRECT("d"&amp;ROW()),"")</f>
        <v/>
      </c>
      <c r="L326" s="0" t="n">
        <f aca="false">IF(K326='onglet de saisie'!$D$2,ROW(),"")</f>
        <v>326</v>
      </c>
    </row>
    <row r="327" customFormat="false" ht="32.8" hidden="false" customHeight="false" outlineLevel="0" collapsed="false">
      <c r="A327" s="3" t="s">
        <v>820</v>
      </c>
      <c r="B327" s="3" t="s">
        <v>225</v>
      </c>
      <c r="C327" s="3" t="s">
        <v>888</v>
      </c>
      <c r="D327" s="3" t="s">
        <v>889</v>
      </c>
      <c r="E327" s="3" t="s">
        <v>50</v>
      </c>
      <c r="F327" s="3" t="s">
        <v>890</v>
      </c>
      <c r="G327" s="3"/>
      <c r="H327" s="0" t="str">
        <f aca="false">IF(A327='onglet de saisie'!$A$2,ROW(),"")</f>
        <v/>
      </c>
      <c r="I327" s="0" t="str">
        <f aca="true">IF(H327="","",INDIRECT("B"&amp;ROW()))</f>
        <v/>
      </c>
      <c r="J327" s="0" t="str">
        <f aca="true">IF(I327='onglet de saisie'!$B$2,INDIRECT("C"&amp;ROW()),"")</f>
        <v>Tâches multiples</v>
      </c>
      <c r="K327" s="4" t="str">
        <f aca="true">IF(J327='onglet de saisie'!$C$2,INDIRECT("d"&amp;ROW()),"")</f>
        <v/>
      </c>
      <c r="L327" s="0" t="n">
        <f aca="false">IF(K327='onglet de saisie'!$D$2,ROW(),"")</f>
        <v>327</v>
      </c>
    </row>
    <row r="328" customFormat="false" ht="53.7" hidden="false" customHeight="false" outlineLevel="0" collapsed="false">
      <c r="A328" s="3" t="s">
        <v>820</v>
      </c>
      <c r="B328" s="3" t="s">
        <v>225</v>
      </c>
      <c r="C328" s="3" t="s">
        <v>888</v>
      </c>
      <c r="D328" s="3" t="s">
        <v>889</v>
      </c>
      <c r="E328" s="3" t="s">
        <v>202</v>
      </c>
      <c r="F328" s="3" t="s">
        <v>891</v>
      </c>
      <c r="G328" s="3"/>
      <c r="H328" s="0" t="str">
        <f aca="false">IF(A328='onglet de saisie'!$A$2,ROW(),"")</f>
        <v/>
      </c>
      <c r="I328" s="0" t="str">
        <f aca="true">IF(H328="","",INDIRECT("B"&amp;ROW()))</f>
        <v/>
      </c>
      <c r="J328" s="0" t="str">
        <f aca="true">IF(I328='onglet de saisie'!$B$2,INDIRECT("C"&amp;ROW()),"")</f>
        <v>Tâches multiples</v>
      </c>
      <c r="K328" s="4" t="str">
        <f aca="true">IF(J328='onglet de saisie'!$C$2,INDIRECT("d"&amp;ROW()),"")</f>
        <v/>
      </c>
      <c r="L328" s="0" t="n">
        <f aca="false">IF(K328='onglet de saisie'!$D$2,ROW(),"")</f>
        <v>328</v>
      </c>
    </row>
    <row r="329" customFormat="false" ht="22.35" hidden="false" customHeight="false" outlineLevel="0" collapsed="false">
      <c r="A329" s="3" t="s">
        <v>820</v>
      </c>
      <c r="B329" s="3" t="s">
        <v>225</v>
      </c>
      <c r="C329" s="3" t="s">
        <v>888</v>
      </c>
      <c r="D329" s="3" t="s">
        <v>892</v>
      </c>
      <c r="E329" s="3" t="s">
        <v>202</v>
      </c>
      <c r="F329" s="3" t="s">
        <v>893</v>
      </c>
      <c r="G329" s="3"/>
      <c r="H329" s="0" t="str">
        <f aca="false">IF(A329='onglet de saisie'!$A$2,ROW(),"")</f>
        <v/>
      </c>
      <c r="I329" s="0" t="str">
        <f aca="true">IF(H329="","",INDIRECT("B"&amp;ROW()))</f>
        <v/>
      </c>
      <c r="J329" s="0" t="str">
        <f aca="true">IF(I329='onglet de saisie'!$B$2,INDIRECT("C"&amp;ROW()),"")</f>
        <v>Tâches multiples</v>
      </c>
      <c r="K329" s="4" t="str">
        <f aca="true">IF(J329='onglet de saisie'!$C$2,INDIRECT("d"&amp;ROW()),"")</f>
        <v/>
      </c>
      <c r="L329" s="0" t="n">
        <f aca="false">IF(K329='onglet de saisie'!$D$2,ROW(),"")</f>
        <v>329</v>
      </c>
    </row>
    <row r="330" customFormat="false" ht="53.7" hidden="false" customHeight="false" outlineLevel="0" collapsed="false">
      <c r="A330" s="3" t="s">
        <v>820</v>
      </c>
      <c r="B330" s="3" t="s">
        <v>225</v>
      </c>
      <c r="C330" s="3" t="s">
        <v>888</v>
      </c>
      <c r="D330" s="3" t="s">
        <v>894</v>
      </c>
      <c r="E330" s="3" t="s">
        <v>34</v>
      </c>
      <c r="F330" s="3" t="s">
        <v>895</v>
      </c>
      <c r="G330" s="3"/>
      <c r="H330" s="0" t="str">
        <f aca="false">IF(A330='onglet de saisie'!$A$2,ROW(),"")</f>
        <v/>
      </c>
      <c r="I330" s="0" t="str">
        <f aca="true">IF(H330="","",INDIRECT("B"&amp;ROW()))</f>
        <v/>
      </c>
      <c r="J330" s="0" t="str">
        <f aca="true">IF(I330='onglet de saisie'!$B$2,INDIRECT("C"&amp;ROW()),"")</f>
        <v>Tâches multiples</v>
      </c>
      <c r="K330" s="4" t="str">
        <f aca="true">IF(J330='onglet de saisie'!$C$2,INDIRECT("d"&amp;ROW()),"")</f>
        <v/>
      </c>
      <c r="L330" s="0" t="n">
        <f aca="false">IF(K330='onglet de saisie'!$D$2,ROW(),"")</f>
        <v>330</v>
      </c>
    </row>
    <row r="331" customFormat="false" ht="22.35" hidden="false" customHeight="false" outlineLevel="0" collapsed="false">
      <c r="A331" s="3" t="s">
        <v>820</v>
      </c>
      <c r="B331" s="3" t="s">
        <v>225</v>
      </c>
      <c r="C331" s="3" t="s">
        <v>888</v>
      </c>
      <c r="D331" s="3" t="s">
        <v>896</v>
      </c>
      <c r="E331" s="3" t="s">
        <v>34</v>
      </c>
      <c r="F331" s="3"/>
      <c r="G331" s="3"/>
      <c r="H331" s="0" t="str">
        <f aca="false">IF(A331='onglet de saisie'!$A$2,ROW(),"")</f>
        <v/>
      </c>
      <c r="I331" s="0" t="str">
        <f aca="true">IF(H331="","",INDIRECT("B"&amp;ROW()))</f>
        <v/>
      </c>
      <c r="J331" s="0" t="str">
        <f aca="true">IF(I331='onglet de saisie'!$B$2,INDIRECT("C"&amp;ROW()),"")</f>
        <v>Tâches multiples</v>
      </c>
      <c r="K331" s="4" t="str">
        <f aca="true">IF(J331='onglet de saisie'!$C$2,INDIRECT("d"&amp;ROW()),"")</f>
        <v/>
      </c>
      <c r="L331" s="0" t="n">
        <f aca="false">IF(K331='onglet de saisie'!$D$2,ROW(),"")</f>
        <v>331</v>
      </c>
    </row>
    <row r="332" customFormat="false" ht="22.35" hidden="false" customHeight="false" outlineLevel="0" collapsed="false">
      <c r="A332" s="3" t="s">
        <v>820</v>
      </c>
      <c r="B332" s="3" t="s">
        <v>225</v>
      </c>
      <c r="C332" s="3" t="s">
        <v>888</v>
      </c>
      <c r="D332" s="3" t="s">
        <v>897</v>
      </c>
      <c r="E332" s="3" t="s">
        <v>50</v>
      </c>
      <c r="F332" s="3"/>
      <c r="G332" s="3"/>
      <c r="H332" s="0" t="str">
        <f aca="false">IF(A332='onglet de saisie'!$A$2,ROW(),"")</f>
        <v/>
      </c>
      <c r="I332" s="0" t="str">
        <f aca="true">IF(H332="","",INDIRECT("B"&amp;ROW()))</f>
        <v/>
      </c>
      <c r="J332" s="0" t="str">
        <f aca="true">IF(I332='onglet de saisie'!$B$2,INDIRECT("C"&amp;ROW()),"")</f>
        <v>Tâches multiples</v>
      </c>
      <c r="K332" s="4" t="str">
        <f aca="true">IF(J332='onglet de saisie'!$C$2,INDIRECT("d"&amp;ROW()),"")</f>
        <v/>
      </c>
      <c r="L332" s="0" t="n">
        <f aca="false">IF(K332='onglet de saisie'!$D$2,ROW(),"")</f>
        <v>332</v>
      </c>
    </row>
    <row r="333" customFormat="false" ht="22.35" hidden="false" customHeight="false" outlineLevel="0" collapsed="false">
      <c r="A333" s="3" t="s">
        <v>820</v>
      </c>
      <c r="B333" s="3" t="s">
        <v>225</v>
      </c>
      <c r="C333" s="3" t="s">
        <v>888</v>
      </c>
      <c r="D333" s="3" t="s">
        <v>898</v>
      </c>
      <c r="E333" s="3" t="s">
        <v>50</v>
      </c>
      <c r="F333" s="3"/>
      <c r="G333" s="3"/>
      <c r="H333" s="0" t="str">
        <f aca="false">IF(A333='onglet de saisie'!$A$2,ROW(),"")</f>
        <v/>
      </c>
      <c r="I333" s="0" t="str">
        <f aca="true">IF(H333="","",INDIRECT("B"&amp;ROW()))</f>
        <v/>
      </c>
      <c r="J333" s="0" t="str">
        <f aca="true">IF(I333='onglet de saisie'!$B$2,INDIRECT("C"&amp;ROW()),"")</f>
        <v>Tâches multiples</v>
      </c>
      <c r="K333" s="4" t="str">
        <f aca="true">IF(J333='onglet de saisie'!$C$2,INDIRECT("d"&amp;ROW()),"")</f>
        <v/>
      </c>
      <c r="L333" s="0" t="n">
        <f aca="false">IF(K333='onglet de saisie'!$D$2,ROW(),"")</f>
        <v>333</v>
      </c>
    </row>
    <row r="334" customFormat="false" ht="22.35" hidden="false" customHeight="false" outlineLevel="0" collapsed="false">
      <c r="A334" s="3" t="s">
        <v>820</v>
      </c>
      <c r="B334" s="3" t="s">
        <v>225</v>
      </c>
      <c r="C334" s="3" t="s">
        <v>899</v>
      </c>
      <c r="D334" s="3" t="s">
        <v>900</v>
      </c>
      <c r="E334" s="3" t="s">
        <v>50</v>
      </c>
      <c r="F334" s="3" t="s">
        <v>901</v>
      </c>
      <c r="G334" s="3"/>
      <c r="H334" s="0" t="str">
        <f aca="false">IF(A334='onglet de saisie'!$A$2,ROW(),"")</f>
        <v/>
      </c>
      <c r="I334" s="0" t="str">
        <f aca="true">IF(H334="","",INDIRECT("B"&amp;ROW()))</f>
        <v/>
      </c>
      <c r="J334" s="0" t="str">
        <f aca="true">IF(I334='onglet de saisie'!$B$2,INDIRECT("C"&amp;ROW()),"")</f>
        <v>Fonction de direction </v>
      </c>
      <c r="K334" s="4" t="str">
        <f aca="true">IF(J334='onglet de saisie'!$C$2,INDIRECT("d"&amp;ROW()),"")</f>
        <v/>
      </c>
      <c r="L334" s="0" t="n">
        <f aca="false">IF(K334='onglet de saisie'!$D$2,ROW(),"")</f>
        <v>334</v>
      </c>
    </row>
    <row r="335" customFormat="false" ht="43.25" hidden="false" customHeight="false" outlineLevel="0" collapsed="false">
      <c r="A335" s="3" t="s">
        <v>820</v>
      </c>
      <c r="B335" s="3" t="s">
        <v>225</v>
      </c>
      <c r="C335" s="3" t="s">
        <v>899</v>
      </c>
      <c r="D335" s="3" t="s">
        <v>902</v>
      </c>
      <c r="E335" s="3" t="s">
        <v>202</v>
      </c>
      <c r="F335" s="3" t="s">
        <v>903</v>
      </c>
      <c r="G335" s="3"/>
      <c r="H335" s="0" t="str">
        <f aca="false">IF(A335='onglet de saisie'!$A$2,ROW(),"")</f>
        <v/>
      </c>
      <c r="I335" s="0" t="str">
        <f aca="true">IF(H335="","",INDIRECT("B"&amp;ROW()))</f>
        <v/>
      </c>
      <c r="J335" s="0" t="str">
        <f aca="true">IF(I335='onglet de saisie'!$B$2,INDIRECT("C"&amp;ROW()),"")</f>
        <v>Fonction de direction </v>
      </c>
      <c r="K335" s="4" t="str">
        <f aca="true">IF(J335='onglet de saisie'!$C$2,INDIRECT("d"&amp;ROW()),"")</f>
        <v/>
      </c>
      <c r="L335" s="0" t="n">
        <f aca="false">IF(K335='onglet de saisie'!$D$2,ROW(),"")</f>
        <v>335</v>
      </c>
    </row>
    <row r="336" customFormat="false" ht="22.35" hidden="false" customHeight="false" outlineLevel="0" collapsed="false">
      <c r="A336" s="3" t="s">
        <v>820</v>
      </c>
      <c r="B336" s="3" t="s">
        <v>225</v>
      </c>
      <c r="C336" s="3" t="s">
        <v>899</v>
      </c>
      <c r="D336" s="3" t="s">
        <v>904</v>
      </c>
      <c r="E336" s="3" t="s">
        <v>464</v>
      </c>
      <c r="F336" s="3" t="s">
        <v>905</v>
      </c>
      <c r="G336" s="3"/>
      <c r="H336" s="0" t="str">
        <f aca="false">IF(A336='onglet de saisie'!$A$2,ROW(),"")</f>
        <v/>
      </c>
      <c r="I336" s="0" t="str">
        <f aca="true">IF(H336="","",INDIRECT("B"&amp;ROW()))</f>
        <v/>
      </c>
      <c r="J336" s="0" t="str">
        <f aca="true">IF(I336='onglet de saisie'!$B$2,INDIRECT("C"&amp;ROW()),"")</f>
        <v>Fonction de direction </v>
      </c>
      <c r="K336" s="4" t="str">
        <f aca="true">IF(J336='onglet de saisie'!$C$2,INDIRECT("d"&amp;ROW()),"")</f>
        <v/>
      </c>
      <c r="L336" s="0" t="n">
        <f aca="false">IF(K336='onglet de saisie'!$D$2,ROW(),"")</f>
        <v>336</v>
      </c>
    </row>
    <row r="337" customFormat="false" ht="43.25" hidden="false" customHeight="false" outlineLevel="0" collapsed="false">
      <c r="A337" s="3" t="s">
        <v>820</v>
      </c>
      <c r="B337" s="3" t="s">
        <v>225</v>
      </c>
      <c r="C337" s="3" t="s">
        <v>899</v>
      </c>
      <c r="D337" s="3" t="s">
        <v>906</v>
      </c>
      <c r="E337" s="3" t="s">
        <v>907</v>
      </c>
      <c r="F337" s="3" t="s">
        <v>908</v>
      </c>
      <c r="G337" s="3"/>
      <c r="H337" s="0" t="str">
        <f aca="false">IF(A337='onglet de saisie'!$A$2,ROW(),"")</f>
        <v/>
      </c>
      <c r="I337" s="0" t="str">
        <f aca="true">IF(H337="","",INDIRECT("B"&amp;ROW()))</f>
        <v/>
      </c>
      <c r="J337" s="0" t="str">
        <f aca="true">IF(I337='onglet de saisie'!$B$2,INDIRECT("C"&amp;ROW()),"")</f>
        <v>Fonction de direction </v>
      </c>
      <c r="K337" s="4" t="str">
        <f aca="true">IF(J337='onglet de saisie'!$C$2,INDIRECT("d"&amp;ROW()),"")</f>
        <v/>
      </c>
      <c r="L337" s="0" t="n">
        <f aca="false">IF(K337='onglet de saisie'!$D$2,ROW(),"")</f>
        <v>337</v>
      </c>
    </row>
    <row r="338" customFormat="false" ht="43.25" hidden="false" customHeight="false" outlineLevel="0" collapsed="false">
      <c r="A338" s="3" t="s">
        <v>820</v>
      </c>
      <c r="B338" s="3" t="s">
        <v>225</v>
      </c>
      <c r="C338" s="3" t="s">
        <v>860</v>
      </c>
      <c r="D338" s="3" t="s">
        <v>909</v>
      </c>
      <c r="E338" s="3" t="s">
        <v>50</v>
      </c>
      <c r="F338" s="3" t="s">
        <v>910</v>
      </c>
      <c r="G338" s="3"/>
      <c r="H338" s="0" t="str">
        <f aca="false">IF(A338='onglet de saisie'!$A$2,ROW(),"")</f>
        <v/>
      </c>
      <c r="I338" s="0" t="str">
        <f aca="true">IF(H338="","",INDIRECT("B"&amp;ROW()))</f>
        <v/>
      </c>
      <c r="J338" s="0" t="str">
        <f aca="true">IF(I338='onglet de saisie'!$B$2,INDIRECT("C"&amp;ROW()),"")</f>
        <v>relation financeurs (recherches de financement, dossiers..)</v>
      </c>
      <c r="K338" s="4" t="str">
        <f aca="true">IF(J338='onglet de saisie'!$C$2,INDIRECT("d"&amp;ROW()),"")</f>
        <v/>
      </c>
      <c r="L338" s="0" t="n">
        <f aca="false">IF(K338='onglet de saisie'!$D$2,ROW(),"")</f>
        <v>338</v>
      </c>
    </row>
    <row r="339" customFormat="false" ht="43.25" hidden="false" customHeight="false" outlineLevel="0" collapsed="false">
      <c r="A339" s="3" t="s">
        <v>820</v>
      </c>
      <c r="B339" s="3" t="s">
        <v>225</v>
      </c>
      <c r="C339" s="3" t="s">
        <v>860</v>
      </c>
      <c r="D339" s="3" t="s">
        <v>911</v>
      </c>
      <c r="E339" s="3" t="s">
        <v>202</v>
      </c>
      <c r="F339" s="3"/>
      <c r="G339" s="3"/>
      <c r="H339" s="0" t="str">
        <f aca="false">IF(A339='onglet de saisie'!$A$2,ROW(),"")</f>
        <v/>
      </c>
      <c r="I339" s="0" t="str">
        <f aca="true">IF(H339="","",INDIRECT("B"&amp;ROW()))</f>
        <v/>
      </c>
      <c r="J339" s="0" t="str">
        <f aca="true">IF(I339='onglet de saisie'!$B$2,INDIRECT("C"&amp;ROW()),"")</f>
        <v>relation financeurs (recherches de financement, dossiers..)</v>
      </c>
      <c r="K339" s="4" t="str">
        <f aca="true">IF(J339='onglet de saisie'!$C$2,INDIRECT("d"&amp;ROW()),"")</f>
        <v/>
      </c>
      <c r="L339" s="0" t="n">
        <f aca="false">IF(K339='onglet de saisie'!$D$2,ROW(),"")</f>
        <v>339</v>
      </c>
    </row>
    <row r="340" customFormat="false" ht="43.25" hidden="false" customHeight="false" outlineLevel="0" collapsed="false">
      <c r="A340" s="3" t="s">
        <v>820</v>
      </c>
      <c r="B340" s="3" t="s">
        <v>225</v>
      </c>
      <c r="C340" s="3" t="s">
        <v>860</v>
      </c>
      <c r="D340" s="3" t="s">
        <v>912</v>
      </c>
      <c r="E340" s="3" t="s">
        <v>538</v>
      </c>
      <c r="F340" s="3" t="s">
        <v>913</v>
      </c>
      <c r="G340" s="3"/>
      <c r="H340" s="0" t="str">
        <f aca="false">IF(A340='onglet de saisie'!$A$2,ROW(),"")</f>
        <v/>
      </c>
      <c r="I340" s="0" t="str">
        <f aca="true">IF(H340="","",INDIRECT("B"&amp;ROW()))</f>
        <v/>
      </c>
      <c r="J340" s="0" t="str">
        <f aca="true">IF(I340='onglet de saisie'!$B$2,INDIRECT("C"&amp;ROW()),"")</f>
        <v>relation financeurs (recherches de financement, dossiers..)</v>
      </c>
      <c r="K340" s="4" t="str">
        <f aca="true">IF(J340='onglet de saisie'!$C$2,INDIRECT("d"&amp;ROW()),"")</f>
        <v/>
      </c>
      <c r="L340" s="0" t="n">
        <f aca="false">IF(K340='onglet de saisie'!$D$2,ROW(),"")</f>
        <v>340</v>
      </c>
    </row>
    <row r="341" customFormat="false" ht="43.25" hidden="false" customHeight="false" outlineLevel="0" collapsed="false">
      <c r="A341" s="3" t="s">
        <v>820</v>
      </c>
      <c r="B341" s="3" t="s">
        <v>225</v>
      </c>
      <c r="C341" s="3" t="s">
        <v>860</v>
      </c>
      <c r="D341" s="3" t="s">
        <v>914</v>
      </c>
      <c r="E341" s="3" t="s">
        <v>915</v>
      </c>
      <c r="F341" s="3"/>
      <c r="G341" s="3"/>
      <c r="H341" s="0" t="str">
        <f aca="false">IF(A341='onglet de saisie'!$A$2,ROW(),"")</f>
        <v/>
      </c>
      <c r="I341" s="0" t="str">
        <f aca="true">IF(H341="","",INDIRECT("B"&amp;ROW()))</f>
        <v/>
      </c>
      <c r="J341" s="0" t="str">
        <f aca="true">IF(I341='onglet de saisie'!$B$2,INDIRECT("C"&amp;ROW()),"")</f>
        <v>relation financeurs (recherches de financement, dossiers..)</v>
      </c>
      <c r="K341" s="4" t="str">
        <f aca="true">IF(J341='onglet de saisie'!$C$2,INDIRECT("d"&amp;ROW()),"")</f>
        <v/>
      </c>
      <c r="L341" s="0" t="n">
        <f aca="false">IF(K341='onglet de saisie'!$D$2,ROW(),"")</f>
        <v>341</v>
      </c>
    </row>
    <row r="342" customFormat="false" ht="43.25" hidden="false" customHeight="false" outlineLevel="0" collapsed="false">
      <c r="A342" s="3" t="s">
        <v>820</v>
      </c>
      <c r="B342" s="3" t="s">
        <v>225</v>
      </c>
      <c r="C342" s="3" t="s">
        <v>860</v>
      </c>
      <c r="D342" s="3" t="s">
        <v>916</v>
      </c>
      <c r="E342" s="3" t="s">
        <v>188</v>
      </c>
      <c r="F342" s="3" t="s">
        <v>917</v>
      </c>
      <c r="G342" s="3"/>
      <c r="H342" s="0" t="str">
        <f aca="false">IF(A342='onglet de saisie'!$A$2,ROW(),"")</f>
        <v/>
      </c>
      <c r="I342" s="0" t="str">
        <f aca="true">IF(H342="","",INDIRECT("B"&amp;ROW()))</f>
        <v/>
      </c>
      <c r="J342" s="0" t="str">
        <f aca="true">IF(I342='onglet de saisie'!$B$2,INDIRECT("C"&amp;ROW()),"")</f>
        <v>relation financeurs (recherches de financement, dossiers..)</v>
      </c>
      <c r="K342" s="4" t="str">
        <f aca="true">IF(J342='onglet de saisie'!$C$2,INDIRECT("d"&amp;ROW()),"")</f>
        <v/>
      </c>
      <c r="L342" s="0" t="n">
        <f aca="false">IF(K342='onglet de saisie'!$D$2,ROW(),"")</f>
        <v>342</v>
      </c>
    </row>
    <row r="343" customFormat="false" ht="43.25" hidden="false" customHeight="false" outlineLevel="0" collapsed="false">
      <c r="A343" s="3" t="s">
        <v>820</v>
      </c>
      <c r="B343" s="3" t="s">
        <v>225</v>
      </c>
      <c r="C343" s="3" t="s">
        <v>860</v>
      </c>
      <c r="D343" s="3" t="s">
        <v>918</v>
      </c>
      <c r="E343" s="3" t="s">
        <v>618</v>
      </c>
      <c r="F343" s="3" t="s">
        <v>919</v>
      </c>
      <c r="G343" s="3"/>
      <c r="H343" s="0" t="str">
        <f aca="false">IF(A343='onglet de saisie'!$A$2,ROW(),"")</f>
        <v/>
      </c>
      <c r="I343" s="0" t="str">
        <f aca="true">IF(H343="","",INDIRECT("B"&amp;ROW()))</f>
        <v/>
      </c>
      <c r="J343" s="0" t="str">
        <f aca="true">IF(I343='onglet de saisie'!$B$2,INDIRECT("C"&amp;ROW()),"")</f>
        <v>relation financeurs (recherches de financement, dossiers..)</v>
      </c>
      <c r="K343" s="4" t="str">
        <f aca="true">IF(J343='onglet de saisie'!$C$2,INDIRECT("d"&amp;ROW()),"")</f>
        <v/>
      </c>
      <c r="L343" s="0" t="n">
        <f aca="false">IF(K343='onglet de saisie'!$D$2,ROW(),"")</f>
        <v>343</v>
      </c>
    </row>
    <row r="344" customFormat="false" ht="53.7" hidden="false" customHeight="false" outlineLevel="0" collapsed="false">
      <c r="A344" s="3" t="s">
        <v>920</v>
      </c>
      <c r="B344" s="3" t="s">
        <v>13</v>
      </c>
      <c r="C344" s="3" t="s">
        <v>921</v>
      </c>
      <c r="D344" s="3" t="s">
        <v>922</v>
      </c>
      <c r="E344" s="3" t="s">
        <v>166</v>
      </c>
      <c r="F344" s="3" t="s">
        <v>923</v>
      </c>
      <c r="G344" s="3"/>
      <c r="H344" s="0" t="str">
        <f aca="false">IF(A344='onglet de saisie'!$A$2,ROW(),"")</f>
        <v/>
      </c>
      <c r="I344" s="0" t="str">
        <f aca="true">IF(H344="","",INDIRECT("B"&amp;ROW()))</f>
        <v/>
      </c>
      <c r="J344" s="0" t="str">
        <f aca="true">IF(I344='onglet de saisie'!$B$2,INDIRECT("C"&amp;ROW()),"")</f>
        <v>Mise en place des salles pour les activités et aménagements liés à l’activité</v>
      </c>
      <c r="K344" s="4" t="str">
        <f aca="true">IF(J344='onglet de saisie'!$C$2,INDIRECT("d"&amp;ROW()),"")</f>
        <v/>
      </c>
      <c r="L344" s="0" t="n">
        <f aca="false">IF(K344='onglet de saisie'!$D$2,ROW(),"")</f>
        <v>344</v>
      </c>
    </row>
    <row r="345" customFormat="false" ht="32.8" hidden="false" customHeight="false" outlineLevel="0" collapsed="false">
      <c r="A345" s="3" t="s">
        <v>920</v>
      </c>
      <c r="B345" s="3" t="s">
        <v>129</v>
      </c>
      <c r="C345" s="3" t="s">
        <v>358</v>
      </c>
      <c r="D345" s="3" t="s">
        <v>924</v>
      </c>
      <c r="E345" s="3" t="s">
        <v>202</v>
      </c>
      <c r="F345" s="3" t="s">
        <v>925</v>
      </c>
      <c r="G345" s="3"/>
      <c r="H345" s="0" t="str">
        <f aca="false">IF(A345='onglet de saisie'!$A$2,ROW(),"")</f>
        <v/>
      </c>
      <c r="I345" s="0" t="str">
        <f aca="true">IF(H345="","",INDIRECT("B"&amp;ROW()))</f>
        <v/>
      </c>
      <c r="J345" s="0" t="str">
        <f aca="true">IF(I345='onglet de saisie'!$B$2,INDIRECT("C"&amp;ROW()),"")</f>
        <v>Installation et désinstallation de salles</v>
      </c>
      <c r="K345" s="4" t="str">
        <f aca="true">IF(J345='onglet de saisie'!$C$2,INDIRECT("d"&amp;ROW()),"")</f>
        <v/>
      </c>
      <c r="L345" s="0" t="n">
        <f aca="false">IF(K345='onglet de saisie'!$D$2,ROW(),"")</f>
        <v>345</v>
      </c>
    </row>
    <row r="346" customFormat="false" ht="53.7" hidden="false" customHeight="false" outlineLevel="0" collapsed="false">
      <c r="A346" s="3" t="s">
        <v>920</v>
      </c>
      <c r="B346" s="3" t="s">
        <v>13</v>
      </c>
      <c r="C346" s="3" t="s">
        <v>921</v>
      </c>
      <c r="D346" s="3" t="s">
        <v>926</v>
      </c>
      <c r="E346" s="3" t="s">
        <v>365</v>
      </c>
      <c r="F346" s="3" t="s">
        <v>927</v>
      </c>
      <c r="G346" s="3"/>
      <c r="H346" s="0" t="str">
        <f aca="false">IF(A346='onglet de saisie'!$A$2,ROW(),"")</f>
        <v/>
      </c>
      <c r="I346" s="0" t="str">
        <f aca="true">IF(H346="","",INDIRECT("B"&amp;ROW()))</f>
        <v/>
      </c>
      <c r="J346" s="0" t="str">
        <f aca="true">IF(I346='onglet de saisie'!$B$2,INDIRECT("C"&amp;ROW()),"")</f>
        <v>Mise en place des salles pour les activités et aménagements liés à l’activité</v>
      </c>
      <c r="K346" s="4" t="str">
        <f aca="true">IF(J346='onglet de saisie'!$C$2,INDIRECT("d"&amp;ROW()),"")</f>
        <v/>
      </c>
      <c r="L346" s="0" t="n">
        <f aca="false">IF(K346='onglet de saisie'!$D$2,ROW(),"")</f>
        <v>346</v>
      </c>
    </row>
    <row r="347" customFormat="false" ht="53.7" hidden="false" customHeight="false" outlineLevel="0" collapsed="false">
      <c r="A347" s="3" t="s">
        <v>920</v>
      </c>
      <c r="B347" s="3" t="s">
        <v>13</v>
      </c>
      <c r="C347" s="3" t="s">
        <v>921</v>
      </c>
      <c r="D347" s="3" t="s">
        <v>928</v>
      </c>
      <c r="E347" s="3"/>
      <c r="F347" s="3" t="s">
        <v>673</v>
      </c>
      <c r="G347" s="3"/>
      <c r="H347" s="0" t="str">
        <f aca="false">IF(A347='onglet de saisie'!$A$2,ROW(),"")</f>
        <v/>
      </c>
      <c r="I347" s="0" t="str">
        <f aca="true">IF(H347="","",INDIRECT("B"&amp;ROW()))</f>
        <v/>
      </c>
      <c r="J347" s="0" t="str">
        <f aca="true">IF(I347='onglet de saisie'!$B$2,INDIRECT("C"&amp;ROW()),"")</f>
        <v>Mise en place des salles pour les activités et aménagements liés à l’activité</v>
      </c>
      <c r="K347" s="4" t="str">
        <f aca="true">IF(J347='onglet de saisie'!$C$2,INDIRECT("d"&amp;ROW()),"")</f>
        <v/>
      </c>
      <c r="L347" s="0" t="n">
        <f aca="false">IF(K347='onglet de saisie'!$D$2,ROW(),"")</f>
        <v>347</v>
      </c>
    </row>
    <row r="348" customFormat="false" ht="53.7" hidden="false" customHeight="false" outlineLevel="0" collapsed="false">
      <c r="A348" s="3" t="s">
        <v>920</v>
      </c>
      <c r="B348" s="3" t="s">
        <v>13</v>
      </c>
      <c r="C348" s="3" t="s">
        <v>921</v>
      </c>
      <c r="D348" s="3" t="s">
        <v>929</v>
      </c>
      <c r="E348" s="3"/>
      <c r="F348" s="3" t="s">
        <v>930</v>
      </c>
      <c r="G348" s="3"/>
      <c r="H348" s="0" t="str">
        <f aca="false">IF(A348='onglet de saisie'!$A$2,ROW(),"")</f>
        <v/>
      </c>
      <c r="I348" s="0" t="str">
        <f aca="true">IF(H348="","",INDIRECT("B"&amp;ROW()))</f>
        <v/>
      </c>
      <c r="J348" s="0" t="str">
        <f aca="true">IF(I348='onglet de saisie'!$B$2,INDIRECT("C"&amp;ROW()),"")</f>
        <v>Mise en place des salles pour les activités et aménagements liés à l’activité</v>
      </c>
      <c r="K348" s="4" t="str">
        <f aca="true">IF(J348='onglet de saisie'!$C$2,INDIRECT("d"&amp;ROW()),"")</f>
        <v/>
      </c>
      <c r="L348" s="0" t="n">
        <f aca="false">IF(K348='onglet de saisie'!$D$2,ROW(),"")</f>
        <v>348</v>
      </c>
    </row>
    <row r="349" customFormat="false" ht="53.7" hidden="false" customHeight="false" outlineLevel="0" collapsed="false">
      <c r="A349" s="3" t="s">
        <v>920</v>
      </c>
      <c r="B349" s="3" t="s">
        <v>13</v>
      </c>
      <c r="C349" s="3" t="s">
        <v>921</v>
      </c>
      <c r="D349" s="3" t="s">
        <v>931</v>
      </c>
      <c r="E349" s="3" t="s">
        <v>50</v>
      </c>
      <c r="F349" s="3" t="s">
        <v>932</v>
      </c>
      <c r="G349" s="3"/>
      <c r="H349" s="0" t="str">
        <f aca="false">IF(A349='onglet de saisie'!$A$2,ROW(),"")</f>
        <v/>
      </c>
      <c r="I349" s="0" t="str">
        <f aca="true">IF(H349="","",INDIRECT("B"&amp;ROW()))</f>
        <v/>
      </c>
      <c r="J349" s="0" t="str">
        <f aca="true">IF(I349='onglet de saisie'!$B$2,INDIRECT("C"&amp;ROW()),"")</f>
        <v>Mise en place des salles pour les activités et aménagements liés à l’activité</v>
      </c>
      <c r="K349" s="4" t="str">
        <f aca="true">IF(J349='onglet de saisie'!$C$2,INDIRECT("d"&amp;ROW()),"")</f>
        <v/>
      </c>
      <c r="L349" s="0" t="n">
        <f aca="false">IF(K349='onglet de saisie'!$D$2,ROW(),"")</f>
        <v>349</v>
      </c>
    </row>
    <row r="350" customFormat="false" ht="53.7" hidden="false" customHeight="false" outlineLevel="0" collapsed="false">
      <c r="A350" s="3" t="s">
        <v>920</v>
      </c>
      <c r="B350" s="3" t="s">
        <v>13</v>
      </c>
      <c r="C350" s="3" t="s">
        <v>921</v>
      </c>
      <c r="D350" s="3" t="s">
        <v>933</v>
      </c>
      <c r="E350" s="3" t="s">
        <v>538</v>
      </c>
      <c r="F350" s="3"/>
      <c r="G350" s="3"/>
      <c r="H350" s="0" t="str">
        <f aca="false">IF(A350='onglet de saisie'!$A$2,ROW(),"")</f>
        <v/>
      </c>
      <c r="I350" s="0" t="str">
        <f aca="true">IF(H350="","",INDIRECT("B"&amp;ROW()))</f>
        <v/>
      </c>
      <c r="J350" s="0" t="str">
        <f aca="true">IF(I350='onglet de saisie'!$B$2,INDIRECT("C"&amp;ROW()),"")</f>
        <v>Mise en place des salles pour les activités et aménagements liés à l’activité</v>
      </c>
      <c r="K350" s="4" t="str">
        <f aca="true">IF(J350='onglet de saisie'!$C$2,INDIRECT("d"&amp;ROW()),"")</f>
        <v/>
      </c>
      <c r="L350" s="0" t="n">
        <f aca="false">IF(K350='onglet de saisie'!$D$2,ROW(),"")</f>
        <v>350</v>
      </c>
    </row>
    <row r="351" customFormat="false" ht="32.8" hidden="false" customHeight="false" outlineLevel="0" collapsed="false">
      <c r="A351" s="3" t="s">
        <v>934</v>
      </c>
      <c r="B351" s="3" t="s">
        <v>129</v>
      </c>
      <c r="C351" s="3" t="s">
        <v>358</v>
      </c>
      <c r="D351" s="3" t="s">
        <v>935</v>
      </c>
      <c r="E351" s="3" t="s">
        <v>115</v>
      </c>
      <c r="F351" s="3" t="s">
        <v>936</v>
      </c>
      <c r="G351" s="3"/>
      <c r="H351" s="0" t="str">
        <f aca="false">IF(A351='onglet de saisie'!$A$2,ROW(),"")</f>
        <v/>
      </c>
      <c r="I351" s="0" t="str">
        <f aca="true">IF(H351="","",INDIRECT("B"&amp;ROW()))</f>
        <v/>
      </c>
      <c r="J351" s="0" t="str">
        <f aca="true">IF(I351='onglet de saisie'!$B$2,INDIRECT("C"&amp;ROW()),"")</f>
        <v>Installation et désinstallation de salles</v>
      </c>
      <c r="K351" s="4" t="str">
        <f aca="true">IF(J351='onglet de saisie'!$C$2,INDIRECT("d"&amp;ROW()),"")</f>
        <v/>
      </c>
      <c r="L351" s="0" t="n">
        <f aca="false">IF(K351='onglet de saisie'!$D$2,ROW(),"")</f>
        <v>351</v>
      </c>
    </row>
    <row r="352" customFormat="false" ht="32.8" hidden="false" customHeight="false" outlineLevel="0" collapsed="false">
      <c r="A352" s="3" t="s">
        <v>934</v>
      </c>
      <c r="B352" s="3" t="s">
        <v>505</v>
      </c>
      <c r="C352" s="3" t="s">
        <v>506</v>
      </c>
      <c r="D352" s="3" t="s">
        <v>937</v>
      </c>
      <c r="E352" s="3" t="s">
        <v>938</v>
      </c>
      <c r="F352" s="3" t="s">
        <v>939</v>
      </c>
      <c r="G352" s="3"/>
      <c r="H352" s="0" t="str">
        <f aca="false">IF(A352='onglet de saisie'!$A$2,ROW(),"")</f>
        <v/>
      </c>
      <c r="I352" s="0" t="str">
        <f aca="true">IF(H352="","",INDIRECT("B"&amp;ROW()))</f>
        <v/>
      </c>
      <c r="J352" s="0" t="str">
        <f aca="true">IF(I352='onglet de saisie'!$B$2,INDIRECT("C"&amp;ROW()),"")</f>
        <v>Déroulement de l’atelier / de l'animation</v>
      </c>
      <c r="K352" s="4" t="str">
        <f aca="true">IF(J352='onglet de saisie'!$C$2,INDIRECT("d"&amp;ROW()),"")</f>
        <v/>
      </c>
      <c r="L352" s="0" t="n">
        <f aca="false">IF(K352='onglet de saisie'!$D$2,ROW(),"")</f>
        <v>352</v>
      </c>
    </row>
    <row r="353" customFormat="false" ht="22.35" hidden="false" customHeight="false" outlineLevel="0" collapsed="false">
      <c r="A353" s="3" t="s">
        <v>934</v>
      </c>
      <c r="B353" s="3" t="s">
        <v>26</v>
      </c>
      <c r="C353" s="3" t="s">
        <v>27</v>
      </c>
      <c r="D353" s="3" t="s">
        <v>940</v>
      </c>
      <c r="E353" s="3" t="s">
        <v>34</v>
      </c>
      <c r="F353" s="3" t="s">
        <v>941</v>
      </c>
      <c r="G353" s="3"/>
      <c r="H353" s="0" t="str">
        <f aca="false">IF(A353='onglet de saisie'!$A$2,ROW(),"")</f>
        <v/>
      </c>
      <c r="I353" s="0" t="str">
        <f aca="true">IF(H353="","",INDIRECT("B"&amp;ROW()))</f>
        <v/>
      </c>
      <c r="J353" s="0" t="str">
        <f aca="true">IF(I353='onglet de saisie'!$B$2,INDIRECT("C"&amp;ROW()),"")</f>
        <v>Activités avec les enfants</v>
      </c>
      <c r="K353" s="4" t="str">
        <f aca="true">IF(J353='onglet de saisie'!$C$2,INDIRECT("d"&amp;ROW()),"")</f>
        <v/>
      </c>
      <c r="L353" s="0" t="n">
        <f aca="false">IF(K353='onglet de saisie'!$D$2,ROW(),"")</f>
        <v>353</v>
      </c>
    </row>
    <row r="354" customFormat="false" ht="22.35" hidden="false" customHeight="false" outlineLevel="0" collapsed="false">
      <c r="A354" s="3" t="s">
        <v>934</v>
      </c>
      <c r="B354" s="3" t="s">
        <v>26</v>
      </c>
      <c r="C354" s="3" t="s">
        <v>27</v>
      </c>
      <c r="D354" s="3" t="s">
        <v>942</v>
      </c>
      <c r="E354" s="3" t="s">
        <v>50</v>
      </c>
      <c r="F354" s="3"/>
      <c r="G354" s="3"/>
      <c r="H354" s="0" t="str">
        <f aca="false">IF(A354='onglet de saisie'!$A$2,ROW(),"")</f>
        <v/>
      </c>
      <c r="I354" s="0" t="str">
        <f aca="true">IF(H354="","",INDIRECT("B"&amp;ROW()))</f>
        <v/>
      </c>
      <c r="J354" s="0" t="str">
        <f aca="true">IF(I354='onglet de saisie'!$B$2,INDIRECT("C"&amp;ROW()),"")</f>
        <v>Activités avec les enfants</v>
      </c>
      <c r="K354" s="4" t="str">
        <f aca="true">IF(J354='onglet de saisie'!$C$2,INDIRECT("d"&amp;ROW()),"")</f>
        <v/>
      </c>
      <c r="L354" s="0" t="n">
        <f aca="false">IF(K354='onglet de saisie'!$D$2,ROW(),"")</f>
        <v>354</v>
      </c>
    </row>
    <row r="355" customFormat="false" ht="22.35" hidden="false" customHeight="false" outlineLevel="0" collapsed="false">
      <c r="A355" s="3" t="s">
        <v>934</v>
      </c>
      <c r="B355" s="3" t="s">
        <v>26</v>
      </c>
      <c r="C355" s="3" t="s">
        <v>27</v>
      </c>
      <c r="D355" s="3" t="s">
        <v>943</v>
      </c>
      <c r="E355" s="3" t="s">
        <v>501</v>
      </c>
      <c r="F355" s="3"/>
      <c r="G355" s="3"/>
      <c r="H355" s="0" t="str">
        <f aca="false">IF(A355='onglet de saisie'!$A$2,ROW(),"")</f>
        <v/>
      </c>
      <c r="I355" s="0" t="str">
        <f aca="true">IF(H355="","",INDIRECT("B"&amp;ROW()))</f>
        <v/>
      </c>
      <c r="J355" s="0" t="str">
        <f aca="true">IF(I355='onglet de saisie'!$B$2,INDIRECT("C"&amp;ROW()),"")</f>
        <v>Activités avec les enfants</v>
      </c>
      <c r="K355" s="4" t="str">
        <f aca="true">IF(J355='onglet de saisie'!$C$2,INDIRECT("d"&amp;ROW()),"")</f>
        <v/>
      </c>
      <c r="L355" s="0" t="n">
        <f aca="false">IF(K355='onglet de saisie'!$D$2,ROW(),"")</f>
        <v>355</v>
      </c>
    </row>
    <row r="356" customFormat="false" ht="32.8" hidden="false" customHeight="false" outlineLevel="0" collapsed="false">
      <c r="A356" s="3" t="s">
        <v>934</v>
      </c>
      <c r="B356" s="3" t="s">
        <v>26</v>
      </c>
      <c r="C356" s="3" t="s">
        <v>944</v>
      </c>
      <c r="D356" s="3" t="s">
        <v>945</v>
      </c>
      <c r="E356" s="3" t="s">
        <v>50</v>
      </c>
      <c r="F356" s="3" t="s">
        <v>946</v>
      </c>
      <c r="G356" s="3"/>
      <c r="H356" s="0" t="str">
        <f aca="false">IF(A356='onglet de saisie'!$A$2,ROW(),"")</f>
        <v/>
      </c>
      <c r="I356" s="0" t="str">
        <f aca="true">IF(H356="","",INDIRECT("B"&amp;ROW()))</f>
        <v/>
      </c>
      <c r="J356" s="0" t="str">
        <f aca="true">IF(I356='onglet de saisie'!$B$2,INDIRECT("C"&amp;ROW()),"")</f>
        <v>Gestion des activités</v>
      </c>
      <c r="K356" s="4" t="str">
        <f aca="true">IF(J356='onglet de saisie'!$C$2,INDIRECT("d"&amp;ROW()),"")</f>
        <v/>
      </c>
      <c r="L356" s="0" t="n">
        <f aca="false">IF(K356='onglet de saisie'!$D$2,ROW(),"")</f>
        <v>356</v>
      </c>
    </row>
    <row r="357" customFormat="false" ht="32.8" hidden="false" customHeight="false" outlineLevel="0" collapsed="false">
      <c r="A357" s="3" t="s">
        <v>934</v>
      </c>
      <c r="B357" s="3" t="s">
        <v>26</v>
      </c>
      <c r="C357" s="3" t="s">
        <v>944</v>
      </c>
      <c r="D357" s="3" t="s">
        <v>947</v>
      </c>
      <c r="E357" s="3" t="s">
        <v>34</v>
      </c>
      <c r="F357" s="3" t="s">
        <v>948</v>
      </c>
      <c r="G357" s="3"/>
      <c r="H357" s="0" t="str">
        <f aca="false">IF(A357='onglet de saisie'!$A$2,ROW(),"")</f>
        <v/>
      </c>
      <c r="I357" s="0" t="str">
        <f aca="true">IF(H357="","",INDIRECT("B"&amp;ROW()))</f>
        <v/>
      </c>
      <c r="J357" s="0" t="str">
        <f aca="true">IF(I357='onglet de saisie'!$B$2,INDIRECT("C"&amp;ROW()),"")</f>
        <v>Gestion des activités</v>
      </c>
      <c r="K357" s="4" t="str">
        <f aca="true">IF(J357='onglet de saisie'!$C$2,INDIRECT("d"&amp;ROW()),"")</f>
        <v/>
      </c>
      <c r="L357" s="0" t="n">
        <f aca="false">IF(K357='onglet de saisie'!$D$2,ROW(),"")</f>
        <v>357</v>
      </c>
    </row>
    <row r="358" customFormat="false" ht="22.35" hidden="false" customHeight="false" outlineLevel="0" collapsed="false">
      <c r="A358" s="3" t="s">
        <v>934</v>
      </c>
      <c r="B358" s="3" t="s">
        <v>26</v>
      </c>
      <c r="C358" s="3" t="s">
        <v>27</v>
      </c>
      <c r="D358" s="3" t="s">
        <v>949</v>
      </c>
      <c r="E358" s="3" t="s">
        <v>50</v>
      </c>
      <c r="F358" s="3" t="s">
        <v>950</v>
      </c>
      <c r="G358" s="3"/>
      <c r="H358" s="0" t="str">
        <f aca="false">IF(A358='onglet de saisie'!$A$2,ROW(),"")</f>
        <v/>
      </c>
      <c r="I358" s="0" t="str">
        <f aca="true">IF(H358="","",INDIRECT("B"&amp;ROW()))</f>
        <v/>
      </c>
      <c r="J358" s="0" t="str">
        <f aca="true">IF(I358='onglet de saisie'!$B$2,INDIRECT("C"&amp;ROW()),"")</f>
        <v>Activités avec les enfants</v>
      </c>
      <c r="K358" s="4" t="str">
        <f aca="true">IF(J358='onglet de saisie'!$C$2,INDIRECT("d"&amp;ROW()),"")</f>
        <v/>
      </c>
      <c r="L358" s="0" t="n">
        <f aca="false">IF(K358='onglet de saisie'!$D$2,ROW(),"")</f>
        <v>358</v>
      </c>
    </row>
    <row r="359" customFormat="false" ht="22.35" hidden="false" customHeight="false" outlineLevel="0" collapsed="false">
      <c r="A359" s="3" t="s">
        <v>934</v>
      </c>
      <c r="B359" s="3" t="s">
        <v>26</v>
      </c>
      <c r="C359" s="3" t="s">
        <v>27</v>
      </c>
      <c r="D359" s="3" t="s">
        <v>951</v>
      </c>
      <c r="E359" s="3" t="s">
        <v>273</v>
      </c>
      <c r="F359" s="3"/>
      <c r="G359" s="3"/>
      <c r="H359" s="0" t="str">
        <f aca="false">IF(A359='onglet de saisie'!$A$2,ROW(),"")</f>
        <v/>
      </c>
      <c r="I359" s="0" t="str">
        <f aca="true">IF(H359="","",INDIRECT("B"&amp;ROW()))</f>
        <v/>
      </c>
      <c r="J359" s="0" t="str">
        <f aca="true">IF(I359='onglet de saisie'!$B$2,INDIRECT("C"&amp;ROW()),"")</f>
        <v>Activités avec les enfants</v>
      </c>
      <c r="K359" s="4" t="str">
        <f aca="true">IF(J359='onglet de saisie'!$C$2,INDIRECT("d"&amp;ROW()),"")</f>
        <v/>
      </c>
      <c r="L359" s="0" t="n">
        <f aca="false">IF(K359='onglet de saisie'!$D$2,ROW(),"")</f>
        <v>359</v>
      </c>
    </row>
    <row r="360" customFormat="false" ht="32.8" hidden="false" customHeight="false" outlineLevel="0" collapsed="false">
      <c r="A360" s="3" t="s">
        <v>934</v>
      </c>
      <c r="B360" s="3" t="s">
        <v>26</v>
      </c>
      <c r="C360" s="3" t="s">
        <v>415</v>
      </c>
      <c r="D360" s="3" t="s">
        <v>952</v>
      </c>
      <c r="E360" s="3" t="s">
        <v>202</v>
      </c>
      <c r="F360" s="3"/>
      <c r="G360" s="3"/>
      <c r="H360" s="0" t="str">
        <f aca="false">IF(A360='onglet de saisie'!$A$2,ROW(),"")</f>
        <v/>
      </c>
      <c r="I360" s="0" t="str">
        <f aca="true">IF(H360="","",INDIRECT("B"&amp;ROW()))</f>
        <v/>
      </c>
      <c r="J360" s="0" t="str">
        <f aca="true">IF(I360='onglet de saisie'!$B$2,INDIRECT("C"&amp;ROW()),"")</f>
        <v>Ouverture / fermeture de la structure</v>
      </c>
      <c r="K360" s="4" t="str">
        <f aca="true">IF(J360='onglet de saisie'!$C$2,INDIRECT("d"&amp;ROW()),"")</f>
        <v/>
      </c>
      <c r="L360" s="0" t="n">
        <f aca="false">IF(K360='onglet de saisie'!$D$2,ROW(),"")</f>
        <v>360</v>
      </c>
    </row>
    <row r="361" customFormat="false" ht="53.7" hidden="false" customHeight="false" outlineLevel="0" collapsed="false">
      <c r="A361" s="3" t="s">
        <v>934</v>
      </c>
      <c r="B361" s="3" t="s">
        <v>26</v>
      </c>
      <c r="C361" s="3" t="s">
        <v>514</v>
      </c>
      <c r="D361" s="3" t="s">
        <v>953</v>
      </c>
      <c r="E361" s="3" t="s">
        <v>50</v>
      </c>
      <c r="F361" s="3" t="s">
        <v>954</v>
      </c>
      <c r="G361" s="3"/>
      <c r="H361" s="0" t="str">
        <f aca="false">IF(A361='onglet de saisie'!$A$2,ROW(),"")</f>
        <v/>
      </c>
      <c r="I361" s="0" t="str">
        <f aca="true">IF(H361="","",INDIRECT("B"&amp;ROW()))</f>
        <v/>
      </c>
      <c r="J361" s="0" t="str">
        <f aca="true">IF(I361='onglet de saisie'!$B$2,INDIRECT("C"&amp;ROW()),"")</f>
        <v>Gestion de la sécurité</v>
      </c>
      <c r="K361" s="4" t="str">
        <f aca="true">IF(J361='onglet de saisie'!$C$2,INDIRECT("d"&amp;ROW()),"")</f>
        <v/>
      </c>
      <c r="L361" s="0" t="n">
        <f aca="false">IF(K361='onglet de saisie'!$D$2,ROW(),"")</f>
        <v>361</v>
      </c>
    </row>
    <row r="362" customFormat="false" ht="43.25" hidden="false" customHeight="false" outlineLevel="0" collapsed="false">
      <c r="A362" s="3" t="s">
        <v>934</v>
      </c>
      <c r="B362" s="3" t="s">
        <v>26</v>
      </c>
      <c r="C362" s="3" t="s">
        <v>340</v>
      </c>
      <c r="D362" s="3" t="s">
        <v>955</v>
      </c>
      <c r="E362" s="3" t="s">
        <v>65</v>
      </c>
      <c r="F362" s="3" t="s">
        <v>956</v>
      </c>
      <c r="G362" s="3"/>
      <c r="H362" s="0" t="str">
        <f aca="false">IF(A362='onglet de saisie'!$A$2,ROW(),"")</f>
        <v/>
      </c>
      <c r="I362" s="0" t="str">
        <f aca="true">IF(H362="","",INDIRECT("B"&amp;ROW()))</f>
        <v/>
      </c>
      <c r="J362" s="0" t="str">
        <f aca="true">IF(I362='onglet de saisie'!$B$2,INDIRECT("C"&amp;ROW()),"")</f>
        <v>Travail en équipe</v>
      </c>
      <c r="K362" s="4" t="str">
        <f aca="true">IF(J362='onglet de saisie'!$C$2,INDIRECT("d"&amp;ROW()),"")</f>
        <v/>
      </c>
      <c r="L362" s="0" t="n">
        <f aca="false">IF(K362='onglet de saisie'!$D$2,ROW(),"")</f>
        <v>362</v>
      </c>
    </row>
    <row r="363" customFormat="false" ht="22.35" hidden="false" customHeight="false" outlineLevel="0" collapsed="false">
      <c r="A363" s="3" t="s">
        <v>934</v>
      </c>
      <c r="B363" s="3" t="s">
        <v>26</v>
      </c>
      <c r="C363" s="3" t="s">
        <v>340</v>
      </c>
      <c r="D363" s="3" t="s">
        <v>957</v>
      </c>
      <c r="E363" s="3" t="s">
        <v>273</v>
      </c>
      <c r="F363" s="3" t="s">
        <v>958</v>
      </c>
      <c r="G363" s="3"/>
      <c r="H363" s="0" t="str">
        <f aca="false">IF(A363='onglet de saisie'!$A$2,ROW(),"")</f>
        <v/>
      </c>
      <c r="I363" s="0" t="str">
        <f aca="true">IF(H363="","",INDIRECT("B"&amp;ROW()))</f>
        <v/>
      </c>
      <c r="J363" s="0" t="str">
        <f aca="true">IF(I363='onglet de saisie'!$B$2,INDIRECT("C"&amp;ROW()),"")</f>
        <v>Travail en équipe</v>
      </c>
      <c r="K363" s="4" t="str">
        <f aca="true">IF(J363='onglet de saisie'!$C$2,INDIRECT("d"&amp;ROW()),"")</f>
        <v/>
      </c>
      <c r="L363" s="0" t="n">
        <f aca="false">IF(K363='onglet de saisie'!$D$2,ROW(),"")</f>
        <v>363</v>
      </c>
    </row>
    <row r="364" customFormat="false" ht="32.8" hidden="false" customHeight="false" outlineLevel="0" collapsed="false">
      <c r="A364" s="3" t="s">
        <v>934</v>
      </c>
      <c r="B364" s="3" t="s">
        <v>26</v>
      </c>
      <c r="C364" s="3" t="s">
        <v>944</v>
      </c>
      <c r="D364" s="3" t="s">
        <v>959</v>
      </c>
      <c r="E364" s="3" t="s">
        <v>50</v>
      </c>
      <c r="F364" s="3" t="s">
        <v>960</v>
      </c>
      <c r="G364" s="3"/>
      <c r="H364" s="0" t="str">
        <f aca="false">IF(A364='onglet de saisie'!$A$2,ROW(),"")</f>
        <v/>
      </c>
      <c r="I364" s="0" t="str">
        <f aca="true">IF(H364="","",INDIRECT("B"&amp;ROW()))</f>
        <v/>
      </c>
      <c r="J364" s="0" t="str">
        <f aca="true">IF(I364='onglet de saisie'!$B$2,INDIRECT("C"&amp;ROW()),"")</f>
        <v>Gestion des activités</v>
      </c>
      <c r="K364" s="4" t="str">
        <f aca="true">IF(J364='onglet de saisie'!$C$2,INDIRECT("d"&amp;ROW()),"")</f>
        <v/>
      </c>
      <c r="L364" s="0" t="n">
        <f aca="false">IF(K364='onglet de saisie'!$D$2,ROW(),"")</f>
        <v>364</v>
      </c>
    </row>
    <row r="365" customFormat="false" ht="22.35" hidden="false" customHeight="false" outlineLevel="0" collapsed="false">
      <c r="A365" s="3" t="s">
        <v>934</v>
      </c>
      <c r="B365" s="3" t="s">
        <v>26</v>
      </c>
      <c r="C365" s="3" t="s">
        <v>944</v>
      </c>
      <c r="D365" s="3" t="s">
        <v>961</v>
      </c>
      <c r="E365" s="3" t="s">
        <v>50</v>
      </c>
      <c r="F365" s="3" t="s">
        <v>962</v>
      </c>
      <c r="G365" s="3"/>
      <c r="H365" s="0" t="str">
        <f aca="false">IF(A365='onglet de saisie'!$A$2,ROW(),"")</f>
        <v/>
      </c>
      <c r="I365" s="0" t="str">
        <f aca="true">IF(H365="","",INDIRECT("B"&amp;ROW()))</f>
        <v/>
      </c>
      <c r="J365" s="0" t="str">
        <f aca="true">IF(I365='onglet de saisie'!$B$2,INDIRECT("C"&amp;ROW()),"")</f>
        <v>Gestion des activités</v>
      </c>
      <c r="K365" s="4" t="str">
        <f aca="true">IF(J365='onglet de saisie'!$C$2,INDIRECT("d"&amp;ROW()),"")</f>
        <v/>
      </c>
      <c r="L365" s="0" t="n">
        <f aca="false">IF(K365='onglet de saisie'!$D$2,ROW(),"")</f>
        <v>365</v>
      </c>
    </row>
    <row r="366" customFormat="false" ht="32.8" hidden="false" customHeight="false" outlineLevel="0" collapsed="false">
      <c r="A366" s="3" t="s">
        <v>934</v>
      </c>
      <c r="B366" s="3" t="s">
        <v>129</v>
      </c>
      <c r="C366" s="3" t="s">
        <v>358</v>
      </c>
      <c r="D366" s="3" t="s">
        <v>963</v>
      </c>
      <c r="E366" s="3" t="s">
        <v>115</v>
      </c>
      <c r="F366" s="3" t="s">
        <v>964</v>
      </c>
      <c r="G366" s="3"/>
      <c r="H366" s="0" t="str">
        <f aca="false">IF(A366='onglet de saisie'!$A$2,ROW(),"")</f>
        <v/>
      </c>
      <c r="I366" s="0" t="str">
        <f aca="true">IF(H366="","",INDIRECT("B"&amp;ROW()))</f>
        <v/>
      </c>
      <c r="J366" s="0" t="str">
        <f aca="true">IF(I366='onglet de saisie'!$B$2,INDIRECT("C"&amp;ROW()),"")</f>
        <v>Installation et désinstallation de salles</v>
      </c>
      <c r="K366" s="4" t="str">
        <f aca="true">IF(J366='onglet de saisie'!$C$2,INDIRECT("d"&amp;ROW()),"")</f>
        <v/>
      </c>
      <c r="L366" s="0" t="n">
        <f aca="false">IF(K366='onglet de saisie'!$D$2,ROW(),"")</f>
        <v>366</v>
      </c>
    </row>
    <row r="367" customFormat="false" ht="64.15" hidden="false" customHeight="false" outlineLevel="0" collapsed="false">
      <c r="A367" s="3" t="s">
        <v>934</v>
      </c>
      <c r="B367" s="3" t="s">
        <v>31</v>
      </c>
      <c r="C367" s="3" t="s">
        <v>551</v>
      </c>
      <c r="D367" s="3" t="s">
        <v>965</v>
      </c>
      <c r="E367" s="3" t="s">
        <v>966</v>
      </c>
      <c r="F367" s="3" t="s">
        <v>967</v>
      </c>
      <c r="G367" s="3"/>
      <c r="H367" s="0" t="str">
        <f aca="false">IF(A367='onglet de saisie'!$A$2,ROW(),"")</f>
        <v/>
      </c>
      <c r="I367" s="0" t="str">
        <f aca="true">IF(H367="","",INDIRECT("B"&amp;ROW()))</f>
        <v/>
      </c>
      <c r="J367" s="0" t="str">
        <f aca="true">IF(I367='onglet de saisie'!$B$2,INDIRECT("C"&amp;ROW()),"")</f>
        <v>Promiscuité des ateliers / Travail en open space</v>
      </c>
      <c r="K367" s="4" t="str">
        <f aca="true">IF(J367='onglet de saisie'!$C$2,INDIRECT("d"&amp;ROW()),"")</f>
        <v/>
      </c>
      <c r="L367" s="0" t="n">
        <f aca="false">IF(K367='onglet de saisie'!$D$2,ROW(),"")</f>
        <v>367</v>
      </c>
    </row>
    <row r="368" customFormat="false" ht="32.8" hidden="false" customHeight="false" outlineLevel="0" collapsed="false">
      <c r="A368" s="3" t="s">
        <v>934</v>
      </c>
      <c r="B368" s="3" t="s">
        <v>225</v>
      </c>
      <c r="C368" s="3" t="s">
        <v>401</v>
      </c>
      <c r="D368" s="3" t="s">
        <v>968</v>
      </c>
      <c r="E368" s="3" t="s">
        <v>166</v>
      </c>
      <c r="F368" s="3" t="s">
        <v>969</v>
      </c>
      <c r="G368" s="3"/>
      <c r="H368" s="0" t="str">
        <f aca="false">IF(A368='onglet de saisie'!$A$2,ROW(),"")</f>
        <v/>
      </c>
      <c r="I368" s="0" t="str">
        <f aca="true">IF(H368="","",INDIRECT("B"&amp;ROW()))</f>
        <v/>
      </c>
      <c r="J368" s="0" t="str">
        <f aca="true">IF(I368='onglet de saisie'!$B$2,INDIRECT("C"&amp;ROW()),"")</f>
        <v>Gestion des activités / animations</v>
      </c>
      <c r="K368" s="4" t="str">
        <f aca="true">IF(J368='onglet de saisie'!$C$2,INDIRECT("d"&amp;ROW()),"")</f>
        <v/>
      </c>
      <c r="L368" s="0" t="n">
        <f aca="false">IF(K368='onglet de saisie'!$D$2,ROW(),"")</f>
        <v>368</v>
      </c>
    </row>
    <row r="369" customFormat="false" ht="43.25" hidden="false" customHeight="false" outlineLevel="0" collapsed="false">
      <c r="A369" s="3" t="s">
        <v>934</v>
      </c>
      <c r="B369" s="3" t="s">
        <v>225</v>
      </c>
      <c r="C369" s="3" t="s">
        <v>226</v>
      </c>
      <c r="D369" s="3" t="s">
        <v>970</v>
      </c>
      <c r="E369" s="3" t="s">
        <v>971</v>
      </c>
      <c r="F369" s="3" t="s">
        <v>972</v>
      </c>
      <c r="G369" s="3"/>
      <c r="H369" s="0" t="str">
        <f aca="false">IF(A369='onglet de saisie'!$A$2,ROW(),"")</f>
        <v/>
      </c>
      <c r="I369" s="0" t="str">
        <f aca="true">IF(H369="","",INDIRECT("B"&amp;ROW()))</f>
        <v/>
      </c>
      <c r="J369" s="0" t="str">
        <f aca="true">IF(I369='onglet de saisie'!$B$2,INDIRECT("C"&amp;ROW()),"")</f>
        <v>Planning</v>
      </c>
      <c r="K369" s="4" t="str">
        <f aca="true">IF(J369='onglet de saisie'!$C$2,INDIRECT("d"&amp;ROW()),"")</f>
        <v/>
      </c>
      <c r="L369" s="0" t="n">
        <f aca="false">IF(K369='onglet de saisie'!$D$2,ROW(),"")</f>
        <v>369</v>
      </c>
    </row>
    <row r="370" customFormat="false" ht="43.25" hidden="false" customHeight="false" outlineLevel="0" collapsed="false">
      <c r="A370" s="3" t="s">
        <v>934</v>
      </c>
      <c r="B370" s="3" t="s">
        <v>324</v>
      </c>
      <c r="C370" s="3" t="s">
        <v>63</v>
      </c>
      <c r="D370" s="3" t="s">
        <v>973</v>
      </c>
      <c r="E370" s="3" t="s">
        <v>501</v>
      </c>
      <c r="F370" s="3" t="s">
        <v>974</v>
      </c>
      <c r="G370" s="3"/>
      <c r="H370" s="0" t="str">
        <f aca="false">IF(A370='onglet de saisie'!$A$2,ROW(),"")</f>
        <v/>
      </c>
      <c r="I370" s="0" t="str">
        <f aca="true">IF(H370="","",INDIRECT("B"&amp;ROW()))</f>
        <v/>
      </c>
      <c r="J370" s="0" t="str">
        <f aca="true">IF(I370='onglet de saisie'!$B$2,INDIRECT("C"&amp;ROW()),"")</f>
        <v>Accueil du public</v>
      </c>
      <c r="K370" s="4" t="str">
        <f aca="true">IF(J370='onglet de saisie'!$C$2,INDIRECT("d"&amp;ROW()),"")</f>
        <v/>
      </c>
      <c r="L370" s="0" t="n">
        <f aca="false">IF(K370='onglet de saisie'!$D$2,ROW(),"")</f>
        <v>370</v>
      </c>
    </row>
    <row r="371" customFormat="false" ht="32.8" hidden="false" customHeight="false" outlineLevel="0" collapsed="false">
      <c r="A371" s="3" t="s">
        <v>934</v>
      </c>
      <c r="B371" s="3" t="s">
        <v>240</v>
      </c>
      <c r="C371" s="3" t="s">
        <v>130</v>
      </c>
      <c r="D371" s="3" t="s">
        <v>975</v>
      </c>
      <c r="E371" s="3" t="s">
        <v>242</v>
      </c>
      <c r="F371" s="3" t="s">
        <v>976</v>
      </c>
      <c r="G371" s="3"/>
      <c r="H371" s="0" t="str">
        <f aca="false">IF(A371='onglet de saisie'!$A$2,ROW(),"")</f>
        <v/>
      </c>
      <c r="I371" s="0" t="str">
        <f aca="true">IF(H371="","",INDIRECT("B"&amp;ROW()))</f>
        <v/>
      </c>
      <c r="J371" s="0" t="str">
        <f aca="true">IF(I371='onglet de saisie'!$B$2,INDIRECT("C"&amp;ROW()),"")</f>
        <v>Mise en place / rangement / nettoyage</v>
      </c>
      <c r="K371" s="4" t="str">
        <f aca="true">IF(J371='onglet de saisie'!$C$2,INDIRECT("d"&amp;ROW()),"")</f>
        <v/>
      </c>
      <c r="L371" s="0" t="n">
        <f aca="false">IF(K371='onglet de saisie'!$D$2,ROW(),"")</f>
        <v>371</v>
      </c>
    </row>
    <row r="372" customFormat="false" ht="32.8" hidden="false" customHeight="false" outlineLevel="0" collapsed="false">
      <c r="A372" s="3" t="s">
        <v>934</v>
      </c>
      <c r="B372" s="3" t="s">
        <v>240</v>
      </c>
      <c r="C372" s="3" t="s">
        <v>130</v>
      </c>
      <c r="D372" s="3" t="s">
        <v>977</v>
      </c>
      <c r="E372" s="3" t="s">
        <v>242</v>
      </c>
      <c r="F372" s="3" t="s">
        <v>978</v>
      </c>
      <c r="G372" s="3"/>
      <c r="H372" s="0" t="str">
        <f aca="false">IF(A372='onglet de saisie'!$A$2,ROW(),"")</f>
        <v/>
      </c>
      <c r="I372" s="0" t="str">
        <f aca="true">IF(H372="","",INDIRECT("B"&amp;ROW()))</f>
        <v/>
      </c>
      <c r="J372" s="0" t="str">
        <f aca="true">IF(I372='onglet de saisie'!$B$2,INDIRECT("C"&amp;ROW()),"")</f>
        <v>Mise en place / rangement / nettoyage</v>
      </c>
      <c r="K372" s="4" t="str">
        <f aca="true">IF(J372='onglet de saisie'!$C$2,INDIRECT("d"&amp;ROW()),"")</f>
        <v/>
      </c>
      <c r="L372" s="0" t="n">
        <f aca="false">IF(K372='onglet de saisie'!$D$2,ROW(),"")</f>
        <v>372</v>
      </c>
    </row>
    <row r="373" customFormat="false" ht="53.7" hidden="false" customHeight="false" outlineLevel="0" collapsed="false">
      <c r="A373" s="3" t="s">
        <v>979</v>
      </c>
      <c r="B373" s="3" t="s">
        <v>505</v>
      </c>
      <c r="C373" s="3" t="s">
        <v>980</v>
      </c>
      <c r="D373" s="3" t="s">
        <v>981</v>
      </c>
      <c r="E373" s="3" t="s">
        <v>982</v>
      </c>
      <c r="F373" s="3" t="s">
        <v>983</v>
      </c>
      <c r="G373" s="3"/>
      <c r="H373" s="0" t="str">
        <f aca="false">IF(A373='onglet de saisie'!$A$2,ROW(),"")</f>
        <v/>
      </c>
      <c r="I373" s="0" t="str">
        <f aca="true">IF(H373="","",INDIRECT("B"&amp;ROW()))</f>
        <v/>
      </c>
      <c r="J373" s="0" t="str">
        <f aca="true">IF(I373='onglet de saisie'!$B$2,INDIRECT("C"&amp;ROW()),"")</f>
        <v>Poste d’accueil</v>
      </c>
      <c r="K373" s="4" t="str">
        <f aca="true">IF(J373='onglet de saisie'!$C$2,INDIRECT("d"&amp;ROW()),"")</f>
        <v/>
      </c>
      <c r="L373" s="0" t="n">
        <f aca="false">IF(K373='onglet de saisie'!$D$2,ROW(),"")</f>
        <v>373</v>
      </c>
    </row>
    <row r="374" customFormat="false" ht="32.8" hidden="false" customHeight="false" outlineLevel="0" collapsed="false">
      <c r="A374" s="3" t="s">
        <v>979</v>
      </c>
      <c r="B374" s="3" t="s">
        <v>26</v>
      </c>
      <c r="C374" s="3" t="s">
        <v>63</v>
      </c>
      <c r="D374" s="3" t="s">
        <v>984</v>
      </c>
      <c r="E374" s="3" t="s">
        <v>50</v>
      </c>
      <c r="F374" s="3" t="s">
        <v>985</v>
      </c>
      <c r="G374" s="3"/>
      <c r="H374" s="0" t="str">
        <f aca="false">IF(A374='onglet de saisie'!$A$2,ROW(),"")</f>
        <v/>
      </c>
      <c r="I374" s="0" t="str">
        <f aca="true">IF(H374="","",INDIRECT("B"&amp;ROW()))</f>
        <v/>
      </c>
      <c r="J374" s="0" t="str">
        <f aca="true">IF(I374='onglet de saisie'!$B$2,INDIRECT("C"&amp;ROW()),"")</f>
        <v>Accueil du public</v>
      </c>
      <c r="K374" s="4" t="str">
        <f aca="true">IF(J374='onglet de saisie'!$C$2,INDIRECT("d"&amp;ROW()),"")</f>
        <v/>
      </c>
      <c r="L374" s="0" t="n">
        <f aca="false">IF(K374='onglet de saisie'!$D$2,ROW(),"")</f>
        <v>374</v>
      </c>
    </row>
    <row r="375" customFormat="false" ht="22.35" hidden="false" customHeight="false" outlineLevel="0" collapsed="false">
      <c r="A375" s="3" t="s">
        <v>979</v>
      </c>
      <c r="B375" s="3" t="s">
        <v>26</v>
      </c>
      <c r="C375" s="3" t="s">
        <v>63</v>
      </c>
      <c r="D375" s="3" t="s">
        <v>986</v>
      </c>
      <c r="E375" s="3" t="s">
        <v>34</v>
      </c>
      <c r="F375" s="3"/>
      <c r="G375" s="3"/>
      <c r="H375" s="0" t="str">
        <f aca="false">IF(A375='onglet de saisie'!$A$2,ROW(),"")</f>
        <v/>
      </c>
      <c r="I375" s="0" t="str">
        <f aca="true">IF(H375="","",INDIRECT("B"&amp;ROW()))</f>
        <v/>
      </c>
      <c r="J375" s="0" t="str">
        <f aca="true">IF(I375='onglet de saisie'!$B$2,INDIRECT("C"&amp;ROW()),"")</f>
        <v>Accueil du public</v>
      </c>
      <c r="K375" s="4" t="str">
        <f aca="true">IF(J375='onglet de saisie'!$C$2,INDIRECT("d"&amp;ROW()),"")</f>
        <v/>
      </c>
      <c r="L375" s="0" t="n">
        <f aca="false">IF(K375='onglet de saisie'!$D$2,ROW(),"")</f>
        <v>375</v>
      </c>
    </row>
    <row r="376" customFormat="false" ht="43.25" hidden="false" customHeight="false" outlineLevel="0" collapsed="false">
      <c r="A376" s="3" t="s">
        <v>979</v>
      </c>
      <c r="B376" s="3" t="s">
        <v>26</v>
      </c>
      <c r="C376" s="3" t="s">
        <v>63</v>
      </c>
      <c r="D376" s="3" t="s">
        <v>987</v>
      </c>
      <c r="E376" s="3" t="s">
        <v>34</v>
      </c>
      <c r="F376" s="3" t="s">
        <v>988</v>
      </c>
      <c r="G376" s="3"/>
      <c r="H376" s="0" t="str">
        <f aca="false">IF(A376='onglet de saisie'!$A$2,ROW(),"")</f>
        <v/>
      </c>
      <c r="I376" s="0" t="str">
        <f aca="true">IF(H376="","",INDIRECT("B"&amp;ROW()))</f>
        <v/>
      </c>
      <c r="J376" s="0" t="str">
        <f aca="true">IF(I376='onglet de saisie'!$B$2,INDIRECT("C"&amp;ROW()),"")</f>
        <v>Accueil du public</v>
      </c>
      <c r="K376" s="4" t="str">
        <f aca="true">IF(J376='onglet de saisie'!$C$2,INDIRECT("d"&amp;ROW()),"")</f>
        <v/>
      </c>
      <c r="L376" s="0" t="n">
        <f aca="false">IF(K376='onglet de saisie'!$D$2,ROW(),"")</f>
        <v>376</v>
      </c>
    </row>
    <row r="377" customFormat="false" ht="64.15" hidden="false" customHeight="false" outlineLevel="0" collapsed="false">
      <c r="A377" s="3" t="s">
        <v>979</v>
      </c>
      <c r="B377" s="3" t="s">
        <v>26</v>
      </c>
      <c r="C377" s="3" t="s">
        <v>63</v>
      </c>
      <c r="D377" s="3" t="s">
        <v>989</v>
      </c>
      <c r="E377" s="3" t="s">
        <v>543</v>
      </c>
      <c r="F377" s="3" t="s">
        <v>990</v>
      </c>
      <c r="G377" s="3"/>
      <c r="H377" s="0" t="str">
        <f aca="false">IF(A377='onglet de saisie'!$A$2,ROW(),"")</f>
        <v/>
      </c>
      <c r="I377" s="0" t="str">
        <f aca="true">IF(H377="","",INDIRECT("B"&amp;ROW()))</f>
        <v/>
      </c>
      <c r="J377" s="0" t="str">
        <f aca="true">IF(I377='onglet de saisie'!$B$2,INDIRECT("C"&amp;ROW()),"")</f>
        <v>Accueil du public</v>
      </c>
      <c r="K377" s="4" t="str">
        <f aca="true">IF(J377='onglet de saisie'!$C$2,INDIRECT("d"&amp;ROW()),"")</f>
        <v/>
      </c>
      <c r="L377" s="0" t="n">
        <f aca="false">IF(K377='onglet de saisie'!$D$2,ROW(),"")</f>
        <v>377</v>
      </c>
    </row>
    <row r="378" customFormat="false" ht="22.35" hidden="false" customHeight="false" outlineLevel="0" collapsed="false">
      <c r="A378" s="3" t="s">
        <v>979</v>
      </c>
      <c r="B378" s="3" t="s">
        <v>26</v>
      </c>
      <c r="C378" s="3" t="s">
        <v>63</v>
      </c>
      <c r="D378" s="3" t="s">
        <v>991</v>
      </c>
      <c r="E378" s="3" t="s">
        <v>50</v>
      </c>
      <c r="F378" s="3" t="s">
        <v>992</v>
      </c>
      <c r="G378" s="3"/>
      <c r="H378" s="0" t="str">
        <f aca="false">IF(A378='onglet de saisie'!$A$2,ROW(),"")</f>
        <v/>
      </c>
      <c r="I378" s="0" t="str">
        <f aca="true">IF(H378="","",INDIRECT("B"&amp;ROW()))</f>
        <v/>
      </c>
      <c r="J378" s="0" t="str">
        <f aca="true">IF(I378='onglet de saisie'!$B$2,INDIRECT("C"&amp;ROW()),"")</f>
        <v>Accueil du public</v>
      </c>
      <c r="K378" s="4" t="str">
        <f aca="true">IF(J378='onglet de saisie'!$C$2,INDIRECT("d"&amp;ROW()),"")</f>
        <v/>
      </c>
      <c r="L378" s="0" t="n">
        <f aca="false">IF(K378='onglet de saisie'!$D$2,ROW(),"")</f>
        <v>378</v>
      </c>
    </row>
    <row r="379" customFormat="false" ht="22.35" hidden="false" customHeight="false" outlineLevel="0" collapsed="false">
      <c r="A379" s="3" t="s">
        <v>979</v>
      </c>
      <c r="B379" s="3" t="s">
        <v>26</v>
      </c>
      <c r="C379" s="3" t="s">
        <v>63</v>
      </c>
      <c r="D379" s="3" t="s">
        <v>993</v>
      </c>
      <c r="E379" s="3" t="s">
        <v>50</v>
      </c>
      <c r="F379" s="3"/>
      <c r="G379" s="3"/>
      <c r="H379" s="0" t="str">
        <f aca="false">IF(A379='onglet de saisie'!$A$2,ROW(),"")</f>
        <v/>
      </c>
      <c r="I379" s="0" t="str">
        <f aca="true">IF(H379="","",INDIRECT("B"&amp;ROW()))</f>
        <v/>
      </c>
      <c r="J379" s="0" t="str">
        <f aca="true">IF(I379='onglet de saisie'!$B$2,INDIRECT("C"&amp;ROW()),"")</f>
        <v>Accueil du public</v>
      </c>
      <c r="K379" s="4" t="str">
        <f aca="true">IF(J379='onglet de saisie'!$C$2,INDIRECT("d"&amp;ROW()),"")</f>
        <v/>
      </c>
      <c r="L379" s="0" t="n">
        <f aca="false">IF(K379='onglet de saisie'!$D$2,ROW(),"")</f>
        <v>379</v>
      </c>
    </row>
    <row r="380" customFormat="false" ht="53.7" hidden="false" customHeight="false" outlineLevel="0" collapsed="false">
      <c r="A380" s="3" t="s">
        <v>979</v>
      </c>
      <c r="B380" s="3" t="s">
        <v>26</v>
      </c>
      <c r="C380" s="3" t="s">
        <v>994</v>
      </c>
      <c r="D380" s="3" t="s">
        <v>995</v>
      </c>
      <c r="E380" s="3" t="s">
        <v>464</v>
      </c>
      <c r="F380" s="3" t="s">
        <v>996</v>
      </c>
      <c r="G380" s="3"/>
      <c r="H380" s="0" t="str">
        <f aca="false">IF(A380='onglet de saisie'!$A$2,ROW(),"")</f>
        <v/>
      </c>
      <c r="I380" s="0" t="str">
        <f aca="true">IF(H380="","",INDIRECT("B"&amp;ROW()))</f>
        <v/>
      </c>
      <c r="J380" s="0" t="str">
        <f aca="true">IF(I380='onglet de saisie'!$B$2,INDIRECT("C"&amp;ROW()),"")</f>
        <v>Accueil téléphonique</v>
      </c>
      <c r="K380" s="4" t="str">
        <f aca="true">IF(J380='onglet de saisie'!$C$2,INDIRECT("d"&amp;ROW()),"")</f>
        <v/>
      </c>
      <c r="L380" s="0" t="n">
        <f aca="false">IF(K380='onglet de saisie'!$D$2,ROW(),"")</f>
        <v>380</v>
      </c>
    </row>
    <row r="381" customFormat="false" ht="22.35" hidden="false" customHeight="false" outlineLevel="0" collapsed="false">
      <c r="A381" s="3" t="s">
        <v>979</v>
      </c>
      <c r="B381" s="3" t="s">
        <v>26</v>
      </c>
      <c r="C381" s="3" t="s">
        <v>994</v>
      </c>
      <c r="D381" s="3" t="s">
        <v>997</v>
      </c>
      <c r="E381" s="3" t="s">
        <v>34</v>
      </c>
      <c r="F381" s="3" t="s">
        <v>998</v>
      </c>
      <c r="G381" s="3"/>
      <c r="H381" s="0" t="str">
        <f aca="false">IF(A381='onglet de saisie'!$A$2,ROW(),"")</f>
        <v/>
      </c>
      <c r="I381" s="0" t="str">
        <f aca="true">IF(H381="","",INDIRECT("B"&amp;ROW()))</f>
        <v/>
      </c>
      <c r="J381" s="0" t="str">
        <f aca="true">IF(I381='onglet de saisie'!$B$2,INDIRECT("C"&amp;ROW()),"")</f>
        <v>Accueil téléphonique</v>
      </c>
      <c r="K381" s="4" t="str">
        <f aca="true">IF(J381='onglet de saisie'!$C$2,INDIRECT("d"&amp;ROW()),"")</f>
        <v/>
      </c>
      <c r="L381" s="0" t="n">
        <f aca="false">IF(K381='onglet de saisie'!$D$2,ROW(),"")</f>
        <v>381</v>
      </c>
    </row>
    <row r="382" customFormat="false" ht="32.8" hidden="false" customHeight="false" outlineLevel="0" collapsed="false">
      <c r="A382" s="3" t="s">
        <v>979</v>
      </c>
      <c r="B382" s="3" t="s">
        <v>26</v>
      </c>
      <c r="C382" s="3" t="s">
        <v>994</v>
      </c>
      <c r="D382" s="3" t="s">
        <v>999</v>
      </c>
      <c r="E382" s="3" t="s">
        <v>50</v>
      </c>
      <c r="F382" s="3" t="s">
        <v>1000</v>
      </c>
      <c r="G382" s="3"/>
      <c r="H382" s="0" t="str">
        <f aca="false">IF(A382='onglet de saisie'!$A$2,ROW(),"")</f>
        <v/>
      </c>
      <c r="I382" s="0" t="str">
        <f aca="true">IF(H382="","",INDIRECT("B"&amp;ROW()))</f>
        <v/>
      </c>
      <c r="J382" s="0" t="str">
        <f aca="true">IF(I382='onglet de saisie'!$B$2,INDIRECT("C"&amp;ROW()),"")</f>
        <v>Accueil téléphonique</v>
      </c>
      <c r="K382" s="4" t="str">
        <f aca="true">IF(J382='onglet de saisie'!$C$2,INDIRECT("d"&amp;ROW()),"")</f>
        <v/>
      </c>
      <c r="L382" s="0" t="n">
        <f aca="false">IF(K382='onglet de saisie'!$D$2,ROW(),"")</f>
        <v>382</v>
      </c>
    </row>
    <row r="383" customFormat="false" ht="43.25" hidden="false" customHeight="false" outlineLevel="0" collapsed="false">
      <c r="A383" s="3" t="s">
        <v>979</v>
      </c>
      <c r="B383" s="3" t="s">
        <v>26</v>
      </c>
      <c r="C383" s="3" t="s">
        <v>514</v>
      </c>
      <c r="D383" s="3" t="s">
        <v>1001</v>
      </c>
      <c r="E383" s="3" t="s">
        <v>1002</v>
      </c>
      <c r="F383" s="3" t="s">
        <v>1003</v>
      </c>
      <c r="G383" s="3"/>
      <c r="H383" s="0" t="str">
        <f aca="false">IF(A383='onglet de saisie'!$A$2,ROW(),"")</f>
        <v/>
      </c>
      <c r="I383" s="0" t="str">
        <f aca="true">IF(H383="","",INDIRECT("B"&amp;ROW()))</f>
        <v/>
      </c>
      <c r="J383" s="0" t="str">
        <f aca="true">IF(I383='onglet de saisie'!$B$2,INDIRECT("C"&amp;ROW()),"")</f>
        <v>Gestion de la sécurité</v>
      </c>
      <c r="K383" s="4" t="str">
        <f aca="true">IF(J383='onglet de saisie'!$C$2,INDIRECT("d"&amp;ROW()),"")</f>
        <v/>
      </c>
      <c r="L383" s="0" t="n">
        <f aca="false">IF(K383='onglet de saisie'!$D$2,ROW(),"")</f>
        <v>383</v>
      </c>
    </row>
    <row r="384" customFormat="false" ht="43.25" hidden="false" customHeight="false" outlineLevel="0" collapsed="false">
      <c r="A384" s="3" t="s">
        <v>979</v>
      </c>
      <c r="B384" s="3" t="s">
        <v>26</v>
      </c>
      <c r="C384" s="3" t="s">
        <v>1004</v>
      </c>
      <c r="D384" s="3" t="s">
        <v>1005</v>
      </c>
      <c r="E384" s="3" t="s">
        <v>50</v>
      </c>
      <c r="F384" s="3" t="s">
        <v>1006</v>
      </c>
      <c r="G384" s="3"/>
      <c r="H384" s="0" t="str">
        <f aca="false">IF(A384='onglet de saisie'!$A$2,ROW(),"")</f>
        <v/>
      </c>
      <c r="I384" s="0" t="str">
        <f aca="true">IF(H384="","",INDIRECT("B"&amp;ROW()))</f>
        <v/>
      </c>
      <c r="J384" s="0" t="str">
        <f aca="true">IF(I384='onglet de saisie'!$B$2,INDIRECT("C"&amp;ROW()),"")</f>
        <v>Prêt de matériel</v>
      </c>
      <c r="K384" s="4" t="str">
        <f aca="true">IF(J384='onglet de saisie'!$C$2,INDIRECT("d"&amp;ROW()),"")</f>
        <v/>
      </c>
      <c r="L384" s="0" t="n">
        <f aca="false">IF(K384='onglet de saisie'!$D$2,ROW(),"")</f>
        <v>384</v>
      </c>
    </row>
    <row r="385" customFormat="false" ht="32.8" hidden="false" customHeight="false" outlineLevel="0" collapsed="false">
      <c r="A385" s="3" t="s">
        <v>979</v>
      </c>
      <c r="B385" s="3" t="s">
        <v>26</v>
      </c>
      <c r="C385" s="3" t="s">
        <v>1004</v>
      </c>
      <c r="D385" s="3" t="s">
        <v>1007</v>
      </c>
      <c r="E385" s="3" t="s">
        <v>50</v>
      </c>
      <c r="F385" s="3" t="s">
        <v>1008</v>
      </c>
      <c r="G385" s="3"/>
      <c r="H385" s="0" t="str">
        <f aca="false">IF(A385='onglet de saisie'!$A$2,ROW(),"")</f>
        <v/>
      </c>
      <c r="I385" s="0" t="str">
        <f aca="true">IF(H385="","",INDIRECT("B"&amp;ROW()))</f>
        <v/>
      </c>
      <c r="J385" s="0" t="str">
        <f aca="true">IF(I385='onglet de saisie'!$B$2,INDIRECT("C"&amp;ROW()),"")</f>
        <v>Prêt de matériel</v>
      </c>
      <c r="K385" s="4" t="str">
        <f aca="true">IF(J385='onglet de saisie'!$C$2,INDIRECT("d"&amp;ROW()),"")</f>
        <v/>
      </c>
      <c r="L385" s="0" t="n">
        <f aca="false">IF(K385='onglet de saisie'!$D$2,ROW(),"")</f>
        <v>385</v>
      </c>
    </row>
    <row r="386" customFormat="false" ht="32.8" hidden="false" customHeight="false" outlineLevel="0" collapsed="false">
      <c r="A386" s="3" t="s">
        <v>979</v>
      </c>
      <c r="B386" s="3" t="s">
        <v>26</v>
      </c>
      <c r="C386" s="3" t="s">
        <v>46</v>
      </c>
      <c r="D386" s="3" t="s">
        <v>1009</v>
      </c>
      <c r="E386" s="3" t="s">
        <v>89</v>
      </c>
      <c r="F386" s="3" t="s">
        <v>1010</v>
      </c>
      <c r="G386" s="3"/>
      <c r="H386" s="0" t="str">
        <f aca="false">IF(A386='onglet de saisie'!$A$2,ROW(),"")</f>
        <v/>
      </c>
      <c r="I386" s="0" t="str">
        <f aca="true">IF(H386="","",INDIRECT("B"&amp;ROW()))</f>
        <v/>
      </c>
      <c r="J386" s="0" t="str">
        <f aca="true">IF(I386='onglet de saisie'!$B$2,INDIRECT("C"&amp;ROW()),"")</f>
        <v>Au poste de travail</v>
      </c>
      <c r="K386" s="4" t="str">
        <f aca="true">IF(J386='onglet de saisie'!$C$2,INDIRECT("d"&amp;ROW()),"")</f>
        <v/>
      </c>
      <c r="L386" s="0" t="n">
        <f aca="false">IF(K386='onglet de saisie'!$D$2,ROW(),"")</f>
        <v>386</v>
      </c>
    </row>
    <row r="387" customFormat="false" ht="22.35" hidden="false" customHeight="false" outlineLevel="0" collapsed="false">
      <c r="A387" s="3" t="s">
        <v>979</v>
      </c>
      <c r="B387" s="3" t="s">
        <v>26</v>
      </c>
      <c r="C387" s="3" t="s">
        <v>46</v>
      </c>
      <c r="D387" s="3" t="s">
        <v>1011</v>
      </c>
      <c r="E387" s="3" t="s">
        <v>89</v>
      </c>
      <c r="F387" s="3" t="s">
        <v>1012</v>
      </c>
      <c r="G387" s="3"/>
      <c r="H387" s="0" t="str">
        <f aca="false">IF(A387='onglet de saisie'!$A$2,ROW(),"")</f>
        <v/>
      </c>
      <c r="I387" s="0" t="str">
        <f aca="true">IF(H387="","",INDIRECT("B"&amp;ROW()))</f>
        <v/>
      </c>
      <c r="J387" s="0" t="str">
        <f aca="true">IF(I387='onglet de saisie'!$B$2,INDIRECT("C"&amp;ROW()),"")</f>
        <v>Au poste de travail</v>
      </c>
      <c r="K387" s="4" t="str">
        <f aca="true">IF(J387='onglet de saisie'!$C$2,INDIRECT("d"&amp;ROW()),"")</f>
        <v/>
      </c>
      <c r="L387" s="0" t="n">
        <f aca="false">IF(K387='onglet de saisie'!$D$2,ROW(),"")</f>
        <v>387</v>
      </c>
    </row>
    <row r="388" customFormat="false" ht="43.25" hidden="false" customHeight="false" outlineLevel="0" collapsed="false">
      <c r="A388" s="3" t="s">
        <v>979</v>
      </c>
      <c r="B388" s="3" t="s">
        <v>26</v>
      </c>
      <c r="C388" s="3" t="s">
        <v>1013</v>
      </c>
      <c r="D388" s="3" t="s">
        <v>1014</v>
      </c>
      <c r="E388" s="3" t="s">
        <v>1015</v>
      </c>
      <c r="F388" s="3" t="s">
        <v>1016</v>
      </c>
      <c r="G388" s="3"/>
      <c r="H388" s="0" t="str">
        <f aca="false">IF(A388='onglet de saisie'!$A$2,ROW(),"")</f>
        <v/>
      </c>
      <c r="I388" s="0" t="str">
        <f aca="true">IF(H388="","",INDIRECT("B"&amp;ROW()))</f>
        <v/>
      </c>
      <c r="J388" s="0" t="str">
        <f aca="true">IF(I388='onglet de saisie'!$B$2,INDIRECT("C"&amp;ROW()),"")</f>
        <v>Travail d’équipe entre Responsables de Secteur</v>
      </c>
      <c r="K388" s="4" t="str">
        <f aca="true">IF(J388='onglet de saisie'!$C$2,INDIRECT("d"&amp;ROW()),"")</f>
        <v/>
      </c>
      <c r="L388" s="0" t="n">
        <f aca="false">IF(K388='onglet de saisie'!$D$2,ROW(),"")</f>
        <v>388</v>
      </c>
    </row>
    <row r="389" customFormat="false" ht="43.25" hidden="false" customHeight="false" outlineLevel="0" collapsed="false">
      <c r="A389" s="3" t="s">
        <v>979</v>
      </c>
      <c r="B389" s="3" t="s">
        <v>26</v>
      </c>
      <c r="C389" s="3" t="s">
        <v>1013</v>
      </c>
      <c r="D389" s="3" t="s">
        <v>1017</v>
      </c>
      <c r="E389" s="3" t="s">
        <v>1015</v>
      </c>
      <c r="F389" s="3" t="s">
        <v>1018</v>
      </c>
      <c r="G389" s="3"/>
      <c r="H389" s="0" t="str">
        <f aca="false">IF(A389='onglet de saisie'!$A$2,ROW(),"")</f>
        <v/>
      </c>
      <c r="I389" s="0" t="str">
        <f aca="true">IF(H389="","",INDIRECT("B"&amp;ROW()))</f>
        <v/>
      </c>
      <c r="J389" s="0" t="str">
        <f aca="true">IF(I389='onglet de saisie'!$B$2,INDIRECT("C"&amp;ROW()),"")</f>
        <v>Travail d’équipe entre Responsables de Secteur</v>
      </c>
      <c r="K389" s="4" t="str">
        <f aca="true">IF(J389='onglet de saisie'!$C$2,INDIRECT("d"&amp;ROW()),"")</f>
        <v/>
      </c>
      <c r="L389" s="0" t="n">
        <f aca="false">IF(K389='onglet de saisie'!$D$2,ROW(),"")</f>
        <v>389</v>
      </c>
    </row>
    <row r="390" customFormat="false" ht="43.25" hidden="false" customHeight="false" outlineLevel="0" collapsed="false">
      <c r="A390" s="3" t="s">
        <v>979</v>
      </c>
      <c r="B390" s="3" t="s">
        <v>26</v>
      </c>
      <c r="C390" s="3" t="s">
        <v>1013</v>
      </c>
      <c r="D390" s="3" t="s">
        <v>1017</v>
      </c>
      <c r="E390" s="3" t="s">
        <v>273</v>
      </c>
      <c r="F390" s="3"/>
      <c r="G390" s="3"/>
      <c r="H390" s="0" t="str">
        <f aca="false">IF(A390='onglet de saisie'!$A$2,ROW(),"")</f>
        <v/>
      </c>
      <c r="I390" s="0" t="str">
        <f aca="true">IF(H390="","",INDIRECT("B"&amp;ROW()))</f>
        <v/>
      </c>
      <c r="J390" s="0" t="str">
        <f aca="true">IF(I390='onglet de saisie'!$B$2,INDIRECT("C"&amp;ROW()),"")</f>
        <v>Travail d’équipe entre Responsables de Secteur</v>
      </c>
      <c r="K390" s="4" t="str">
        <f aca="true">IF(J390='onglet de saisie'!$C$2,INDIRECT("d"&amp;ROW()),"")</f>
        <v/>
      </c>
      <c r="L390" s="0" t="n">
        <f aca="false">IF(K390='onglet de saisie'!$D$2,ROW(),"")</f>
        <v>390</v>
      </c>
    </row>
    <row r="391" customFormat="false" ht="32.8" hidden="false" customHeight="false" outlineLevel="0" collapsed="false">
      <c r="A391" s="3" t="s">
        <v>979</v>
      </c>
      <c r="B391" s="3" t="s">
        <v>26</v>
      </c>
      <c r="C391" s="3" t="s">
        <v>340</v>
      </c>
      <c r="D391" s="3" t="s">
        <v>1019</v>
      </c>
      <c r="E391" s="3" t="s">
        <v>65</v>
      </c>
      <c r="F391" s="3" t="s">
        <v>1020</v>
      </c>
      <c r="G391" s="3"/>
      <c r="H391" s="0" t="str">
        <f aca="false">IF(A391='onglet de saisie'!$A$2,ROW(),"")</f>
        <v/>
      </c>
      <c r="I391" s="0" t="str">
        <f aca="true">IF(H391="","",INDIRECT("B"&amp;ROW()))</f>
        <v/>
      </c>
      <c r="J391" s="0" t="str">
        <f aca="true">IF(I391='onglet de saisie'!$B$2,INDIRECT("C"&amp;ROW()),"")</f>
        <v>Travail en équipe</v>
      </c>
      <c r="K391" s="4" t="str">
        <f aca="true">IF(J391='onglet de saisie'!$C$2,INDIRECT("d"&amp;ROW()),"")</f>
        <v/>
      </c>
      <c r="L391" s="0" t="n">
        <f aca="false">IF(K391='onglet de saisie'!$D$2,ROW(),"")</f>
        <v>391</v>
      </c>
    </row>
    <row r="392" customFormat="false" ht="43.25" hidden="false" customHeight="false" outlineLevel="0" collapsed="false">
      <c r="A392" s="3" t="s">
        <v>979</v>
      </c>
      <c r="B392" s="3" t="s">
        <v>26</v>
      </c>
      <c r="C392" s="3" t="s">
        <v>63</v>
      </c>
      <c r="D392" s="3" t="s">
        <v>1021</v>
      </c>
      <c r="E392" s="3" t="s">
        <v>34</v>
      </c>
      <c r="F392" s="3" t="s">
        <v>1022</v>
      </c>
      <c r="G392" s="3"/>
      <c r="H392" s="0" t="str">
        <f aca="false">IF(A392='onglet de saisie'!$A$2,ROW(),"")</f>
        <v/>
      </c>
      <c r="I392" s="0" t="str">
        <f aca="true">IF(H392="","",INDIRECT("B"&amp;ROW()))</f>
        <v/>
      </c>
      <c r="J392" s="0" t="str">
        <f aca="true">IF(I392='onglet de saisie'!$B$2,INDIRECT("C"&amp;ROW()),"")</f>
        <v>Accueil du public</v>
      </c>
      <c r="K392" s="4" t="str">
        <f aca="true">IF(J392='onglet de saisie'!$C$2,INDIRECT("d"&amp;ROW()),"")</f>
        <v/>
      </c>
      <c r="L392" s="0" t="n">
        <f aca="false">IF(K392='onglet de saisie'!$D$2,ROW(),"")</f>
        <v>392</v>
      </c>
    </row>
    <row r="393" customFormat="false" ht="64.15" hidden="false" customHeight="false" outlineLevel="0" collapsed="false">
      <c r="A393" s="3" t="s">
        <v>979</v>
      </c>
      <c r="B393" s="3" t="s">
        <v>100</v>
      </c>
      <c r="C393" s="3" t="s">
        <v>150</v>
      </c>
      <c r="D393" s="3" t="s">
        <v>1023</v>
      </c>
      <c r="E393" s="3" t="s">
        <v>152</v>
      </c>
      <c r="F393" s="3" t="s">
        <v>1024</v>
      </c>
      <c r="G393" s="3"/>
      <c r="H393" s="0" t="str">
        <f aca="false">IF(A393='onglet de saisie'!$A$2,ROW(),"")</f>
        <v/>
      </c>
      <c r="I393" s="0" t="str">
        <f aca="true">IF(H393="","",INDIRECT("B"&amp;ROW()))</f>
        <v/>
      </c>
      <c r="J393" s="0" t="str">
        <f aca="true">IF(I393='onglet de saisie'!$B$2,INDIRECT("C"&amp;ROW()),"")</f>
        <v>Achats à l'extérieur</v>
      </c>
      <c r="K393" s="4" t="str">
        <f aca="true">IF(J393='onglet de saisie'!$C$2,INDIRECT("d"&amp;ROW()),"")</f>
        <v/>
      </c>
      <c r="L393" s="0" t="n">
        <f aca="false">IF(K393='onglet de saisie'!$D$2,ROW(),"")</f>
        <v>393</v>
      </c>
    </row>
    <row r="394" customFormat="false" ht="32.8" hidden="false" customHeight="false" outlineLevel="0" collapsed="false">
      <c r="A394" s="3" t="s">
        <v>979</v>
      </c>
      <c r="B394" s="3" t="s">
        <v>100</v>
      </c>
      <c r="C394" s="3" t="s">
        <v>150</v>
      </c>
      <c r="D394" s="3" t="s">
        <v>1025</v>
      </c>
      <c r="E394" s="3" t="s">
        <v>50</v>
      </c>
      <c r="F394" s="3" t="s">
        <v>1026</v>
      </c>
      <c r="G394" s="3"/>
      <c r="H394" s="0" t="str">
        <f aca="false">IF(A394='onglet de saisie'!$A$2,ROW(),"")</f>
        <v/>
      </c>
      <c r="I394" s="0" t="str">
        <f aca="true">IF(H394="","",INDIRECT("B"&amp;ROW()))</f>
        <v/>
      </c>
      <c r="J394" s="0" t="str">
        <f aca="true">IF(I394='onglet de saisie'!$B$2,INDIRECT("C"&amp;ROW()),"")</f>
        <v>Achats à l'extérieur</v>
      </c>
      <c r="K394" s="4" t="str">
        <f aca="true">IF(J394='onglet de saisie'!$C$2,INDIRECT("d"&amp;ROW()),"")</f>
        <v/>
      </c>
      <c r="L394" s="0" t="n">
        <f aca="false">IF(K394='onglet de saisie'!$D$2,ROW(),"")</f>
        <v>394</v>
      </c>
    </row>
    <row r="395" customFormat="false" ht="64.15" hidden="false" customHeight="false" outlineLevel="0" collapsed="false">
      <c r="A395" s="3" t="s">
        <v>979</v>
      </c>
      <c r="B395" s="3" t="s">
        <v>100</v>
      </c>
      <c r="C395" s="3" t="s">
        <v>150</v>
      </c>
      <c r="D395" s="3" t="s">
        <v>1027</v>
      </c>
      <c r="E395" s="3" t="s">
        <v>152</v>
      </c>
      <c r="F395" s="3" t="s">
        <v>1028</v>
      </c>
      <c r="G395" s="3"/>
      <c r="H395" s="0" t="str">
        <f aca="false">IF(A395='onglet de saisie'!$A$2,ROW(),"")</f>
        <v/>
      </c>
      <c r="I395" s="0" t="str">
        <f aca="true">IF(H395="","",INDIRECT("B"&amp;ROW()))</f>
        <v/>
      </c>
      <c r="J395" s="0" t="str">
        <f aca="true">IF(I395='onglet de saisie'!$B$2,INDIRECT("C"&amp;ROW()),"")</f>
        <v>Achats à l'extérieur</v>
      </c>
      <c r="K395" s="4" t="str">
        <f aca="true">IF(J395='onglet de saisie'!$C$2,INDIRECT("d"&amp;ROW()),"")</f>
        <v/>
      </c>
      <c r="L395" s="0" t="n">
        <f aca="false">IF(K395='onglet de saisie'!$D$2,ROW(),"")</f>
        <v>395</v>
      </c>
    </row>
    <row r="396" customFormat="false" ht="32.8" hidden="false" customHeight="false" outlineLevel="0" collapsed="false">
      <c r="A396" s="3" t="s">
        <v>979</v>
      </c>
      <c r="B396" s="3" t="s">
        <v>129</v>
      </c>
      <c r="C396" s="3" t="s">
        <v>358</v>
      </c>
      <c r="D396" s="3" t="s">
        <v>369</v>
      </c>
      <c r="E396" s="3" t="s">
        <v>166</v>
      </c>
      <c r="F396" s="3" t="s">
        <v>1029</v>
      </c>
      <c r="G396" s="3"/>
      <c r="H396" s="0" t="str">
        <f aca="false">IF(A396='onglet de saisie'!$A$2,ROW(),"")</f>
        <v/>
      </c>
      <c r="I396" s="0" t="str">
        <f aca="true">IF(H396="","",INDIRECT("B"&amp;ROW()))</f>
        <v/>
      </c>
      <c r="J396" s="0" t="str">
        <f aca="true">IF(I396='onglet de saisie'!$B$2,INDIRECT("C"&amp;ROW()),"")</f>
        <v>Installation et désinstallation de salles</v>
      </c>
      <c r="K396" s="4" t="str">
        <f aca="true">IF(J396='onglet de saisie'!$C$2,INDIRECT("d"&amp;ROW()),"")</f>
        <v/>
      </c>
      <c r="L396" s="0" t="n">
        <f aca="false">IF(K396='onglet de saisie'!$D$2,ROW(),"")</f>
        <v>396</v>
      </c>
    </row>
    <row r="397" customFormat="false" ht="53.7" hidden="false" customHeight="false" outlineLevel="0" collapsed="false">
      <c r="A397" s="3" t="s">
        <v>979</v>
      </c>
      <c r="B397" s="3" t="s">
        <v>129</v>
      </c>
      <c r="C397" s="3" t="s">
        <v>358</v>
      </c>
      <c r="D397" s="3" t="s">
        <v>1030</v>
      </c>
      <c r="E397" s="3" t="s">
        <v>261</v>
      </c>
      <c r="F397" s="3" t="s">
        <v>1031</v>
      </c>
      <c r="G397" s="3"/>
      <c r="H397" s="0" t="str">
        <f aca="false">IF(A397='onglet de saisie'!$A$2,ROW(),"")</f>
        <v/>
      </c>
      <c r="I397" s="0" t="str">
        <f aca="true">IF(H397="","",INDIRECT("B"&amp;ROW()))</f>
        <v/>
      </c>
      <c r="J397" s="0" t="str">
        <f aca="true">IF(I397='onglet de saisie'!$B$2,INDIRECT("C"&amp;ROW()),"")</f>
        <v>Installation et désinstallation de salles</v>
      </c>
      <c r="K397" s="4" t="str">
        <f aca="true">IF(J397='onglet de saisie'!$C$2,INDIRECT("d"&amp;ROW()),"")</f>
        <v/>
      </c>
      <c r="L397" s="0" t="n">
        <f aca="false">IF(K397='onglet de saisie'!$D$2,ROW(),"")</f>
        <v>397</v>
      </c>
    </row>
    <row r="398" customFormat="false" ht="22.35" hidden="false" customHeight="false" outlineLevel="0" collapsed="false">
      <c r="A398" s="3" t="s">
        <v>979</v>
      </c>
      <c r="B398" s="3" t="s">
        <v>129</v>
      </c>
      <c r="C398" s="3" t="s">
        <v>1032</v>
      </c>
      <c r="D398" s="3" t="s">
        <v>1033</v>
      </c>
      <c r="E398" s="3" t="s">
        <v>50</v>
      </c>
      <c r="F398" s="3" t="s">
        <v>1034</v>
      </c>
      <c r="G398" s="3"/>
      <c r="H398" s="0" t="str">
        <f aca="false">IF(A398='onglet de saisie'!$A$2,ROW(),"")</f>
        <v/>
      </c>
      <c r="I398" s="0" t="str">
        <f aca="true">IF(H398="","",INDIRECT("B"&amp;ROW()))</f>
        <v/>
      </c>
      <c r="J398" s="0" t="str">
        <f aca="true">IF(I398='onglet de saisie'!$B$2,INDIRECT("C"&amp;ROW()),"")</f>
        <v>Réception des livraisons</v>
      </c>
      <c r="K398" s="4" t="str">
        <f aca="true">IF(J398='onglet de saisie'!$C$2,INDIRECT("d"&amp;ROW()),"")</f>
        <v/>
      </c>
      <c r="L398" s="0" t="n">
        <f aca="false">IF(K398='onglet de saisie'!$D$2,ROW(),"")</f>
        <v>398</v>
      </c>
    </row>
    <row r="399" customFormat="false" ht="22.35" hidden="false" customHeight="false" outlineLevel="0" collapsed="false">
      <c r="A399" s="3" t="s">
        <v>979</v>
      </c>
      <c r="B399" s="3" t="s">
        <v>129</v>
      </c>
      <c r="C399" s="3" t="s">
        <v>1032</v>
      </c>
      <c r="D399" s="3" t="s">
        <v>1035</v>
      </c>
      <c r="E399" s="3" t="s">
        <v>166</v>
      </c>
      <c r="F399" s="3" t="s">
        <v>1036</v>
      </c>
      <c r="G399" s="3"/>
      <c r="H399" s="0" t="str">
        <f aca="false">IF(A399='onglet de saisie'!$A$2,ROW(),"")</f>
        <v/>
      </c>
      <c r="I399" s="0" t="str">
        <f aca="true">IF(H399="","",INDIRECT("B"&amp;ROW()))</f>
        <v/>
      </c>
      <c r="J399" s="0" t="str">
        <f aca="true">IF(I399='onglet de saisie'!$B$2,INDIRECT("C"&amp;ROW()),"")</f>
        <v>Réception des livraisons</v>
      </c>
      <c r="K399" s="4" t="str">
        <f aca="true">IF(J399='onglet de saisie'!$C$2,INDIRECT("d"&amp;ROW()),"")</f>
        <v/>
      </c>
      <c r="L399" s="0" t="n">
        <f aca="false">IF(K399='onglet de saisie'!$D$2,ROW(),"")</f>
        <v>399</v>
      </c>
    </row>
    <row r="400" customFormat="false" ht="22.35" hidden="false" customHeight="false" outlineLevel="0" collapsed="false">
      <c r="A400" s="3" t="s">
        <v>979</v>
      </c>
      <c r="B400" s="3" t="s">
        <v>129</v>
      </c>
      <c r="C400" s="3" t="s">
        <v>1032</v>
      </c>
      <c r="D400" s="3" t="s">
        <v>1037</v>
      </c>
      <c r="E400" s="3" t="s">
        <v>24</v>
      </c>
      <c r="F400" s="3" t="s">
        <v>1038</v>
      </c>
      <c r="G400" s="3"/>
      <c r="H400" s="0" t="str">
        <f aca="false">IF(A400='onglet de saisie'!$A$2,ROW(),"")</f>
        <v/>
      </c>
      <c r="I400" s="0" t="str">
        <f aca="true">IF(H400="","",INDIRECT("B"&amp;ROW()))</f>
        <v/>
      </c>
      <c r="J400" s="0" t="str">
        <f aca="true">IF(I400='onglet de saisie'!$B$2,INDIRECT("C"&amp;ROW()),"")</f>
        <v>Réception des livraisons</v>
      </c>
      <c r="K400" s="4" t="str">
        <f aca="true">IF(J400='onglet de saisie'!$C$2,INDIRECT("d"&amp;ROW()),"")</f>
        <v/>
      </c>
      <c r="L400" s="0" t="n">
        <f aca="false">IF(K400='onglet de saisie'!$D$2,ROW(),"")</f>
        <v>400</v>
      </c>
    </row>
    <row r="401" customFormat="false" ht="22.35" hidden="false" customHeight="false" outlineLevel="0" collapsed="false">
      <c r="A401" s="3" t="s">
        <v>979</v>
      </c>
      <c r="B401" s="3" t="s">
        <v>129</v>
      </c>
      <c r="C401" s="3" t="s">
        <v>1032</v>
      </c>
      <c r="D401" s="3" t="s">
        <v>1039</v>
      </c>
      <c r="E401" s="3" t="s">
        <v>34</v>
      </c>
      <c r="F401" s="3" t="s">
        <v>1040</v>
      </c>
      <c r="G401" s="3"/>
      <c r="H401" s="0" t="str">
        <f aca="false">IF(A401='onglet de saisie'!$A$2,ROW(),"")</f>
        <v/>
      </c>
      <c r="I401" s="0" t="str">
        <f aca="true">IF(H401="","",INDIRECT("B"&amp;ROW()))</f>
        <v/>
      </c>
      <c r="J401" s="0" t="str">
        <f aca="true">IF(I401='onglet de saisie'!$B$2,INDIRECT("C"&amp;ROW()),"")</f>
        <v>Réception des livraisons</v>
      </c>
      <c r="K401" s="4" t="str">
        <f aca="true">IF(J401='onglet de saisie'!$C$2,INDIRECT("d"&amp;ROW()),"")</f>
        <v/>
      </c>
      <c r="L401" s="0" t="n">
        <f aca="false">IF(K401='onglet de saisie'!$D$2,ROW(),"")</f>
        <v>401</v>
      </c>
    </row>
    <row r="402" customFormat="false" ht="64.15" hidden="false" customHeight="false" outlineLevel="0" collapsed="false">
      <c r="A402" s="3" t="s">
        <v>979</v>
      </c>
      <c r="B402" s="3" t="s">
        <v>129</v>
      </c>
      <c r="C402" s="3" t="s">
        <v>204</v>
      </c>
      <c r="D402" s="3" t="s">
        <v>1041</v>
      </c>
      <c r="E402" s="3" t="s">
        <v>202</v>
      </c>
      <c r="F402" s="3" t="s">
        <v>1042</v>
      </c>
      <c r="G402" s="3"/>
      <c r="H402" s="0" t="str">
        <f aca="false">IF(A402='onglet de saisie'!$A$2,ROW(),"")</f>
        <v/>
      </c>
      <c r="I402" s="0" t="str">
        <f aca="true">IF(H402="","",INDIRECT("B"&amp;ROW()))</f>
        <v/>
      </c>
      <c r="J402" s="0" t="str">
        <f aca="true">IF(I402='onglet de saisie'!$B$2,INDIRECT("C"&amp;ROW()),"")</f>
        <v>Réception et rangement des commandes (alimentaires, puériculture, matériel)</v>
      </c>
      <c r="K402" s="4" t="str">
        <f aca="true">IF(J402='onglet de saisie'!$C$2,INDIRECT("d"&amp;ROW()),"")</f>
        <v/>
      </c>
      <c r="L402" s="0" t="n">
        <f aca="false">IF(K402='onglet de saisie'!$D$2,ROW(),"")</f>
        <v>402</v>
      </c>
    </row>
    <row r="403" customFormat="false" ht="64.15" hidden="false" customHeight="false" outlineLevel="0" collapsed="false">
      <c r="A403" s="3" t="s">
        <v>979</v>
      </c>
      <c r="B403" s="3" t="s">
        <v>129</v>
      </c>
      <c r="C403" s="3" t="s">
        <v>204</v>
      </c>
      <c r="D403" s="3" t="s">
        <v>210</v>
      </c>
      <c r="E403" s="3" t="s">
        <v>24</v>
      </c>
      <c r="F403" s="3" t="s">
        <v>1043</v>
      </c>
      <c r="G403" s="3"/>
      <c r="H403" s="0" t="str">
        <f aca="false">IF(A403='onglet de saisie'!$A$2,ROW(),"")</f>
        <v/>
      </c>
      <c r="I403" s="0" t="str">
        <f aca="true">IF(H403="","",INDIRECT("B"&amp;ROW()))</f>
        <v/>
      </c>
      <c r="J403" s="0" t="str">
        <f aca="true">IF(I403='onglet de saisie'!$B$2,INDIRECT("C"&amp;ROW()),"")</f>
        <v>Réception et rangement des commandes (alimentaires, puériculture, matériel)</v>
      </c>
      <c r="K403" s="4" t="str">
        <f aca="true">IF(J403='onglet de saisie'!$C$2,INDIRECT("d"&amp;ROW()),"")</f>
        <v/>
      </c>
      <c r="L403" s="0" t="n">
        <f aca="false">IF(K403='onglet de saisie'!$D$2,ROW(),"")</f>
        <v>403</v>
      </c>
    </row>
    <row r="404" customFormat="false" ht="43.25" hidden="false" customHeight="false" outlineLevel="0" collapsed="false">
      <c r="A404" s="3" t="s">
        <v>979</v>
      </c>
      <c r="B404" s="3" t="s">
        <v>225</v>
      </c>
      <c r="C404" s="3" t="s">
        <v>1044</v>
      </c>
      <c r="D404" s="3" t="s">
        <v>1045</v>
      </c>
      <c r="E404" s="3" t="s">
        <v>34</v>
      </c>
      <c r="F404" s="3" t="s">
        <v>1046</v>
      </c>
      <c r="G404" s="3"/>
      <c r="H404" s="0" t="str">
        <f aca="false">IF(A404='onglet de saisie'!$A$2,ROW(),"")</f>
        <v/>
      </c>
      <c r="I404" s="0" t="str">
        <f aca="true">IF(H404="","",INDIRECT("B"&amp;ROW()))</f>
        <v/>
      </c>
      <c r="J404" s="0" t="str">
        <f aca="true">IF(I404='onglet de saisie'!$B$2,INDIRECT("C"&amp;ROW()),"")</f>
        <v>Réception et rangement des marchandises alimentaires / repas </v>
      </c>
      <c r="K404" s="4" t="str">
        <f aca="true">IF(J404='onglet de saisie'!$C$2,INDIRECT("d"&amp;ROW()),"")</f>
        <v/>
      </c>
      <c r="L404" s="0" t="n">
        <f aca="false">IF(K404='onglet de saisie'!$D$2,ROW(),"")</f>
        <v>404</v>
      </c>
    </row>
    <row r="405" customFormat="false" ht="43.25" hidden="false" customHeight="false" outlineLevel="0" collapsed="false">
      <c r="A405" s="3" t="s">
        <v>979</v>
      </c>
      <c r="B405" s="3" t="s">
        <v>31</v>
      </c>
      <c r="C405" s="3" t="s">
        <v>63</v>
      </c>
      <c r="D405" s="3" t="s">
        <v>1047</v>
      </c>
      <c r="E405" s="3" t="s">
        <v>474</v>
      </c>
      <c r="F405" s="3" t="s">
        <v>1048</v>
      </c>
      <c r="G405" s="3"/>
      <c r="H405" s="0" t="str">
        <f aca="false">IF(A405='onglet de saisie'!$A$2,ROW(),"")</f>
        <v/>
      </c>
      <c r="I405" s="0" t="str">
        <f aca="true">IF(H405="","",INDIRECT("B"&amp;ROW()))</f>
        <v/>
      </c>
      <c r="J405" s="0" t="str">
        <f aca="true">IF(I405='onglet de saisie'!$B$2,INDIRECT("C"&amp;ROW()),"")</f>
        <v>Accueil du public</v>
      </c>
      <c r="K405" s="4" t="str">
        <f aca="true">IF(J405='onglet de saisie'!$C$2,INDIRECT("d"&amp;ROW()),"")</f>
        <v/>
      </c>
      <c r="L405" s="0" t="n">
        <f aca="false">IF(K405='onglet de saisie'!$D$2,ROW(),"")</f>
        <v>405</v>
      </c>
    </row>
    <row r="406" customFormat="false" ht="32.8" hidden="false" customHeight="false" outlineLevel="0" collapsed="false">
      <c r="A406" s="3" t="s">
        <v>979</v>
      </c>
      <c r="B406" s="3" t="s">
        <v>31</v>
      </c>
      <c r="C406" s="3" t="s">
        <v>551</v>
      </c>
      <c r="D406" s="3" t="s">
        <v>1049</v>
      </c>
      <c r="E406" s="3" t="s">
        <v>464</v>
      </c>
      <c r="F406" s="3" t="s">
        <v>1050</v>
      </c>
      <c r="G406" s="3"/>
      <c r="H406" s="0" t="str">
        <f aca="false">IF(A406='onglet de saisie'!$A$2,ROW(),"")</f>
        <v/>
      </c>
      <c r="I406" s="0" t="str">
        <f aca="true">IF(H406="","",INDIRECT("B"&amp;ROW()))</f>
        <v/>
      </c>
      <c r="J406" s="0" t="str">
        <f aca="true">IF(I406='onglet de saisie'!$B$2,INDIRECT("C"&amp;ROW()),"")</f>
        <v>Promiscuité des ateliers / Travail en open space</v>
      </c>
      <c r="K406" s="4" t="str">
        <f aca="true">IF(J406='onglet de saisie'!$C$2,INDIRECT("d"&amp;ROW()),"")</f>
        <v/>
      </c>
      <c r="L406" s="0" t="n">
        <f aca="false">IF(K406='onglet de saisie'!$D$2,ROW(),"")</f>
        <v>406</v>
      </c>
    </row>
    <row r="407" customFormat="false" ht="22.35" hidden="false" customHeight="false" outlineLevel="0" collapsed="false">
      <c r="A407" s="3" t="s">
        <v>979</v>
      </c>
      <c r="B407" s="3" t="s">
        <v>31</v>
      </c>
      <c r="C407" s="3" t="s">
        <v>63</v>
      </c>
      <c r="D407" s="3" t="s">
        <v>1051</v>
      </c>
      <c r="E407" s="3" t="s">
        <v>464</v>
      </c>
      <c r="F407" s="3" t="s">
        <v>1052</v>
      </c>
      <c r="G407" s="3"/>
      <c r="H407" s="0" t="str">
        <f aca="false">IF(A407='onglet de saisie'!$A$2,ROW(),"")</f>
        <v/>
      </c>
      <c r="I407" s="0" t="str">
        <f aca="true">IF(H407="","",INDIRECT("B"&amp;ROW()))</f>
        <v/>
      </c>
      <c r="J407" s="0" t="str">
        <f aca="true">IF(I407='onglet de saisie'!$B$2,INDIRECT("C"&amp;ROW()),"")</f>
        <v>Accueil du public</v>
      </c>
      <c r="K407" s="4" t="str">
        <f aca="true">IF(J407='onglet de saisie'!$C$2,INDIRECT("d"&amp;ROW()),"")</f>
        <v/>
      </c>
      <c r="L407" s="0" t="n">
        <f aca="false">IF(K407='onglet de saisie'!$D$2,ROW(),"")</f>
        <v>407</v>
      </c>
    </row>
    <row r="408" customFormat="false" ht="32.8" hidden="false" customHeight="false" outlineLevel="0" collapsed="false">
      <c r="A408" s="3" t="s">
        <v>979</v>
      </c>
      <c r="B408" s="3" t="s">
        <v>31</v>
      </c>
      <c r="C408" s="3" t="s">
        <v>551</v>
      </c>
      <c r="D408" s="3" t="s">
        <v>1053</v>
      </c>
      <c r="E408" s="3" t="s">
        <v>34</v>
      </c>
      <c r="F408" s="3"/>
      <c r="G408" s="3"/>
      <c r="H408" s="0" t="str">
        <f aca="false">IF(A408='onglet de saisie'!$A$2,ROW(),"")</f>
        <v/>
      </c>
      <c r="I408" s="0" t="str">
        <f aca="true">IF(H408="","",INDIRECT("B"&amp;ROW()))</f>
        <v/>
      </c>
      <c r="J408" s="0" t="str">
        <f aca="true">IF(I408='onglet de saisie'!$B$2,INDIRECT("C"&amp;ROW()),"")</f>
        <v>Promiscuité des ateliers / Travail en open space</v>
      </c>
      <c r="K408" s="4" t="str">
        <f aca="true">IF(J408='onglet de saisie'!$C$2,INDIRECT("d"&amp;ROW()),"")</f>
        <v/>
      </c>
      <c r="L408" s="0" t="n">
        <f aca="false">IF(K408='onglet de saisie'!$D$2,ROW(),"")</f>
        <v>408</v>
      </c>
    </row>
    <row r="409" customFormat="false" ht="32.8" hidden="false" customHeight="false" outlineLevel="0" collapsed="false">
      <c r="A409" s="3" t="s">
        <v>979</v>
      </c>
      <c r="B409" s="3" t="s">
        <v>31</v>
      </c>
      <c r="C409" s="3" t="s">
        <v>551</v>
      </c>
      <c r="D409" s="3" t="s">
        <v>1054</v>
      </c>
      <c r="E409" s="3" t="s">
        <v>464</v>
      </c>
      <c r="F409" s="3"/>
      <c r="G409" s="3"/>
      <c r="H409" s="0" t="str">
        <f aca="false">IF(A409='onglet de saisie'!$A$2,ROW(),"")</f>
        <v/>
      </c>
      <c r="I409" s="0" t="str">
        <f aca="true">IF(H409="","",INDIRECT("B"&amp;ROW()))</f>
        <v/>
      </c>
      <c r="J409" s="0" t="str">
        <f aca="true">IF(I409='onglet de saisie'!$B$2,INDIRECT("C"&amp;ROW()),"")</f>
        <v>Promiscuité des ateliers / Travail en open space</v>
      </c>
      <c r="K409" s="4" t="str">
        <f aca="true">IF(J409='onglet de saisie'!$C$2,INDIRECT("d"&amp;ROW()),"")</f>
        <v/>
      </c>
      <c r="L409" s="0" t="n">
        <f aca="false">IF(K409='onglet de saisie'!$D$2,ROW(),"")</f>
        <v>409</v>
      </c>
    </row>
    <row r="410" customFormat="false" ht="32.8" hidden="false" customHeight="false" outlineLevel="0" collapsed="false">
      <c r="A410" s="3" t="s">
        <v>979</v>
      </c>
      <c r="B410" s="3" t="s">
        <v>225</v>
      </c>
      <c r="C410" s="3" t="s">
        <v>1055</v>
      </c>
      <c r="D410" s="3" t="s">
        <v>1056</v>
      </c>
      <c r="E410" s="3" t="s">
        <v>413</v>
      </c>
      <c r="F410" s="3" t="s">
        <v>1057</v>
      </c>
      <c r="G410" s="3"/>
      <c r="H410" s="0" t="str">
        <f aca="false">IF(A410='onglet de saisie'!$A$2,ROW(),"")</f>
        <v/>
      </c>
      <c r="I410" s="0" t="str">
        <f aca="true">IF(H410="","",INDIRECT("B"&amp;ROW()))</f>
        <v/>
      </c>
      <c r="J410" s="0" t="str">
        <f aca="true">IF(I410='onglet de saisie'!$B$2,INDIRECT("C"&amp;ROW()),"")</f>
        <v>Organisation évènements (AG, Noël…)</v>
      </c>
      <c r="K410" s="4" t="str">
        <f aca="true">IF(J410='onglet de saisie'!$C$2,INDIRECT("d"&amp;ROW()),"")</f>
        <v/>
      </c>
      <c r="L410" s="0" t="n">
        <f aca="false">IF(K410='onglet de saisie'!$D$2,ROW(),"")</f>
        <v>410</v>
      </c>
    </row>
    <row r="411" customFormat="false" ht="32.8" hidden="false" customHeight="false" outlineLevel="0" collapsed="false">
      <c r="A411" s="3" t="s">
        <v>979</v>
      </c>
      <c r="B411" s="3" t="s">
        <v>225</v>
      </c>
      <c r="C411" s="3" t="s">
        <v>1055</v>
      </c>
      <c r="D411" s="3" t="s">
        <v>1058</v>
      </c>
      <c r="E411" s="3" t="s">
        <v>50</v>
      </c>
      <c r="F411" s="3"/>
      <c r="G411" s="3"/>
      <c r="H411" s="0" t="str">
        <f aca="false">IF(A411='onglet de saisie'!$A$2,ROW(),"")</f>
        <v/>
      </c>
      <c r="I411" s="0" t="str">
        <f aca="true">IF(H411="","",INDIRECT("B"&amp;ROW()))</f>
        <v/>
      </c>
      <c r="J411" s="0" t="str">
        <f aca="true">IF(I411='onglet de saisie'!$B$2,INDIRECT("C"&amp;ROW()),"")</f>
        <v>Organisation évènements (AG, Noël…)</v>
      </c>
      <c r="K411" s="4" t="str">
        <f aca="true">IF(J411='onglet de saisie'!$C$2,INDIRECT("d"&amp;ROW()),"")</f>
        <v/>
      </c>
      <c r="L411" s="0" t="n">
        <f aca="false">IF(K411='onglet de saisie'!$D$2,ROW(),"")</f>
        <v>411</v>
      </c>
    </row>
    <row r="412" customFormat="false" ht="32.8" hidden="false" customHeight="false" outlineLevel="0" collapsed="false">
      <c r="A412" s="3" t="s">
        <v>979</v>
      </c>
      <c r="B412" s="3" t="s">
        <v>225</v>
      </c>
      <c r="C412" s="3" t="s">
        <v>1055</v>
      </c>
      <c r="D412" s="3" t="s">
        <v>1059</v>
      </c>
      <c r="E412" s="3" t="s">
        <v>34</v>
      </c>
      <c r="F412" s="3"/>
      <c r="G412" s="3"/>
      <c r="H412" s="0" t="str">
        <f aca="false">IF(A412='onglet de saisie'!$A$2,ROW(),"")</f>
        <v/>
      </c>
      <c r="I412" s="0" t="str">
        <f aca="true">IF(H412="","",INDIRECT("B"&amp;ROW()))</f>
        <v/>
      </c>
      <c r="J412" s="0" t="str">
        <f aca="true">IF(I412='onglet de saisie'!$B$2,INDIRECT("C"&amp;ROW()),"")</f>
        <v>Organisation évènements (AG, Noël…)</v>
      </c>
      <c r="K412" s="4" t="str">
        <f aca="true">IF(J412='onglet de saisie'!$C$2,INDIRECT("d"&amp;ROW()),"")</f>
        <v/>
      </c>
      <c r="L412" s="0" t="n">
        <f aca="false">IF(K412='onglet de saisie'!$D$2,ROW(),"")</f>
        <v>412</v>
      </c>
    </row>
    <row r="413" customFormat="false" ht="32.8" hidden="false" customHeight="false" outlineLevel="0" collapsed="false">
      <c r="A413" s="3" t="s">
        <v>979</v>
      </c>
      <c r="B413" s="3" t="s">
        <v>225</v>
      </c>
      <c r="C413" s="3" t="s">
        <v>1055</v>
      </c>
      <c r="D413" s="3" t="s">
        <v>1060</v>
      </c>
      <c r="E413" s="3" t="s">
        <v>50</v>
      </c>
      <c r="F413" s="3"/>
      <c r="G413" s="3"/>
      <c r="H413" s="0" t="str">
        <f aca="false">IF(A413='onglet de saisie'!$A$2,ROW(),"")</f>
        <v/>
      </c>
      <c r="I413" s="0" t="str">
        <f aca="true">IF(H413="","",INDIRECT("B"&amp;ROW()))</f>
        <v/>
      </c>
      <c r="J413" s="0" t="str">
        <f aca="true">IF(I413='onglet de saisie'!$B$2,INDIRECT("C"&amp;ROW()),"")</f>
        <v>Organisation évènements (AG, Noël…)</v>
      </c>
      <c r="K413" s="4" t="str">
        <f aca="true">IF(J413='onglet de saisie'!$C$2,INDIRECT("d"&amp;ROW()),"")</f>
        <v/>
      </c>
      <c r="L413" s="0" t="n">
        <f aca="false">IF(K413='onglet de saisie'!$D$2,ROW(),"")</f>
        <v>413</v>
      </c>
    </row>
    <row r="414" customFormat="false" ht="32.8" hidden="false" customHeight="false" outlineLevel="0" collapsed="false">
      <c r="A414" s="3" t="s">
        <v>979</v>
      </c>
      <c r="B414" s="3" t="s">
        <v>225</v>
      </c>
      <c r="C414" s="3" t="s">
        <v>63</v>
      </c>
      <c r="D414" s="3" t="s">
        <v>1061</v>
      </c>
      <c r="E414" s="3" t="s">
        <v>1062</v>
      </c>
      <c r="F414" s="3" t="s">
        <v>1063</v>
      </c>
      <c r="G414" s="3"/>
      <c r="H414" s="0" t="str">
        <f aca="false">IF(A414='onglet de saisie'!$A$2,ROW(),"")</f>
        <v/>
      </c>
      <c r="I414" s="0" t="str">
        <f aca="true">IF(H414="","",INDIRECT("B"&amp;ROW()))</f>
        <v/>
      </c>
      <c r="J414" s="0" t="str">
        <f aca="true">IF(I414='onglet de saisie'!$B$2,INDIRECT("C"&amp;ROW()),"")</f>
        <v>Accueil du public</v>
      </c>
      <c r="K414" s="4" t="str">
        <f aca="true">IF(J414='onglet de saisie'!$C$2,INDIRECT("d"&amp;ROW()),"")</f>
        <v/>
      </c>
      <c r="L414" s="0" t="n">
        <f aca="false">IF(K414='onglet de saisie'!$D$2,ROW(),"")</f>
        <v>414</v>
      </c>
    </row>
    <row r="415" customFormat="false" ht="43.25" hidden="false" customHeight="false" outlineLevel="0" collapsed="false">
      <c r="A415" s="3" t="s">
        <v>979</v>
      </c>
      <c r="B415" s="3" t="s">
        <v>225</v>
      </c>
      <c r="C415" s="3" t="s">
        <v>559</v>
      </c>
      <c r="D415" s="3" t="s">
        <v>1064</v>
      </c>
      <c r="E415" s="3" t="s">
        <v>34</v>
      </c>
      <c r="F415" s="3" t="s">
        <v>1065</v>
      </c>
      <c r="G415" s="3"/>
      <c r="H415" s="0" t="str">
        <f aca="false">IF(A415='onglet de saisie'!$A$2,ROW(),"")</f>
        <v/>
      </c>
      <c r="I415" s="0" t="str">
        <f aca="true">IF(H415="","",INDIRECT("B"&amp;ROW()))</f>
        <v/>
      </c>
      <c r="J415" s="0" t="str">
        <f aca="true">IF(I415='onglet de saisie'!$B$2,INDIRECT("C"&amp;ROW()),"")</f>
        <v>Gestion du personnel</v>
      </c>
      <c r="K415" s="4" t="str">
        <f aca="true">IF(J415='onglet de saisie'!$C$2,INDIRECT("d"&amp;ROW()),"")</f>
        <v/>
      </c>
      <c r="L415" s="0" t="n">
        <f aca="false">IF(K415='onglet de saisie'!$D$2,ROW(),"")</f>
        <v>415</v>
      </c>
    </row>
    <row r="416" customFormat="false" ht="32.8" hidden="false" customHeight="false" outlineLevel="0" collapsed="false">
      <c r="A416" s="3" t="s">
        <v>979</v>
      </c>
      <c r="B416" s="3" t="s">
        <v>225</v>
      </c>
      <c r="C416" s="3" t="s">
        <v>559</v>
      </c>
      <c r="D416" s="3" t="s">
        <v>1066</v>
      </c>
      <c r="E416" s="3" t="s">
        <v>543</v>
      </c>
      <c r="F416" s="3" t="s">
        <v>1067</v>
      </c>
      <c r="G416" s="3"/>
      <c r="H416" s="0" t="str">
        <f aca="false">IF(A416='onglet de saisie'!$A$2,ROW(),"")</f>
        <v/>
      </c>
      <c r="I416" s="0" t="str">
        <f aca="true">IF(H416="","",INDIRECT("B"&amp;ROW()))</f>
        <v/>
      </c>
      <c r="J416" s="0" t="str">
        <f aca="true">IF(I416='onglet de saisie'!$B$2,INDIRECT("C"&amp;ROW()),"")</f>
        <v>Gestion du personnel</v>
      </c>
      <c r="K416" s="4" t="str">
        <f aca="true">IF(J416='onglet de saisie'!$C$2,INDIRECT("d"&amp;ROW()),"")</f>
        <v/>
      </c>
      <c r="L416" s="0" t="n">
        <f aca="false">IF(K416='onglet de saisie'!$D$2,ROW(),"")</f>
        <v>416</v>
      </c>
    </row>
    <row r="417" customFormat="false" ht="22.35" hidden="false" customHeight="false" outlineLevel="0" collapsed="false">
      <c r="A417" s="3" t="s">
        <v>979</v>
      </c>
      <c r="B417" s="3" t="s">
        <v>225</v>
      </c>
      <c r="C417" s="3" t="s">
        <v>1068</v>
      </c>
      <c r="D417" s="3" t="s">
        <v>1069</v>
      </c>
      <c r="E417" s="3" t="s">
        <v>50</v>
      </c>
      <c r="F417" s="3" t="s">
        <v>1070</v>
      </c>
      <c r="G417" s="3"/>
      <c r="H417" s="0" t="str">
        <f aca="false">IF(A417='onglet de saisie'!$A$2,ROW(),"")</f>
        <v/>
      </c>
      <c r="I417" s="0" t="str">
        <f aca="true">IF(H417="","",INDIRECT("B"&amp;ROW()))</f>
        <v/>
      </c>
      <c r="J417" s="0" t="str">
        <f aca="true">IF(I417='onglet de saisie'!$B$2,INDIRECT("C"&amp;ROW()),"")</f>
        <v>Fermeture des locaux</v>
      </c>
      <c r="K417" s="4" t="str">
        <f aca="true">IF(J417='onglet de saisie'!$C$2,INDIRECT("d"&amp;ROW()),"")</f>
        <v/>
      </c>
      <c r="L417" s="0" t="n">
        <f aca="false">IF(K417='onglet de saisie'!$D$2,ROW(),"")</f>
        <v>417</v>
      </c>
    </row>
    <row r="418" customFormat="false" ht="22.35" hidden="false" customHeight="false" outlineLevel="0" collapsed="false">
      <c r="A418" s="3" t="s">
        <v>979</v>
      </c>
      <c r="B418" s="3" t="s">
        <v>225</v>
      </c>
      <c r="C418" s="3" t="s">
        <v>559</v>
      </c>
      <c r="D418" s="3" t="s">
        <v>1071</v>
      </c>
      <c r="E418" s="3" t="s">
        <v>50</v>
      </c>
      <c r="F418" s="3"/>
      <c r="G418" s="3"/>
      <c r="H418" s="0" t="str">
        <f aca="false">IF(A418='onglet de saisie'!$A$2,ROW(),"")</f>
        <v/>
      </c>
      <c r="I418" s="0" t="str">
        <f aca="true">IF(H418="","",INDIRECT("B"&amp;ROW()))</f>
        <v/>
      </c>
      <c r="J418" s="0" t="str">
        <f aca="true">IF(I418='onglet de saisie'!$B$2,INDIRECT("C"&amp;ROW()),"")</f>
        <v>Gestion du personnel</v>
      </c>
      <c r="K418" s="4" t="str">
        <f aca="true">IF(J418='onglet de saisie'!$C$2,INDIRECT("d"&amp;ROW()),"")</f>
        <v/>
      </c>
      <c r="L418" s="0" t="n">
        <f aca="false">IF(K418='onglet de saisie'!$D$2,ROW(),"")</f>
        <v>418</v>
      </c>
    </row>
    <row r="419" customFormat="false" ht="43.25" hidden="false" customHeight="false" outlineLevel="0" collapsed="false">
      <c r="A419" s="3" t="s">
        <v>979</v>
      </c>
      <c r="B419" s="3" t="s">
        <v>225</v>
      </c>
      <c r="C419" s="3" t="s">
        <v>398</v>
      </c>
      <c r="D419" s="3" t="s">
        <v>1072</v>
      </c>
      <c r="E419" s="3" t="s">
        <v>543</v>
      </c>
      <c r="F419" s="3" t="s">
        <v>1073</v>
      </c>
      <c r="G419" s="3"/>
      <c r="H419" s="0" t="str">
        <f aca="false">IF(A419='onglet de saisie'!$A$2,ROW(),"")</f>
        <v/>
      </c>
      <c r="I419" s="0" t="str">
        <f aca="true">IF(H419="","",INDIRECT("B"&amp;ROW()))</f>
        <v/>
      </c>
      <c r="J419" s="0" t="str">
        <f aca="true">IF(I419='onglet de saisie'!$B$2,INDIRECT("C"&amp;ROW()),"")</f>
        <v>Accueil / Intégration des nouveaux salariés/stagiaires</v>
      </c>
      <c r="K419" s="4" t="str">
        <f aca="true">IF(J419='onglet de saisie'!$C$2,INDIRECT("d"&amp;ROW()),"")</f>
        <v/>
      </c>
      <c r="L419" s="0" t="n">
        <f aca="false">IF(K419='onglet de saisie'!$D$2,ROW(),"")</f>
        <v>419</v>
      </c>
    </row>
    <row r="420" customFormat="false" ht="43.25" hidden="false" customHeight="false" outlineLevel="0" collapsed="false">
      <c r="A420" s="3" t="s">
        <v>979</v>
      </c>
      <c r="B420" s="3" t="s">
        <v>225</v>
      </c>
      <c r="C420" s="3" t="s">
        <v>401</v>
      </c>
      <c r="D420" s="3" t="s">
        <v>1074</v>
      </c>
      <c r="E420" s="3" t="s">
        <v>543</v>
      </c>
      <c r="F420" s="3" t="s">
        <v>1075</v>
      </c>
      <c r="G420" s="3"/>
      <c r="H420" s="0" t="str">
        <f aca="false">IF(A420='onglet de saisie'!$A$2,ROW(),"")</f>
        <v/>
      </c>
      <c r="I420" s="0" t="str">
        <f aca="true">IF(H420="","",INDIRECT("B"&amp;ROW()))</f>
        <v/>
      </c>
      <c r="J420" s="0" t="str">
        <f aca="true">IF(I420='onglet de saisie'!$B$2,INDIRECT("C"&amp;ROW()),"")</f>
        <v>Gestion des activités / animations</v>
      </c>
      <c r="K420" s="4" t="str">
        <f aca="true">IF(J420='onglet de saisie'!$C$2,INDIRECT("d"&amp;ROW()),"")</f>
        <v/>
      </c>
      <c r="L420" s="0" t="n">
        <f aca="false">IF(K420='onglet de saisie'!$D$2,ROW(),"")</f>
        <v>420</v>
      </c>
    </row>
    <row r="421" customFormat="false" ht="43.25" hidden="false" customHeight="false" outlineLevel="0" collapsed="false">
      <c r="A421" s="3" t="s">
        <v>979</v>
      </c>
      <c r="B421" s="3" t="s">
        <v>225</v>
      </c>
      <c r="C421" s="3" t="s">
        <v>401</v>
      </c>
      <c r="D421" s="3" t="s">
        <v>1076</v>
      </c>
      <c r="E421" s="3" t="s">
        <v>273</v>
      </c>
      <c r="F421" s="3" t="s">
        <v>1077</v>
      </c>
      <c r="G421" s="3"/>
      <c r="H421" s="0" t="str">
        <f aca="false">IF(A421='onglet de saisie'!$A$2,ROW(),"")</f>
        <v/>
      </c>
      <c r="I421" s="0" t="str">
        <f aca="true">IF(H421="","",INDIRECT("B"&amp;ROW()))</f>
        <v/>
      </c>
      <c r="J421" s="0" t="str">
        <f aca="true">IF(I421='onglet de saisie'!$B$2,INDIRECT("C"&amp;ROW()),"")</f>
        <v>Gestion des activités / animations</v>
      </c>
      <c r="K421" s="4" t="str">
        <f aca="true">IF(J421='onglet de saisie'!$C$2,INDIRECT("d"&amp;ROW()),"")</f>
        <v/>
      </c>
      <c r="L421" s="0" t="n">
        <f aca="false">IF(K421='onglet de saisie'!$D$2,ROW(),"")</f>
        <v>421</v>
      </c>
    </row>
    <row r="422" customFormat="false" ht="32.8" hidden="false" customHeight="false" outlineLevel="0" collapsed="false">
      <c r="A422" s="3" t="s">
        <v>979</v>
      </c>
      <c r="B422" s="3" t="s">
        <v>225</v>
      </c>
      <c r="C422" s="3" t="s">
        <v>401</v>
      </c>
      <c r="D422" s="3" t="s">
        <v>1078</v>
      </c>
      <c r="E422" s="3" t="s">
        <v>1079</v>
      </c>
      <c r="F422" s="3"/>
      <c r="G422" s="3"/>
      <c r="H422" s="0" t="str">
        <f aca="false">IF(A422='onglet de saisie'!$A$2,ROW(),"")</f>
        <v/>
      </c>
      <c r="I422" s="0" t="str">
        <f aca="true">IF(H422="","",INDIRECT("B"&amp;ROW()))</f>
        <v/>
      </c>
      <c r="J422" s="0" t="str">
        <f aca="true">IF(I422='onglet de saisie'!$B$2,INDIRECT("C"&amp;ROW()),"")</f>
        <v>Gestion des activités / animations</v>
      </c>
      <c r="K422" s="4" t="str">
        <f aca="true">IF(J422='onglet de saisie'!$C$2,INDIRECT("d"&amp;ROW()),"")</f>
        <v/>
      </c>
      <c r="L422" s="0" t="n">
        <f aca="false">IF(K422='onglet de saisie'!$D$2,ROW(),"")</f>
        <v>422</v>
      </c>
    </row>
    <row r="423" customFormat="false" ht="22.35" hidden="false" customHeight="false" outlineLevel="0" collapsed="false">
      <c r="A423" s="3" t="s">
        <v>979</v>
      </c>
      <c r="B423" s="3" t="s">
        <v>163</v>
      </c>
      <c r="C423" s="3" t="s">
        <v>46</v>
      </c>
      <c r="D423" s="3" t="s">
        <v>1080</v>
      </c>
      <c r="E423" s="3" t="s">
        <v>166</v>
      </c>
      <c r="F423" s="3" t="s">
        <v>1081</v>
      </c>
      <c r="G423" s="3"/>
      <c r="H423" s="0" t="str">
        <f aca="false">IF(A423='onglet de saisie'!$A$2,ROW(),"")</f>
        <v/>
      </c>
      <c r="I423" s="0" t="str">
        <f aca="true">IF(H423="","",INDIRECT("B"&amp;ROW()))</f>
        <v/>
      </c>
      <c r="J423" s="0" t="str">
        <f aca="true">IF(I423='onglet de saisie'!$B$2,INDIRECT("C"&amp;ROW()),"")</f>
        <v>Au poste de travail</v>
      </c>
      <c r="K423" s="4" t="str">
        <f aca="true">IF(J423='onglet de saisie'!$C$2,INDIRECT("d"&amp;ROW()),"")</f>
        <v/>
      </c>
      <c r="L423" s="0" t="n">
        <f aca="false">IF(K423='onglet de saisie'!$D$2,ROW(),"")</f>
        <v>423</v>
      </c>
    </row>
    <row r="424" customFormat="false" ht="22.35" hidden="false" customHeight="false" outlineLevel="0" collapsed="false">
      <c r="A424" s="3" t="s">
        <v>979</v>
      </c>
      <c r="B424" s="3" t="s">
        <v>163</v>
      </c>
      <c r="C424" s="3" t="s">
        <v>46</v>
      </c>
      <c r="D424" s="3" t="s">
        <v>1082</v>
      </c>
      <c r="E424" s="3" t="s">
        <v>115</v>
      </c>
      <c r="F424" s="3"/>
      <c r="G424" s="3"/>
      <c r="H424" s="0" t="str">
        <f aca="false">IF(A424='onglet de saisie'!$A$2,ROW(),"")</f>
        <v/>
      </c>
      <c r="I424" s="0" t="str">
        <f aca="true">IF(H424="","",INDIRECT("B"&amp;ROW()))</f>
        <v/>
      </c>
      <c r="J424" s="0" t="str">
        <f aca="true">IF(I424='onglet de saisie'!$B$2,INDIRECT("C"&amp;ROW()),"")</f>
        <v>Au poste de travail</v>
      </c>
      <c r="K424" s="4" t="str">
        <f aca="true">IF(J424='onglet de saisie'!$C$2,INDIRECT("d"&amp;ROW()),"")</f>
        <v/>
      </c>
      <c r="L424" s="0" t="n">
        <f aca="false">IF(K424='onglet de saisie'!$D$2,ROW(),"")</f>
        <v>424</v>
      </c>
    </row>
    <row r="425" customFormat="false" ht="32.8" hidden="false" customHeight="false" outlineLevel="0" collapsed="false">
      <c r="A425" s="3" t="s">
        <v>979</v>
      </c>
      <c r="B425" s="3" t="s">
        <v>163</v>
      </c>
      <c r="C425" s="3" t="s">
        <v>46</v>
      </c>
      <c r="D425" s="3" t="s">
        <v>1083</v>
      </c>
      <c r="E425" s="3" t="s">
        <v>907</v>
      </c>
      <c r="F425" s="3" t="s">
        <v>1084</v>
      </c>
      <c r="G425" s="3"/>
      <c r="H425" s="0" t="str">
        <f aca="false">IF(A425='onglet de saisie'!$A$2,ROW(),"")</f>
        <v/>
      </c>
      <c r="I425" s="0" t="str">
        <f aca="true">IF(H425="","",INDIRECT("B"&amp;ROW()))</f>
        <v/>
      </c>
      <c r="J425" s="0" t="str">
        <f aca="true">IF(I425='onglet de saisie'!$B$2,INDIRECT("C"&amp;ROW()),"")</f>
        <v>Au poste de travail</v>
      </c>
      <c r="K425" s="4" t="str">
        <f aca="true">IF(J425='onglet de saisie'!$C$2,INDIRECT("d"&amp;ROW()),"")</f>
        <v/>
      </c>
      <c r="L425" s="0" t="n">
        <f aca="false">IF(K425='onglet de saisie'!$D$2,ROW(),"")</f>
        <v>425</v>
      </c>
    </row>
    <row r="426" customFormat="false" ht="22.35" hidden="false" customHeight="false" outlineLevel="0" collapsed="false">
      <c r="A426" s="3" t="s">
        <v>979</v>
      </c>
      <c r="B426" s="3" t="s">
        <v>255</v>
      </c>
      <c r="C426" s="3" t="s">
        <v>1085</v>
      </c>
      <c r="D426" s="3" t="s">
        <v>1086</v>
      </c>
      <c r="E426" s="3" t="s">
        <v>258</v>
      </c>
      <c r="F426" s="3" t="s">
        <v>1087</v>
      </c>
      <c r="G426" s="3"/>
      <c r="H426" s="0" t="str">
        <f aca="false">IF(A426='onglet de saisie'!$A$2,ROW(),"")</f>
        <v/>
      </c>
      <c r="I426" s="0" t="str">
        <f aca="true">IF(H426="","",INDIRECT("B"&amp;ROW()))</f>
        <v/>
      </c>
      <c r="J426" s="0" t="str">
        <f aca="true">IF(I426='onglet de saisie'!$B$2,INDIRECT("C"&amp;ROW()),"")</f>
        <v>Gestion des éclairages</v>
      </c>
      <c r="K426" s="4" t="str">
        <f aca="true">IF(J426='onglet de saisie'!$C$2,INDIRECT("d"&amp;ROW()),"")</f>
        <v/>
      </c>
      <c r="L426" s="0" t="n">
        <f aca="false">IF(K426='onglet de saisie'!$D$2,ROW(),"")</f>
        <v>426</v>
      </c>
    </row>
    <row r="427" customFormat="false" ht="32.8" hidden="false" customHeight="false" outlineLevel="0" collapsed="false">
      <c r="A427" s="3" t="s">
        <v>979</v>
      </c>
      <c r="B427" s="3" t="s">
        <v>133</v>
      </c>
      <c r="C427" s="3" t="s">
        <v>1088</v>
      </c>
      <c r="D427" s="3" t="s">
        <v>1089</v>
      </c>
      <c r="E427" s="3" t="s">
        <v>24</v>
      </c>
      <c r="F427" s="3" t="s">
        <v>1090</v>
      </c>
      <c r="G427" s="3"/>
      <c r="H427" s="0" t="str">
        <f aca="false">IF(A427='onglet de saisie'!$A$2,ROW(),"")</f>
        <v/>
      </c>
      <c r="I427" s="0" t="str">
        <f aca="true">IF(H427="","",INDIRECT("B"&amp;ROW()))</f>
        <v/>
      </c>
      <c r="J427" s="0" t="str">
        <f aca="true">IF(I427='onglet de saisie'!$B$2,INDIRECT("C"&amp;ROW()),"")</f>
        <v>éclairages en hauteur</v>
      </c>
      <c r="K427" s="4" t="str">
        <f aca="true">IF(J427='onglet de saisie'!$C$2,INDIRECT("d"&amp;ROW()),"")</f>
        <v/>
      </c>
      <c r="L427" s="0" t="n">
        <f aca="false">IF(K427='onglet de saisie'!$D$2,ROW(),"")</f>
        <v>427</v>
      </c>
    </row>
    <row r="428" customFormat="false" ht="32.8" hidden="false" customHeight="false" outlineLevel="0" collapsed="false">
      <c r="A428" s="3" t="s">
        <v>1091</v>
      </c>
      <c r="B428" s="3" t="s">
        <v>26</v>
      </c>
      <c r="C428" s="3" t="s">
        <v>27</v>
      </c>
      <c r="D428" s="3" t="s">
        <v>1092</v>
      </c>
      <c r="E428" s="3" t="s">
        <v>338</v>
      </c>
      <c r="F428" s="3" t="s">
        <v>1093</v>
      </c>
      <c r="G428" s="3"/>
      <c r="H428" s="0" t="str">
        <f aca="false">IF(A428='onglet de saisie'!$A$2,ROW(),"")</f>
        <v/>
      </c>
      <c r="I428" s="0" t="str">
        <f aca="true">IF(H428="","",INDIRECT("B"&amp;ROW()))</f>
        <v/>
      </c>
      <c r="J428" s="0" t="str">
        <f aca="true">IF(I428='onglet de saisie'!$B$2,INDIRECT("C"&amp;ROW()),"")</f>
        <v>Activités avec les enfants</v>
      </c>
      <c r="K428" s="4" t="str">
        <f aca="true">IF(J428='onglet de saisie'!$C$2,INDIRECT("d"&amp;ROW()),"")</f>
        <v/>
      </c>
      <c r="L428" s="0" t="n">
        <f aca="false">IF(K428='onglet de saisie'!$D$2,ROW(),"")</f>
        <v>428</v>
      </c>
    </row>
    <row r="429" customFormat="false" ht="43.25" hidden="false" customHeight="false" outlineLevel="0" collapsed="false">
      <c r="A429" s="3" t="s">
        <v>1091</v>
      </c>
      <c r="B429" s="3" t="s">
        <v>26</v>
      </c>
      <c r="C429" s="3" t="s">
        <v>27</v>
      </c>
      <c r="D429" s="3" t="s">
        <v>1094</v>
      </c>
      <c r="E429" s="3" t="s">
        <v>1095</v>
      </c>
      <c r="F429" s="3" t="s">
        <v>1096</v>
      </c>
      <c r="G429" s="3"/>
      <c r="H429" s="0" t="str">
        <f aca="false">IF(A429='onglet de saisie'!$A$2,ROW(),"")</f>
        <v/>
      </c>
      <c r="I429" s="0" t="str">
        <f aca="true">IF(H429="","",INDIRECT("B"&amp;ROW()))</f>
        <v/>
      </c>
      <c r="J429" s="0" t="str">
        <f aca="true">IF(I429='onglet de saisie'!$B$2,INDIRECT("C"&amp;ROW()),"")</f>
        <v>Activités avec les enfants</v>
      </c>
      <c r="K429" s="4" t="str">
        <f aca="true">IF(J429='onglet de saisie'!$C$2,INDIRECT("d"&amp;ROW()),"")</f>
        <v/>
      </c>
      <c r="L429" s="0" t="n">
        <f aca="false">IF(K429='onglet de saisie'!$D$2,ROW(),"")</f>
        <v>429</v>
      </c>
    </row>
    <row r="430" customFormat="false" ht="95.5" hidden="false" customHeight="false" outlineLevel="0" collapsed="false">
      <c r="A430" s="3" t="s">
        <v>1091</v>
      </c>
      <c r="B430" s="3" t="s">
        <v>26</v>
      </c>
      <c r="C430" s="3" t="s">
        <v>559</v>
      </c>
      <c r="D430" s="3" t="s">
        <v>1097</v>
      </c>
      <c r="E430" s="3" t="s">
        <v>1098</v>
      </c>
      <c r="F430" s="3" t="s">
        <v>1099</v>
      </c>
      <c r="G430" s="3"/>
      <c r="H430" s="0" t="str">
        <f aca="false">IF(A430='onglet de saisie'!$A$2,ROW(),"")</f>
        <v/>
      </c>
      <c r="I430" s="0" t="str">
        <f aca="true">IF(H430="","",INDIRECT("B"&amp;ROW()))</f>
        <v/>
      </c>
      <c r="J430" s="0" t="str">
        <f aca="true">IF(I430='onglet de saisie'!$B$2,INDIRECT("C"&amp;ROW()),"")</f>
        <v>Gestion du personnel</v>
      </c>
      <c r="K430" s="4" t="str">
        <f aca="true">IF(J430='onglet de saisie'!$C$2,INDIRECT("d"&amp;ROW()),"")</f>
        <v/>
      </c>
      <c r="L430" s="0" t="n">
        <f aca="false">IF(K430='onglet de saisie'!$D$2,ROW(),"")</f>
        <v>430</v>
      </c>
    </row>
    <row r="431" customFormat="false" ht="22.35" hidden="false" customHeight="false" outlineLevel="0" collapsed="false">
      <c r="A431" s="3" t="s">
        <v>1091</v>
      </c>
      <c r="B431" s="3" t="s">
        <v>26</v>
      </c>
      <c r="C431" s="3" t="s">
        <v>559</v>
      </c>
      <c r="D431" s="3" t="s">
        <v>1100</v>
      </c>
      <c r="E431" s="3" t="s">
        <v>543</v>
      </c>
      <c r="F431" s="3" t="s">
        <v>1101</v>
      </c>
      <c r="G431" s="3"/>
      <c r="H431" s="0" t="str">
        <f aca="false">IF(A431='onglet de saisie'!$A$2,ROW(),"")</f>
        <v/>
      </c>
      <c r="I431" s="0" t="str">
        <f aca="true">IF(H431="","",INDIRECT("B"&amp;ROW()))</f>
        <v/>
      </c>
      <c r="J431" s="0" t="str">
        <f aca="true">IF(I431='onglet de saisie'!$B$2,INDIRECT("C"&amp;ROW()),"")</f>
        <v>Gestion du personnel</v>
      </c>
      <c r="K431" s="4" t="str">
        <f aca="true">IF(J431='onglet de saisie'!$C$2,INDIRECT("d"&amp;ROW()),"")</f>
        <v/>
      </c>
      <c r="L431" s="0" t="n">
        <f aca="false">IF(K431='onglet de saisie'!$D$2,ROW(),"")</f>
        <v>431</v>
      </c>
    </row>
    <row r="432" customFormat="false" ht="22.35" hidden="false" customHeight="false" outlineLevel="0" collapsed="false">
      <c r="A432" s="3" t="s">
        <v>1091</v>
      </c>
      <c r="B432" s="3" t="s">
        <v>26</v>
      </c>
      <c r="C432" s="3" t="s">
        <v>559</v>
      </c>
      <c r="D432" s="3" t="s">
        <v>1102</v>
      </c>
      <c r="E432" s="3" t="s">
        <v>543</v>
      </c>
      <c r="F432" s="3"/>
      <c r="G432" s="3"/>
      <c r="H432" s="0" t="str">
        <f aca="false">IF(A432='onglet de saisie'!$A$2,ROW(),"")</f>
        <v/>
      </c>
      <c r="I432" s="0" t="str">
        <f aca="true">IF(H432="","",INDIRECT("B"&amp;ROW()))</f>
        <v/>
      </c>
      <c r="J432" s="0" t="str">
        <f aca="true">IF(I432='onglet de saisie'!$B$2,INDIRECT("C"&amp;ROW()),"")</f>
        <v>Gestion du personnel</v>
      </c>
      <c r="K432" s="4" t="str">
        <f aca="true">IF(J432='onglet de saisie'!$C$2,INDIRECT("d"&amp;ROW()),"")</f>
        <v/>
      </c>
      <c r="L432" s="0" t="n">
        <f aca="false">IF(K432='onglet de saisie'!$D$2,ROW(),"")</f>
        <v>432</v>
      </c>
    </row>
    <row r="433" customFormat="false" ht="43.25" hidden="false" customHeight="false" outlineLevel="0" collapsed="false">
      <c r="A433" s="3" t="s">
        <v>1091</v>
      </c>
      <c r="B433" s="3" t="s">
        <v>26</v>
      </c>
      <c r="C433" s="3" t="s">
        <v>336</v>
      </c>
      <c r="D433" s="3" t="s">
        <v>1103</v>
      </c>
      <c r="E433" s="3" t="s">
        <v>50</v>
      </c>
      <c r="F433" s="3" t="s">
        <v>1104</v>
      </c>
      <c r="G433" s="3"/>
      <c r="H433" s="0" t="str">
        <f aca="false">IF(A433='onglet de saisie'!$A$2,ROW(),"")</f>
        <v/>
      </c>
      <c r="I433" s="0" t="str">
        <f aca="true">IF(H433="","",INDIRECT("B"&amp;ROW()))</f>
        <v/>
      </c>
      <c r="J433" s="0" t="str">
        <f aca="true">IF(I433='onglet de saisie'!$B$2,INDIRECT("C"&amp;ROW()),"")</f>
        <v>Préparation des projets d’animation</v>
      </c>
      <c r="K433" s="4" t="str">
        <f aca="true">IF(J433='onglet de saisie'!$C$2,INDIRECT("d"&amp;ROW()),"")</f>
        <v/>
      </c>
      <c r="L433" s="0" t="n">
        <f aca="false">IF(K433='onglet de saisie'!$D$2,ROW(),"")</f>
        <v>433</v>
      </c>
    </row>
    <row r="434" customFormat="false" ht="22.35" hidden="false" customHeight="false" outlineLevel="0" collapsed="false">
      <c r="A434" s="3" t="s">
        <v>1091</v>
      </c>
      <c r="B434" s="3" t="s">
        <v>26</v>
      </c>
      <c r="C434" s="3" t="s">
        <v>336</v>
      </c>
      <c r="D434" s="3" t="s">
        <v>1105</v>
      </c>
      <c r="E434" s="3" t="s">
        <v>1015</v>
      </c>
      <c r="F434" s="3" t="s">
        <v>1106</v>
      </c>
      <c r="G434" s="3"/>
      <c r="H434" s="0" t="str">
        <f aca="false">IF(A434='onglet de saisie'!$A$2,ROW(),"")</f>
        <v/>
      </c>
      <c r="I434" s="0" t="str">
        <f aca="true">IF(H434="","",INDIRECT("B"&amp;ROW()))</f>
        <v/>
      </c>
      <c r="J434" s="0" t="str">
        <f aca="true">IF(I434='onglet de saisie'!$B$2,INDIRECT("C"&amp;ROW()),"")</f>
        <v>Préparation des projets d’animation</v>
      </c>
      <c r="K434" s="4" t="str">
        <f aca="true">IF(J434='onglet de saisie'!$C$2,INDIRECT("d"&amp;ROW()),"")</f>
        <v/>
      </c>
      <c r="L434" s="0" t="n">
        <f aca="false">IF(K434='onglet de saisie'!$D$2,ROW(),"")</f>
        <v>434</v>
      </c>
    </row>
    <row r="435" customFormat="false" ht="22.35" hidden="false" customHeight="false" outlineLevel="0" collapsed="false">
      <c r="A435" s="3" t="s">
        <v>1091</v>
      </c>
      <c r="B435" s="3" t="s">
        <v>26</v>
      </c>
      <c r="C435" s="3" t="s">
        <v>336</v>
      </c>
      <c r="D435" s="3" t="s">
        <v>1107</v>
      </c>
      <c r="E435" s="3" t="s">
        <v>50</v>
      </c>
      <c r="F435" s="3" t="s">
        <v>1108</v>
      </c>
      <c r="G435" s="3"/>
      <c r="H435" s="0" t="str">
        <f aca="false">IF(A435='onglet de saisie'!$A$2,ROW(),"")</f>
        <v/>
      </c>
      <c r="I435" s="0" t="str">
        <f aca="true">IF(H435="","",INDIRECT("B"&amp;ROW()))</f>
        <v/>
      </c>
      <c r="J435" s="0" t="str">
        <f aca="true">IF(I435='onglet de saisie'!$B$2,INDIRECT("C"&amp;ROW()),"")</f>
        <v>Préparation des projets d’animation</v>
      </c>
      <c r="K435" s="4" t="str">
        <f aca="true">IF(J435='onglet de saisie'!$C$2,INDIRECT("d"&amp;ROW()),"")</f>
        <v/>
      </c>
      <c r="L435" s="0" t="n">
        <f aca="false">IF(K435='onglet de saisie'!$D$2,ROW(),"")</f>
        <v>435</v>
      </c>
    </row>
    <row r="436" customFormat="false" ht="22.35" hidden="false" customHeight="false" outlineLevel="0" collapsed="false">
      <c r="A436" s="3" t="s">
        <v>1091</v>
      </c>
      <c r="B436" s="3" t="s">
        <v>26</v>
      </c>
      <c r="C436" s="3" t="s">
        <v>336</v>
      </c>
      <c r="D436" s="3" t="s">
        <v>1109</v>
      </c>
      <c r="E436" s="3" t="s">
        <v>202</v>
      </c>
      <c r="F436" s="3"/>
      <c r="G436" s="3"/>
      <c r="H436" s="0" t="str">
        <f aca="false">IF(A436='onglet de saisie'!$A$2,ROW(),"")</f>
        <v/>
      </c>
      <c r="I436" s="0" t="str">
        <f aca="true">IF(H436="","",INDIRECT("B"&amp;ROW()))</f>
        <v/>
      </c>
      <c r="J436" s="0" t="str">
        <f aca="true">IF(I436='onglet de saisie'!$B$2,INDIRECT("C"&amp;ROW()),"")</f>
        <v>Préparation des projets d’animation</v>
      </c>
      <c r="K436" s="4" t="str">
        <f aca="true">IF(J436='onglet de saisie'!$C$2,INDIRECT("d"&amp;ROW()),"")</f>
        <v/>
      </c>
      <c r="L436" s="0" t="n">
        <f aca="false">IF(K436='onglet de saisie'!$D$2,ROW(),"")</f>
        <v>436</v>
      </c>
    </row>
    <row r="437" customFormat="false" ht="53.7" hidden="false" customHeight="false" outlineLevel="0" collapsed="false">
      <c r="A437" s="3" t="s">
        <v>1091</v>
      </c>
      <c r="B437" s="3" t="s">
        <v>26</v>
      </c>
      <c r="C437" s="3" t="s">
        <v>101</v>
      </c>
      <c r="D437" s="3" t="s">
        <v>1110</v>
      </c>
      <c r="E437" s="3" t="s">
        <v>50</v>
      </c>
      <c r="F437" s="3" t="s">
        <v>1111</v>
      </c>
      <c r="G437" s="3"/>
      <c r="H437" s="0" t="str">
        <f aca="false">IF(A437='onglet de saisie'!$A$2,ROW(),"")</f>
        <v/>
      </c>
      <c r="I437" s="0" t="str">
        <f aca="true">IF(H437="","",INDIRECT("B"&amp;ROW()))</f>
        <v/>
      </c>
      <c r="J437" s="0" t="str">
        <f aca="true">IF(I437='onglet de saisie'!$B$2,INDIRECT("C"&amp;ROW()),"")</f>
        <v>Arrivées départs, déplacements entre les locaux (lieux de travail, réunions, etc)</v>
      </c>
      <c r="K437" s="4" t="str">
        <f aca="true">IF(J437='onglet de saisie'!$C$2,INDIRECT("d"&amp;ROW()),"")</f>
        <v/>
      </c>
      <c r="L437" s="0" t="n">
        <f aca="false">IF(K437='onglet de saisie'!$D$2,ROW(),"")</f>
        <v>437</v>
      </c>
    </row>
    <row r="438" customFormat="false" ht="53.7" hidden="false" customHeight="false" outlineLevel="0" collapsed="false">
      <c r="A438" s="3" t="s">
        <v>1091</v>
      </c>
      <c r="B438" s="3" t="s">
        <v>26</v>
      </c>
      <c r="C438" s="3" t="s">
        <v>101</v>
      </c>
      <c r="D438" s="3" t="s">
        <v>1112</v>
      </c>
      <c r="E438" s="3" t="s">
        <v>50</v>
      </c>
      <c r="F438" s="3" t="s">
        <v>1113</v>
      </c>
      <c r="G438" s="3"/>
      <c r="H438" s="0" t="str">
        <f aca="false">IF(A438='onglet de saisie'!$A$2,ROW(),"")</f>
        <v/>
      </c>
      <c r="I438" s="0" t="str">
        <f aca="true">IF(H438="","",INDIRECT("B"&amp;ROW()))</f>
        <v/>
      </c>
      <c r="J438" s="0" t="str">
        <f aca="true">IF(I438='onglet de saisie'!$B$2,INDIRECT("C"&amp;ROW()),"")</f>
        <v>Arrivées départs, déplacements entre les locaux (lieux de travail, réunions, etc)</v>
      </c>
      <c r="K438" s="4" t="str">
        <f aca="true">IF(J438='onglet de saisie'!$C$2,INDIRECT("d"&amp;ROW()),"")</f>
        <v/>
      </c>
      <c r="L438" s="0" t="n">
        <f aca="false">IF(K438='onglet de saisie'!$D$2,ROW(),"")</f>
        <v>438</v>
      </c>
    </row>
    <row r="439" customFormat="false" ht="32.8" hidden="false" customHeight="false" outlineLevel="0" collapsed="false">
      <c r="A439" s="3" t="s">
        <v>1091</v>
      </c>
      <c r="B439" s="3" t="s">
        <v>26</v>
      </c>
      <c r="C439" s="3" t="s">
        <v>1013</v>
      </c>
      <c r="D439" s="3" t="s">
        <v>1014</v>
      </c>
      <c r="E439" s="3" t="s">
        <v>1015</v>
      </c>
      <c r="F439" s="3" t="s">
        <v>1114</v>
      </c>
      <c r="G439" s="3"/>
      <c r="H439" s="0" t="str">
        <f aca="false">IF(A439='onglet de saisie'!$A$2,ROW(),"")</f>
        <v/>
      </c>
      <c r="I439" s="0" t="str">
        <f aca="true">IF(H439="","",INDIRECT("B"&amp;ROW()))</f>
        <v/>
      </c>
      <c r="J439" s="0" t="str">
        <f aca="true">IF(I439='onglet de saisie'!$B$2,INDIRECT("C"&amp;ROW()),"")</f>
        <v>Travail d’équipe entre Responsables de Secteur</v>
      </c>
      <c r="K439" s="4" t="str">
        <f aca="true">IF(J439='onglet de saisie'!$C$2,INDIRECT("d"&amp;ROW()),"")</f>
        <v/>
      </c>
      <c r="L439" s="0" t="n">
        <f aca="false">IF(K439='onglet de saisie'!$D$2,ROW(),"")</f>
        <v>439</v>
      </c>
    </row>
    <row r="440" customFormat="false" ht="43.25" hidden="false" customHeight="false" outlineLevel="0" collapsed="false">
      <c r="A440" s="3" t="s">
        <v>1091</v>
      </c>
      <c r="B440" s="3" t="s">
        <v>26</v>
      </c>
      <c r="C440" s="3" t="s">
        <v>1013</v>
      </c>
      <c r="D440" s="3" t="s">
        <v>1115</v>
      </c>
      <c r="E440" s="3" t="s">
        <v>202</v>
      </c>
      <c r="F440" s="3" t="s">
        <v>1116</v>
      </c>
      <c r="G440" s="3"/>
      <c r="H440" s="0" t="str">
        <f aca="false">IF(A440='onglet de saisie'!$A$2,ROW(),"")</f>
        <v/>
      </c>
      <c r="I440" s="0" t="str">
        <f aca="true">IF(H440="","",INDIRECT("B"&amp;ROW()))</f>
        <v/>
      </c>
      <c r="J440" s="0" t="str">
        <f aca="true">IF(I440='onglet de saisie'!$B$2,INDIRECT("C"&amp;ROW()),"")</f>
        <v>Travail d’équipe entre Responsables de Secteur</v>
      </c>
      <c r="K440" s="4" t="str">
        <f aca="true">IF(J440='onglet de saisie'!$C$2,INDIRECT("d"&amp;ROW()),"")</f>
        <v/>
      </c>
      <c r="L440" s="0" t="n">
        <f aca="false">IF(K440='onglet de saisie'!$D$2,ROW(),"")</f>
        <v>440</v>
      </c>
    </row>
    <row r="441" customFormat="false" ht="32.8" hidden="false" customHeight="false" outlineLevel="0" collapsed="false">
      <c r="A441" s="3" t="s">
        <v>1091</v>
      </c>
      <c r="B441" s="3" t="s">
        <v>26</v>
      </c>
      <c r="C441" s="3" t="s">
        <v>1013</v>
      </c>
      <c r="D441" s="3" t="s">
        <v>1117</v>
      </c>
      <c r="E441" s="3" t="s">
        <v>202</v>
      </c>
      <c r="F441" s="3" t="s">
        <v>1118</v>
      </c>
      <c r="G441" s="3"/>
      <c r="H441" s="0" t="str">
        <f aca="false">IF(A441='onglet de saisie'!$A$2,ROW(),"")</f>
        <v/>
      </c>
      <c r="I441" s="0" t="str">
        <f aca="true">IF(H441="","",INDIRECT("B"&amp;ROW()))</f>
        <v/>
      </c>
      <c r="J441" s="0" t="str">
        <f aca="true">IF(I441='onglet de saisie'!$B$2,INDIRECT("C"&amp;ROW()),"")</f>
        <v>Travail d’équipe entre Responsables de Secteur</v>
      </c>
      <c r="K441" s="4" t="str">
        <f aca="true">IF(J441='onglet de saisie'!$C$2,INDIRECT("d"&amp;ROW()),"")</f>
        <v/>
      </c>
      <c r="L441" s="0" t="n">
        <f aca="false">IF(K441='onglet de saisie'!$D$2,ROW(),"")</f>
        <v>441</v>
      </c>
    </row>
    <row r="442" customFormat="false" ht="32.8" hidden="false" customHeight="false" outlineLevel="0" collapsed="false">
      <c r="A442" s="3" t="s">
        <v>1091</v>
      </c>
      <c r="B442" s="3" t="s">
        <v>26</v>
      </c>
      <c r="C442" s="3" t="s">
        <v>1119</v>
      </c>
      <c r="D442" s="3" t="s">
        <v>1120</v>
      </c>
      <c r="E442" s="3" t="s">
        <v>50</v>
      </c>
      <c r="F442" s="3" t="s">
        <v>1121</v>
      </c>
      <c r="G442" s="3"/>
      <c r="H442" s="0" t="str">
        <f aca="false">IF(A442='onglet de saisie'!$A$2,ROW(),"")</f>
        <v/>
      </c>
      <c r="I442" s="0" t="str">
        <f aca="true">IF(H442="","",INDIRECT("B"&amp;ROW()))</f>
        <v/>
      </c>
      <c r="J442" s="0" t="str">
        <f aca="true">IF(I442='onglet de saisie'!$B$2,INDIRECT("C"&amp;ROW()),"")</f>
        <v>Relations avec les partenaires </v>
      </c>
      <c r="K442" s="4" t="str">
        <f aca="true">IF(J442='onglet de saisie'!$C$2,INDIRECT("d"&amp;ROW()),"")</f>
        <v/>
      </c>
      <c r="L442" s="0" t="n">
        <f aca="false">IF(K442='onglet de saisie'!$D$2,ROW(),"")</f>
        <v>442</v>
      </c>
    </row>
    <row r="443" customFormat="false" ht="32.8" hidden="false" customHeight="false" outlineLevel="0" collapsed="false">
      <c r="A443" s="3" t="s">
        <v>1091</v>
      </c>
      <c r="B443" s="3" t="s">
        <v>26</v>
      </c>
      <c r="C443" s="3" t="s">
        <v>1119</v>
      </c>
      <c r="D443" s="3" t="s">
        <v>1122</v>
      </c>
      <c r="E443" s="3" t="s">
        <v>1095</v>
      </c>
      <c r="F443" s="3" t="s">
        <v>1123</v>
      </c>
      <c r="G443" s="3"/>
      <c r="H443" s="0" t="str">
        <f aca="false">IF(A443='onglet de saisie'!$A$2,ROW(),"")</f>
        <v/>
      </c>
      <c r="I443" s="0" t="str">
        <f aca="true">IF(H443="","",INDIRECT("B"&amp;ROW()))</f>
        <v/>
      </c>
      <c r="J443" s="0" t="str">
        <f aca="true">IF(I443='onglet de saisie'!$B$2,INDIRECT("C"&amp;ROW()),"")</f>
        <v>Relations avec les partenaires </v>
      </c>
      <c r="K443" s="4" t="str">
        <f aca="true">IF(J443='onglet de saisie'!$C$2,INDIRECT("d"&amp;ROW()),"")</f>
        <v/>
      </c>
      <c r="L443" s="0" t="n">
        <f aca="false">IF(K443='onglet de saisie'!$D$2,ROW(),"")</f>
        <v>443</v>
      </c>
    </row>
    <row r="444" customFormat="false" ht="43.25" hidden="false" customHeight="false" outlineLevel="0" collapsed="false">
      <c r="A444" s="3" t="s">
        <v>1091</v>
      </c>
      <c r="B444" s="3" t="s">
        <v>26</v>
      </c>
      <c r="C444" s="3" t="s">
        <v>410</v>
      </c>
      <c r="D444" s="3" t="s">
        <v>1124</v>
      </c>
      <c r="E444" s="3" t="s">
        <v>50</v>
      </c>
      <c r="F444" s="3" t="s">
        <v>1125</v>
      </c>
      <c r="G444" s="3"/>
      <c r="H444" s="0" t="str">
        <f aca="false">IF(A444='onglet de saisie'!$A$2,ROW(),"")</f>
        <v/>
      </c>
      <c r="I444" s="0" t="str">
        <f aca="true">IF(H444="","",INDIRECT("B"&amp;ROW()))</f>
        <v/>
      </c>
      <c r="J444" s="0" t="str">
        <f aca="true">IF(I444='onglet de saisie'!$B$2,INDIRECT("C"&amp;ROW()),"")</f>
        <v>Fonction d'encadrement</v>
      </c>
      <c r="K444" s="4" t="str">
        <f aca="true">IF(J444='onglet de saisie'!$C$2,INDIRECT("d"&amp;ROW()),"")</f>
        <v/>
      </c>
      <c r="L444" s="0" t="n">
        <f aca="false">IF(K444='onglet de saisie'!$D$2,ROW(),"")</f>
        <v>444</v>
      </c>
    </row>
    <row r="445" customFormat="false" ht="32.8" hidden="false" customHeight="false" outlineLevel="0" collapsed="false">
      <c r="A445" s="3" t="s">
        <v>1091</v>
      </c>
      <c r="B445" s="3" t="s">
        <v>26</v>
      </c>
      <c r="C445" s="3" t="s">
        <v>329</v>
      </c>
      <c r="D445" s="3" t="s">
        <v>1126</v>
      </c>
      <c r="E445" s="3" t="s">
        <v>188</v>
      </c>
      <c r="F445" s="3" t="s">
        <v>1127</v>
      </c>
      <c r="G445" s="3"/>
      <c r="H445" s="0" t="str">
        <f aca="false">IF(A445='onglet de saisie'!$A$2,ROW(),"")</f>
        <v/>
      </c>
      <c r="I445" s="0" t="str">
        <f aca="true">IF(H445="","",INDIRECT("B"&amp;ROW()))</f>
        <v/>
      </c>
      <c r="J445" s="0" t="str">
        <f aca="true">IF(I445='onglet de saisie'!$B$2,INDIRECT("C"&amp;ROW()),"")</f>
        <v>Type de contrat / rémunération</v>
      </c>
      <c r="K445" s="4" t="str">
        <f aca="true">IF(J445='onglet de saisie'!$C$2,INDIRECT("d"&amp;ROW()),"")</f>
        <v/>
      </c>
      <c r="L445" s="0" t="n">
        <f aca="false">IF(K445='onglet de saisie'!$D$2,ROW(),"")</f>
        <v>445</v>
      </c>
    </row>
    <row r="446" customFormat="false" ht="32.8" hidden="false" customHeight="false" outlineLevel="0" collapsed="false">
      <c r="A446" s="3" t="s">
        <v>1091</v>
      </c>
      <c r="B446" s="3" t="s">
        <v>26</v>
      </c>
      <c r="C446" s="3" t="s">
        <v>329</v>
      </c>
      <c r="D446" s="3" t="s">
        <v>1128</v>
      </c>
      <c r="E446" s="3" t="s">
        <v>89</v>
      </c>
      <c r="F446" s="3" t="s">
        <v>1129</v>
      </c>
      <c r="G446" s="3"/>
      <c r="H446" s="0" t="str">
        <f aca="false">IF(A446='onglet de saisie'!$A$2,ROW(),"")</f>
        <v/>
      </c>
      <c r="I446" s="0" t="str">
        <f aca="true">IF(H446="","",INDIRECT("B"&amp;ROW()))</f>
        <v/>
      </c>
      <c r="J446" s="0" t="str">
        <f aca="true">IF(I446='onglet de saisie'!$B$2,INDIRECT("C"&amp;ROW()),"")</f>
        <v>Type de contrat / rémunération</v>
      </c>
      <c r="K446" s="4" t="str">
        <f aca="true">IF(J446='onglet de saisie'!$C$2,INDIRECT("d"&amp;ROW()),"")</f>
        <v/>
      </c>
      <c r="L446" s="0" t="n">
        <f aca="false">IF(K446='onglet de saisie'!$D$2,ROW(),"")</f>
        <v>446</v>
      </c>
    </row>
    <row r="447" customFormat="false" ht="64.15" hidden="false" customHeight="false" outlineLevel="0" collapsed="false">
      <c r="A447" s="3" t="s">
        <v>1091</v>
      </c>
      <c r="B447" s="3" t="s">
        <v>100</v>
      </c>
      <c r="C447" s="3" t="s">
        <v>101</v>
      </c>
      <c r="D447" s="3" t="s">
        <v>350</v>
      </c>
      <c r="E447" s="3" t="s">
        <v>152</v>
      </c>
      <c r="F447" s="3" t="s">
        <v>1130</v>
      </c>
      <c r="G447" s="3"/>
      <c r="H447" s="0" t="str">
        <f aca="false">IF(A447='onglet de saisie'!$A$2,ROW(),"")</f>
        <v/>
      </c>
      <c r="I447" s="0" t="str">
        <f aca="true">IF(H447="","",INDIRECT("B"&amp;ROW()))</f>
        <v/>
      </c>
      <c r="J447" s="0" t="str">
        <f aca="true">IF(I447='onglet de saisie'!$B$2,INDIRECT("C"&amp;ROW()),"")</f>
        <v>Arrivées départs, déplacements entre les locaux (lieux de travail, réunions, etc)</v>
      </c>
      <c r="K447" s="4" t="str">
        <f aca="true">IF(J447='onglet de saisie'!$C$2,INDIRECT("d"&amp;ROW()),"")</f>
        <v/>
      </c>
      <c r="L447" s="0" t="n">
        <f aca="false">IF(K447='onglet de saisie'!$D$2,ROW(),"")</f>
        <v>447</v>
      </c>
    </row>
    <row r="448" customFormat="false" ht="53.7" hidden="false" customHeight="false" outlineLevel="0" collapsed="false">
      <c r="A448" s="3" t="s">
        <v>1091</v>
      </c>
      <c r="B448" s="3" t="s">
        <v>100</v>
      </c>
      <c r="C448" s="3" t="s">
        <v>101</v>
      </c>
      <c r="D448" s="3" t="s">
        <v>1131</v>
      </c>
      <c r="E448" s="3" t="s">
        <v>233</v>
      </c>
      <c r="F448" s="3" t="s">
        <v>1132</v>
      </c>
      <c r="G448" s="3"/>
      <c r="H448" s="0" t="str">
        <f aca="false">IF(A448='onglet de saisie'!$A$2,ROW(),"")</f>
        <v/>
      </c>
      <c r="I448" s="0" t="str">
        <f aca="true">IF(H448="","",INDIRECT("B"&amp;ROW()))</f>
        <v/>
      </c>
      <c r="J448" s="0" t="str">
        <f aca="true">IF(I448='onglet de saisie'!$B$2,INDIRECT("C"&amp;ROW()),"")</f>
        <v>Arrivées départs, déplacements entre les locaux (lieux de travail, réunions, etc)</v>
      </c>
      <c r="K448" s="4" t="str">
        <f aca="true">IF(J448='onglet de saisie'!$C$2,INDIRECT("d"&amp;ROW()),"")</f>
        <v/>
      </c>
      <c r="L448" s="0" t="n">
        <f aca="false">IF(K448='onglet de saisie'!$D$2,ROW(),"")</f>
        <v>448</v>
      </c>
    </row>
    <row r="449" customFormat="false" ht="53.7" hidden="false" customHeight="false" outlineLevel="0" collapsed="false">
      <c r="A449" s="3" t="s">
        <v>1091</v>
      </c>
      <c r="B449" s="3" t="s">
        <v>100</v>
      </c>
      <c r="C449" s="3" t="s">
        <v>101</v>
      </c>
      <c r="D449" s="3" t="s">
        <v>1133</v>
      </c>
      <c r="E449" s="3" t="s">
        <v>417</v>
      </c>
      <c r="F449" s="3" t="s">
        <v>1134</v>
      </c>
      <c r="G449" s="3"/>
      <c r="H449" s="0" t="str">
        <f aca="false">IF(A449='onglet de saisie'!$A$2,ROW(),"")</f>
        <v/>
      </c>
      <c r="I449" s="0" t="str">
        <f aca="true">IF(H449="","",INDIRECT("B"&amp;ROW()))</f>
        <v/>
      </c>
      <c r="J449" s="0" t="str">
        <f aca="true">IF(I449='onglet de saisie'!$B$2,INDIRECT("C"&amp;ROW()),"")</f>
        <v>Arrivées départs, déplacements entre les locaux (lieux de travail, réunions, etc)</v>
      </c>
      <c r="K449" s="4" t="str">
        <f aca="true">IF(J449='onglet de saisie'!$C$2,INDIRECT("d"&amp;ROW()),"")</f>
        <v/>
      </c>
      <c r="L449" s="0" t="n">
        <f aca="false">IF(K449='onglet de saisie'!$D$2,ROW(),"")</f>
        <v>449</v>
      </c>
    </row>
    <row r="450" customFormat="false" ht="64.15" hidden="false" customHeight="false" outlineLevel="0" collapsed="false">
      <c r="A450" s="3" t="s">
        <v>1091</v>
      </c>
      <c r="B450" s="3" t="s">
        <v>100</v>
      </c>
      <c r="C450" s="3" t="s">
        <v>101</v>
      </c>
      <c r="D450" s="3" t="s">
        <v>1135</v>
      </c>
      <c r="E450" s="3" t="s">
        <v>152</v>
      </c>
      <c r="F450" s="3"/>
      <c r="G450" s="3"/>
      <c r="H450" s="0" t="str">
        <f aca="false">IF(A450='onglet de saisie'!$A$2,ROW(),"")</f>
        <v/>
      </c>
      <c r="I450" s="0" t="str">
        <f aca="true">IF(H450="","",INDIRECT("B"&amp;ROW()))</f>
        <v/>
      </c>
      <c r="J450" s="0" t="str">
        <f aca="true">IF(I450='onglet de saisie'!$B$2,INDIRECT("C"&amp;ROW()),"")</f>
        <v>Arrivées départs, déplacements entre les locaux (lieux de travail, réunions, etc)</v>
      </c>
      <c r="K450" s="4" t="str">
        <f aca="true">IF(J450='onglet de saisie'!$C$2,INDIRECT("d"&amp;ROW()),"")</f>
        <v/>
      </c>
      <c r="L450" s="0" t="n">
        <f aca="false">IF(K450='onglet de saisie'!$D$2,ROW(),"")</f>
        <v>450</v>
      </c>
    </row>
    <row r="451" customFormat="false" ht="53.7" hidden="false" customHeight="false" outlineLevel="0" collapsed="false">
      <c r="A451" s="3" t="s">
        <v>1091</v>
      </c>
      <c r="B451" s="3" t="s">
        <v>225</v>
      </c>
      <c r="C451" s="3" t="s">
        <v>1136</v>
      </c>
      <c r="D451" s="3" t="s">
        <v>364</v>
      </c>
      <c r="E451" s="3" t="s">
        <v>380</v>
      </c>
      <c r="F451" s="3" t="s">
        <v>1137</v>
      </c>
      <c r="G451" s="3"/>
      <c r="H451" s="0" t="str">
        <f aca="false">IF(A451='onglet de saisie'!$A$2,ROW(),"")</f>
        <v/>
      </c>
      <c r="I451" s="0" t="str">
        <f aca="true">IF(H451="","",INDIRECT("B"&amp;ROW()))</f>
        <v/>
      </c>
      <c r="J451" s="0" t="str">
        <f aca="true">IF(I451='onglet de saisie'!$B$2,INDIRECT("C"&amp;ROW()),"")</f>
        <v>Préparation du matériel et intendance pour les sorties / séjours / vie de la structure</v>
      </c>
      <c r="K451" s="4" t="str">
        <f aca="true">IF(J451='onglet de saisie'!$C$2,INDIRECT("d"&amp;ROW()),"")</f>
        <v/>
      </c>
      <c r="L451" s="0" t="n">
        <f aca="false">IF(K451='onglet de saisie'!$D$2,ROW(),"")</f>
        <v>451</v>
      </c>
    </row>
    <row r="452" customFormat="false" ht="53.7" hidden="false" customHeight="false" outlineLevel="0" collapsed="false">
      <c r="A452" s="3" t="s">
        <v>1091</v>
      </c>
      <c r="B452" s="3" t="s">
        <v>225</v>
      </c>
      <c r="C452" s="3" t="s">
        <v>1136</v>
      </c>
      <c r="D452" s="3" t="s">
        <v>1138</v>
      </c>
      <c r="E452" s="3" t="s">
        <v>380</v>
      </c>
      <c r="F452" s="3" t="s">
        <v>1139</v>
      </c>
      <c r="G452" s="3"/>
      <c r="H452" s="0" t="str">
        <f aca="false">IF(A452='onglet de saisie'!$A$2,ROW(),"")</f>
        <v/>
      </c>
      <c r="I452" s="0" t="str">
        <f aca="true">IF(H452="","",INDIRECT("B"&amp;ROW()))</f>
        <v/>
      </c>
      <c r="J452" s="0" t="str">
        <f aca="true">IF(I452='onglet de saisie'!$B$2,INDIRECT("C"&amp;ROW()),"")</f>
        <v>Préparation du matériel et intendance pour les sorties / séjours / vie de la structure</v>
      </c>
      <c r="K452" s="4" t="str">
        <f aca="true">IF(J452='onglet de saisie'!$C$2,INDIRECT("d"&amp;ROW()),"")</f>
        <v/>
      </c>
      <c r="L452" s="0" t="n">
        <f aca="false">IF(K452='onglet de saisie'!$D$2,ROW(),"")</f>
        <v>452</v>
      </c>
    </row>
    <row r="453" customFormat="false" ht="64.15" hidden="false" customHeight="false" outlineLevel="0" collapsed="false">
      <c r="A453" s="3" t="s">
        <v>1091</v>
      </c>
      <c r="B453" s="3" t="s">
        <v>225</v>
      </c>
      <c r="C453" s="3" t="s">
        <v>1140</v>
      </c>
      <c r="D453" s="3" t="s">
        <v>1141</v>
      </c>
      <c r="E453" s="3" t="s">
        <v>50</v>
      </c>
      <c r="F453" s="3" t="s">
        <v>1142</v>
      </c>
      <c r="G453" s="3"/>
      <c r="H453" s="0" t="str">
        <f aca="false">IF(A453='onglet de saisie'!$A$2,ROW(),"")</f>
        <v/>
      </c>
      <c r="I453" s="0" t="str">
        <f aca="true">IF(H453="","",INDIRECT("B"&amp;ROW()))</f>
        <v/>
      </c>
      <c r="J453" s="0" t="str">
        <f aca="true">IF(I453='onglet de saisie'!$B$2,INDIRECT("C"&amp;ROW()),"")</f>
        <v>Charge de travail</v>
      </c>
      <c r="K453" s="4" t="str">
        <f aca="true">IF(J453='onglet de saisie'!$C$2,INDIRECT("d"&amp;ROW()),"")</f>
        <v/>
      </c>
      <c r="L453" s="0" t="n">
        <f aca="false">IF(K453='onglet de saisie'!$D$2,ROW(),"")</f>
        <v>453</v>
      </c>
    </row>
    <row r="454" customFormat="false" ht="32.8" hidden="false" customHeight="false" outlineLevel="0" collapsed="false">
      <c r="A454" s="3" t="s">
        <v>1091</v>
      </c>
      <c r="B454" s="3" t="s">
        <v>225</v>
      </c>
      <c r="C454" s="3" t="s">
        <v>1143</v>
      </c>
      <c r="D454" s="3" t="s">
        <v>1144</v>
      </c>
      <c r="E454" s="3" t="s">
        <v>89</v>
      </c>
      <c r="F454" s="3" t="s">
        <v>1145</v>
      </c>
      <c r="G454" s="3"/>
      <c r="H454" s="0" t="str">
        <f aca="false">IF(A454='onglet de saisie'!$A$2,ROW(),"")</f>
        <v/>
      </c>
      <c r="I454" s="0" t="str">
        <f aca="true">IF(H454="","",INDIRECT("B"&amp;ROW()))</f>
        <v/>
      </c>
      <c r="J454" s="0" t="str">
        <f aca="true">IF(I454='onglet de saisie'!$B$2,INDIRECT("C"&amp;ROW()),"")</f>
        <v>Recrutement / Formation des salariés</v>
      </c>
      <c r="K454" s="4" t="str">
        <f aca="true">IF(J454='onglet de saisie'!$C$2,INDIRECT("d"&amp;ROW()),"")</f>
        <v/>
      </c>
      <c r="L454" s="0" t="n">
        <f aca="false">IF(K454='onglet de saisie'!$D$2,ROW(),"")</f>
        <v>454</v>
      </c>
    </row>
    <row r="455" customFormat="false" ht="32.8" hidden="false" customHeight="false" outlineLevel="0" collapsed="false">
      <c r="A455" s="3" t="s">
        <v>1091</v>
      </c>
      <c r="B455" s="3" t="s">
        <v>225</v>
      </c>
      <c r="C455" s="3" t="s">
        <v>1140</v>
      </c>
      <c r="D455" s="3" t="s">
        <v>1146</v>
      </c>
      <c r="E455" s="3"/>
      <c r="F455" s="3" t="s">
        <v>1147</v>
      </c>
      <c r="G455" s="3"/>
      <c r="H455" s="0" t="str">
        <f aca="false">IF(A455='onglet de saisie'!$A$2,ROW(),"")</f>
        <v/>
      </c>
      <c r="I455" s="0" t="str">
        <f aca="true">IF(H455="","",INDIRECT("B"&amp;ROW()))</f>
        <v/>
      </c>
      <c r="J455" s="0" t="str">
        <f aca="true">IF(I455='onglet de saisie'!$B$2,INDIRECT("C"&amp;ROW()),"")</f>
        <v>Charge de travail</v>
      </c>
      <c r="K455" s="4" t="str">
        <f aca="true">IF(J455='onglet de saisie'!$C$2,INDIRECT("d"&amp;ROW()),"")</f>
        <v/>
      </c>
      <c r="L455" s="0" t="n">
        <f aca="false">IF(K455='onglet de saisie'!$D$2,ROW(),"")</f>
        <v>455</v>
      </c>
    </row>
    <row r="456" customFormat="false" ht="43.25" hidden="false" customHeight="false" outlineLevel="0" collapsed="false">
      <c r="A456" s="3" t="s">
        <v>1091</v>
      </c>
      <c r="B456" s="3" t="s">
        <v>225</v>
      </c>
      <c r="C456" s="3" t="s">
        <v>1140</v>
      </c>
      <c r="D456" s="3" t="s">
        <v>1148</v>
      </c>
      <c r="E456" s="3" t="s">
        <v>89</v>
      </c>
      <c r="F456" s="3" t="s">
        <v>1149</v>
      </c>
      <c r="G456" s="3"/>
      <c r="H456" s="0" t="str">
        <f aca="false">IF(A456='onglet de saisie'!$A$2,ROW(),"")</f>
        <v/>
      </c>
      <c r="I456" s="0" t="str">
        <f aca="true">IF(H456="","",INDIRECT("B"&amp;ROW()))</f>
        <v/>
      </c>
      <c r="J456" s="0" t="str">
        <f aca="true">IF(I456='onglet de saisie'!$B$2,INDIRECT("C"&amp;ROW()),"")</f>
        <v>Charge de travail</v>
      </c>
      <c r="K456" s="4" t="str">
        <f aca="true">IF(J456='onglet de saisie'!$C$2,INDIRECT("d"&amp;ROW()),"")</f>
        <v/>
      </c>
      <c r="L456" s="0" t="n">
        <f aca="false">IF(K456='onglet de saisie'!$D$2,ROW(),"")</f>
        <v>456</v>
      </c>
    </row>
    <row r="457" customFormat="false" ht="32.8" hidden="false" customHeight="false" outlineLevel="0" collapsed="false">
      <c r="A457" s="3" t="s">
        <v>1091</v>
      </c>
      <c r="B457" s="3" t="s">
        <v>225</v>
      </c>
      <c r="C457" s="3" t="s">
        <v>1140</v>
      </c>
      <c r="D457" s="3" t="s">
        <v>1150</v>
      </c>
      <c r="E457" s="3" t="s">
        <v>543</v>
      </c>
      <c r="F457" s="3" t="s">
        <v>1151</v>
      </c>
      <c r="G457" s="3"/>
      <c r="H457" s="0" t="str">
        <f aca="false">IF(A457='onglet de saisie'!$A$2,ROW(),"")</f>
        <v/>
      </c>
      <c r="I457" s="0" t="str">
        <f aca="true">IF(H457="","",INDIRECT("B"&amp;ROW()))</f>
        <v/>
      </c>
      <c r="J457" s="0" t="str">
        <f aca="true">IF(I457='onglet de saisie'!$B$2,INDIRECT("C"&amp;ROW()),"")</f>
        <v>Charge de travail</v>
      </c>
      <c r="K457" s="4" t="str">
        <f aca="true">IF(J457='onglet de saisie'!$C$2,INDIRECT("d"&amp;ROW()),"")</f>
        <v/>
      </c>
      <c r="L457" s="0" t="n">
        <f aca="false">IF(K457='onglet de saisie'!$D$2,ROW(),"")</f>
        <v>457</v>
      </c>
    </row>
    <row r="458" customFormat="false" ht="53.7" hidden="false" customHeight="false" outlineLevel="0" collapsed="false">
      <c r="A458" s="3" t="s">
        <v>1091</v>
      </c>
      <c r="B458" s="3" t="s">
        <v>225</v>
      </c>
      <c r="C458" s="3" t="s">
        <v>384</v>
      </c>
      <c r="D458" s="3" t="s">
        <v>1152</v>
      </c>
      <c r="E458" s="3" t="s">
        <v>50</v>
      </c>
      <c r="F458" s="3" t="s">
        <v>1153</v>
      </c>
      <c r="G458" s="3"/>
      <c r="H458" s="0" t="str">
        <f aca="false">IF(A458='onglet de saisie'!$A$2,ROW(),"")</f>
        <v/>
      </c>
      <c r="I458" s="0" t="str">
        <f aca="true">IF(H458="","",INDIRECT("B"&amp;ROW()))</f>
        <v/>
      </c>
      <c r="J458" s="0" t="str">
        <f aca="true">IF(I458='onglet de saisie'!$B$2,INDIRECT("C"&amp;ROW()),"")</f>
        <v>Périscolaire</v>
      </c>
      <c r="K458" s="4" t="str">
        <f aca="true">IF(J458='onglet de saisie'!$C$2,INDIRECT("d"&amp;ROW()),"")</f>
        <v/>
      </c>
      <c r="L458" s="0" t="n">
        <f aca="false">IF(K458='onglet de saisie'!$D$2,ROW(),"")</f>
        <v>458</v>
      </c>
    </row>
    <row r="459" customFormat="false" ht="53.7" hidden="false" customHeight="false" outlineLevel="0" collapsed="false">
      <c r="A459" s="3" t="s">
        <v>1091</v>
      </c>
      <c r="B459" s="3" t="s">
        <v>225</v>
      </c>
      <c r="C459" s="3" t="s">
        <v>226</v>
      </c>
      <c r="D459" s="3" t="s">
        <v>1154</v>
      </c>
      <c r="E459" s="3" t="s">
        <v>1098</v>
      </c>
      <c r="F459" s="3" t="s">
        <v>1155</v>
      </c>
      <c r="G459" s="3"/>
      <c r="H459" s="0" t="str">
        <f aca="false">IF(A459='onglet de saisie'!$A$2,ROW(),"")</f>
        <v/>
      </c>
      <c r="I459" s="0" t="str">
        <f aca="true">IF(H459="","",INDIRECT("B"&amp;ROW()))</f>
        <v/>
      </c>
      <c r="J459" s="0" t="str">
        <f aca="true">IF(I459='onglet de saisie'!$B$2,INDIRECT("C"&amp;ROW()),"")</f>
        <v>Planning</v>
      </c>
      <c r="K459" s="4" t="str">
        <f aca="true">IF(J459='onglet de saisie'!$C$2,INDIRECT("d"&amp;ROW()),"")</f>
        <v/>
      </c>
      <c r="L459" s="0" t="n">
        <f aca="false">IF(K459='onglet de saisie'!$D$2,ROW(),"")</f>
        <v>459</v>
      </c>
    </row>
    <row r="460" customFormat="false" ht="53.7" hidden="false" customHeight="false" outlineLevel="0" collapsed="false">
      <c r="A460" s="3" t="s">
        <v>1091</v>
      </c>
      <c r="B460" s="3" t="s">
        <v>163</v>
      </c>
      <c r="C460" s="3" t="s">
        <v>46</v>
      </c>
      <c r="D460" s="3" t="s">
        <v>1156</v>
      </c>
      <c r="E460" s="3" t="s">
        <v>166</v>
      </c>
      <c r="F460" s="3" t="s">
        <v>1157</v>
      </c>
      <c r="G460" s="3"/>
      <c r="H460" s="0" t="str">
        <f aca="false">IF(A460='onglet de saisie'!$A$2,ROW(),"")</f>
        <v/>
      </c>
      <c r="I460" s="0" t="str">
        <f aca="true">IF(H460="","",INDIRECT("B"&amp;ROW()))</f>
        <v/>
      </c>
      <c r="J460" s="0" t="str">
        <f aca="true">IF(I460='onglet de saisie'!$B$2,INDIRECT("C"&amp;ROW()),"")</f>
        <v>Au poste de travail</v>
      </c>
      <c r="K460" s="4" t="str">
        <f aca="true">IF(J460='onglet de saisie'!$C$2,INDIRECT("d"&amp;ROW()),"")</f>
        <v/>
      </c>
      <c r="L460" s="0" t="n">
        <f aca="false">IF(K460='onglet de saisie'!$D$2,ROW(),"")</f>
        <v>460</v>
      </c>
    </row>
    <row r="461" customFormat="false" ht="22.35" hidden="false" customHeight="false" outlineLevel="0" collapsed="false">
      <c r="A461" s="3" t="s">
        <v>1091</v>
      </c>
      <c r="B461" s="3" t="s">
        <v>163</v>
      </c>
      <c r="C461" s="3" t="s">
        <v>46</v>
      </c>
      <c r="D461" s="3" t="s">
        <v>1158</v>
      </c>
      <c r="E461" s="3" t="s">
        <v>24</v>
      </c>
      <c r="F461" s="3" t="s">
        <v>1159</v>
      </c>
      <c r="G461" s="3"/>
      <c r="H461" s="0" t="str">
        <f aca="false">IF(A461='onglet de saisie'!$A$2,ROW(),"")</f>
        <v/>
      </c>
      <c r="I461" s="0" t="str">
        <f aca="true">IF(H461="","",INDIRECT("B"&amp;ROW()))</f>
        <v/>
      </c>
      <c r="J461" s="0" t="str">
        <f aca="true">IF(I461='onglet de saisie'!$B$2,INDIRECT("C"&amp;ROW()),"")</f>
        <v>Au poste de travail</v>
      </c>
      <c r="K461" s="4" t="str">
        <f aca="true">IF(J461='onglet de saisie'!$C$2,INDIRECT("d"&amp;ROW()),"")</f>
        <v/>
      </c>
      <c r="L461" s="0" t="n">
        <f aca="false">IF(K461='onglet de saisie'!$D$2,ROW(),"")</f>
        <v>461</v>
      </c>
    </row>
    <row r="462" customFormat="false" ht="43.25" hidden="false" customHeight="false" outlineLevel="0" collapsed="false">
      <c r="A462" s="3" t="s">
        <v>1160</v>
      </c>
      <c r="B462" s="3" t="s">
        <v>26</v>
      </c>
      <c r="C462" s="3" t="s">
        <v>358</v>
      </c>
      <c r="D462" s="3" t="s">
        <v>1161</v>
      </c>
      <c r="E462" s="3" t="s">
        <v>50</v>
      </c>
      <c r="F462" s="3" t="s">
        <v>1162</v>
      </c>
      <c r="G462" s="3"/>
      <c r="H462" s="0" t="str">
        <f aca="false">IF(A462='onglet de saisie'!$A$2,ROW(),"")</f>
        <v/>
      </c>
      <c r="I462" s="0" t="str">
        <f aca="true">IF(H462="","",INDIRECT("B"&amp;ROW()))</f>
        <v/>
      </c>
      <c r="J462" s="0" t="str">
        <f aca="true">IF(I462='onglet de saisie'!$B$2,INDIRECT("C"&amp;ROW()),"")</f>
        <v>Installation et désinstallation de salles</v>
      </c>
      <c r="K462" s="4" t="str">
        <f aca="true">IF(J462='onglet de saisie'!$C$2,INDIRECT("d"&amp;ROW()),"")</f>
        <v/>
      </c>
      <c r="L462" s="0" t="n">
        <f aca="false">IF(K462='onglet de saisie'!$D$2,ROW(),"")</f>
        <v>462</v>
      </c>
    </row>
    <row r="463" customFormat="false" ht="32.8" hidden="false" customHeight="false" outlineLevel="0" collapsed="false">
      <c r="A463" s="3" t="s">
        <v>1160</v>
      </c>
      <c r="B463" s="3" t="s">
        <v>26</v>
      </c>
      <c r="C463" s="3" t="s">
        <v>358</v>
      </c>
      <c r="D463" s="3" t="s">
        <v>1163</v>
      </c>
      <c r="E463" s="3" t="s">
        <v>202</v>
      </c>
      <c r="F463" s="3" t="s">
        <v>1162</v>
      </c>
      <c r="G463" s="3"/>
      <c r="H463" s="0" t="str">
        <f aca="false">IF(A463='onglet de saisie'!$A$2,ROW(),"")</f>
        <v/>
      </c>
      <c r="I463" s="0" t="str">
        <f aca="true">IF(H463="","",INDIRECT("B"&amp;ROW()))</f>
        <v/>
      </c>
      <c r="J463" s="0" t="str">
        <f aca="true">IF(I463='onglet de saisie'!$B$2,INDIRECT("C"&amp;ROW()),"")</f>
        <v>Installation et désinstallation de salles</v>
      </c>
      <c r="K463" s="4" t="str">
        <f aca="true">IF(J463='onglet de saisie'!$C$2,INDIRECT("d"&amp;ROW()),"")</f>
        <v/>
      </c>
      <c r="L463" s="0" t="n">
        <f aca="false">IF(K463='onglet de saisie'!$D$2,ROW(),"")</f>
        <v>463</v>
      </c>
    </row>
    <row r="464" customFormat="false" ht="32.8" hidden="false" customHeight="false" outlineLevel="0" collapsed="false">
      <c r="A464" s="3" t="s">
        <v>1160</v>
      </c>
      <c r="B464" s="3" t="s">
        <v>26</v>
      </c>
      <c r="C464" s="3" t="s">
        <v>358</v>
      </c>
      <c r="D464" s="3" t="s">
        <v>446</v>
      </c>
      <c r="E464" s="3" t="s">
        <v>543</v>
      </c>
      <c r="F464" s="3" t="s">
        <v>1162</v>
      </c>
      <c r="G464" s="3"/>
      <c r="H464" s="0" t="str">
        <f aca="false">IF(A464='onglet de saisie'!$A$2,ROW(),"")</f>
        <v/>
      </c>
      <c r="I464" s="0" t="str">
        <f aca="true">IF(H464="","",INDIRECT("B"&amp;ROW()))</f>
        <v/>
      </c>
      <c r="J464" s="0" t="str">
        <f aca="true">IF(I464='onglet de saisie'!$B$2,INDIRECT("C"&amp;ROW()),"")</f>
        <v>Installation et désinstallation de salles</v>
      </c>
      <c r="K464" s="4" t="str">
        <f aca="true">IF(J464='onglet de saisie'!$C$2,INDIRECT("d"&amp;ROW()),"")</f>
        <v/>
      </c>
      <c r="L464" s="0" t="n">
        <f aca="false">IF(K464='onglet de saisie'!$D$2,ROW(),"")</f>
        <v>464</v>
      </c>
    </row>
    <row r="465" customFormat="false" ht="32.8" hidden="false" customHeight="false" outlineLevel="0" collapsed="false">
      <c r="A465" s="3" t="s">
        <v>1160</v>
      </c>
      <c r="B465" s="3" t="s">
        <v>26</v>
      </c>
      <c r="C465" s="3" t="s">
        <v>1164</v>
      </c>
      <c r="D465" s="3" t="s">
        <v>1165</v>
      </c>
      <c r="E465" s="3" t="s">
        <v>65</v>
      </c>
      <c r="F465" s="3" t="s">
        <v>1166</v>
      </c>
      <c r="G465" s="3"/>
      <c r="H465" s="0" t="str">
        <f aca="false">IF(A465='onglet de saisie'!$A$2,ROW(),"")</f>
        <v/>
      </c>
      <c r="I465" s="0" t="str">
        <f aca="true">IF(H465="","",INDIRECT("B"&amp;ROW()))</f>
        <v/>
      </c>
      <c r="J465" s="0" t="str">
        <f aca="true">IF(I465='onglet de saisie'!$B$2,INDIRECT("C"&amp;ROW()),"")</f>
        <v>Coordination avec personnel de service de la Mairie</v>
      </c>
      <c r="K465" s="4" t="str">
        <f aca="true">IF(J465='onglet de saisie'!$C$2,INDIRECT("d"&amp;ROW()),"")</f>
        <v/>
      </c>
      <c r="L465" s="0" t="n">
        <f aca="false">IF(K465='onglet de saisie'!$D$2,ROW(),"")</f>
        <v>465</v>
      </c>
    </row>
    <row r="466" customFormat="false" ht="53.7" hidden="false" customHeight="false" outlineLevel="0" collapsed="false">
      <c r="A466" s="3" t="s">
        <v>1160</v>
      </c>
      <c r="B466" s="3" t="s">
        <v>26</v>
      </c>
      <c r="C466" s="3" t="s">
        <v>1167</v>
      </c>
      <c r="D466" s="3" t="s">
        <v>1168</v>
      </c>
      <c r="E466" s="3" t="s">
        <v>1169</v>
      </c>
      <c r="F466" s="3" t="s">
        <v>1170</v>
      </c>
      <c r="G466" s="3"/>
      <c r="H466" s="0" t="str">
        <f aca="false">IF(A466='onglet de saisie'!$A$2,ROW(),"")</f>
        <v/>
      </c>
      <c r="I466" s="0" t="str">
        <f aca="true">IF(H466="","",INDIRECT("B"&amp;ROW()))</f>
        <v/>
      </c>
      <c r="J466" s="0" t="str">
        <f aca="true">IF(I466='onglet de saisie'!$B$2,INDIRECT("C"&amp;ROW()),"")</f>
        <v>Responsabilité de la sécurité des enfants</v>
      </c>
      <c r="K466" s="4" t="str">
        <f aca="true">IF(J466='onglet de saisie'!$C$2,INDIRECT("d"&amp;ROW()),"")</f>
        <v/>
      </c>
      <c r="L466" s="0" t="n">
        <f aca="false">IF(K466='onglet de saisie'!$D$2,ROW(),"")</f>
        <v>466</v>
      </c>
    </row>
    <row r="467" customFormat="false" ht="43.25" hidden="false" customHeight="false" outlineLevel="0" collapsed="false">
      <c r="A467" s="3" t="s">
        <v>1160</v>
      </c>
      <c r="B467" s="3" t="s">
        <v>26</v>
      </c>
      <c r="C467" s="3" t="s">
        <v>410</v>
      </c>
      <c r="D467" s="3" t="s">
        <v>1171</v>
      </c>
      <c r="E467" s="3" t="s">
        <v>50</v>
      </c>
      <c r="F467" s="3" t="s">
        <v>1172</v>
      </c>
      <c r="G467" s="3"/>
      <c r="H467" s="0" t="str">
        <f aca="false">IF(A467='onglet de saisie'!$A$2,ROW(),"")</f>
        <v/>
      </c>
      <c r="I467" s="0" t="str">
        <f aca="true">IF(H467="","",INDIRECT("B"&amp;ROW()))</f>
        <v/>
      </c>
      <c r="J467" s="0" t="str">
        <f aca="true">IF(I467='onglet de saisie'!$B$2,INDIRECT("C"&amp;ROW()),"")</f>
        <v>Fonction d'encadrement</v>
      </c>
      <c r="K467" s="4" t="str">
        <f aca="true">IF(J467='onglet de saisie'!$C$2,INDIRECT("d"&amp;ROW()),"")</f>
        <v/>
      </c>
      <c r="L467" s="0" t="n">
        <f aca="false">IF(K467='onglet de saisie'!$D$2,ROW(),"")</f>
        <v>467</v>
      </c>
    </row>
    <row r="468" customFormat="false" ht="43.25" hidden="false" customHeight="false" outlineLevel="0" collapsed="false">
      <c r="A468" s="3" t="s">
        <v>1160</v>
      </c>
      <c r="B468" s="3" t="s">
        <v>26</v>
      </c>
      <c r="C468" s="3" t="s">
        <v>1013</v>
      </c>
      <c r="D468" s="3" t="s">
        <v>1173</v>
      </c>
      <c r="E468" s="3" t="s">
        <v>273</v>
      </c>
      <c r="F468" s="3" t="s">
        <v>1174</v>
      </c>
      <c r="G468" s="3"/>
      <c r="H468" s="0" t="str">
        <f aca="false">IF(A468='onglet de saisie'!$A$2,ROW(),"")</f>
        <v/>
      </c>
      <c r="I468" s="0" t="str">
        <f aca="true">IF(H468="","",INDIRECT("B"&amp;ROW()))</f>
        <v/>
      </c>
      <c r="J468" s="0" t="str">
        <f aca="true">IF(I468='onglet de saisie'!$B$2,INDIRECT("C"&amp;ROW()),"")</f>
        <v>Travail d’équipe entre Responsables de Secteur</v>
      </c>
      <c r="K468" s="4" t="str">
        <f aca="true">IF(J468='onglet de saisie'!$C$2,INDIRECT("d"&amp;ROW()),"")</f>
        <v/>
      </c>
      <c r="L468" s="0" t="n">
        <f aca="false">IF(K468='onglet de saisie'!$D$2,ROW(),"")</f>
        <v>468</v>
      </c>
    </row>
    <row r="469" customFormat="false" ht="32.8" hidden="false" customHeight="false" outlineLevel="0" collapsed="false">
      <c r="A469" s="3" t="s">
        <v>1160</v>
      </c>
      <c r="B469" s="3" t="s">
        <v>26</v>
      </c>
      <c r="C469" s="3" t="s">
        <v>1013</v>
      </c>
      <c r="D469" s="3" t="s">
        <v>1175</v>
      </c>
      <c r="E469" s="3" t="s">
        <v>273</v>
      </c>
      <c r="F469" s="3" t="s">
        <v>1176</v>
      </c>
      <c r="G469" s="3"/>
      <c r="H469" s="0" t="str">
        <f aca="false">IF(A469='onglet de saisie'!$A$2,ROW(),"")</f>
        <v/>
      </c>
      <c r="I469" s="0" t="str">
        <f aca="true">IF(H469="","",INDIRECT("B"&amp;ROW()))</f>
        <v/>
      </c>
      <c r="J469" s="0" t="str">
        <f aca="true">IF(I469='onglet de saisie'!$B$2,INDIRECT("C"&amp;ROW()),"")</f>
        <v>Travail d’équipe entre Responsables de Secteur</v>
      </c>
      <c r="K469" s="4" t="str">
        <f aca="true">IF(J469='onglet de saisie'!$C$2,INDIRECT("d"&amp;ROW()),"")</f>
        <v/>
      </c>
      <c r="L469" s="0" t="n">
        <f aca="false">IF(K469='onglet de saisie'!$D$2,ROW(),"")</f>
        <v>469</v>
      </c>
    </row>
    <row r="470" customFormat="false" ht="53.7" hidden="false" customHeight="false" outlineLevel="0" collapsed="false">
      <c r="A470" s="3" t="s">
        <v>1160</v>
      </c>
      <c r="B470" s="3" t="s">
        <v>26</v>
      </c>
      <c r="C470" s="3" t="s">
        <v>1013</v>
      </c>
      <c r="D470" s="3" t="s">
        <v>1177</v>
      </c>
      <c r="E470" s="3" t="s">
        <v>1178</v>
      </c>
      <c r="F470" s="3" t="s">
        <v>1179</v>
      </c>
      <c r="G470" s="3"/>
      <c r="H470" s="0" t="str">
        <f aca="false">IF(A470='onglet de saisie'!$A$2,ROW(),"")</f>
        <v/>
      </c>
      <c r="I470" s="0" t="str">
        <f aca="true">IF(H470="","",INDIRECT("B"&amp;ROW()))</f>
        <v/>
      </c>
      <c r="J470" s="0" t="str">
        <f aca="true">IF(I470='onglet de saisie'!$B$2,INDIRECT("C"&amp;ROW()),"")</f>
        <v>Travail d’équipe entre Responsables de Secteur</v>
      </c>
      <c r="K470" s="4" t="str">
        <f aca="true">IF(J470='onglet de saisie'!$C$2,INDIRECT("d"&amp;ROW()),"")</f>
        <v/>
      </c>
      <c r="L470" s="0" t="n">
        <f aca="false">IF(K470='onglet de saisie'!$D$2,ROW(),"")</f>
        <v>470</v>
      </c>
    </row>
    <row r="471" customFormat="false" ht="32.8" hidden="false" customHeight="false" outlineLevel="0" collapsed="false">
      <c r="A471" s="3" t="s">
        <v>1160</v>
      </c>
      <c r="B471" s="3" t="s">
        <v>26</v>
      </c>
      <c r="C471" s="3" t="s">
        <v>375</v>
      </c>
      <c r="D471" s="3" t="s">
        <v>1180</v>
      </c>
      <c r="E471" s="3" t="s">
        <v>50</v>
      </c>
      <c r="F471" s="3" t="s">
        <v>1181</v>
      </c>
      <c r="G471" s="3"/>
      <c r="H471" s="0" t="str">
        <f aca="false">IF(A471='onglet de saisie'!$A$2,ROW(),"")</f>
        <v/>
      </c>
      <c r="I471" s="0" t="str">
        <f aca="true">IF(H471="","",INDIRECT("B"&amp;ROW()))</f>
        <v/>
      </c>
      <c r="J471" s="0" t="str">
        <f aca="true">IF(I471='onglet de saisie'!$B$2,INDIRECT("C"&amp;ROW()),"")</f>
        <v>Repas à l’extérieur</v>
      </c>
      <c r="K471" s="4" t="str">
        <f aca="true">IF(J471='onglet de saisie'!$C$2,INDIRECT("d"&amp;ROW()),"")</f>
        <v/>
      </c>
      <c r="L471" s="0" t="n">
        <f aca="false">IF(K471='onglet de saisie'!$D$2,ROW(),"")</f>
        <v>471</v>
      </c>
    </row>
    <row r="472" customFormat="false" ht="43.25" hidden="false" customHeight="false" outlineLevel="0" collapsed="false">
      <c r="A472" s="3" t="s">
        <v>1160</v>
      </c>
      <c r="B472" s="3" t="s">
        <v>225</v>
      </c>
      <c r="C472" s="3" t="s">
        <v>1182</v>
      </c>
      <c r="D472" s="3" t="s">
        <v>1183</v>
      </c>
      <c r="E472" s="3" t="s">
        <v>50</v>
      </c>
      <c r="F472" s="3" t="s">
        <v>1184</v>
      </c>
      <c r="G472" s="3"/>
      <c r="H472" s="0" t="str">
        <f aca="false">IF(A472='onglet de saisie'!$A$2,ROW(),"")</f>
        <v/>
      </c>
      <c r="I472" s="0" t="str">
        <f aca="true">IF(H472="","",INDIRECT("B"&amp;ROW()))</f>
        <v/>
      </c>
      <c r="J472" s="0" t="str">
        <f aca="true">IF(I472='onglet de saisie'!$B$2,INDIRECT("C"&amp;ROW()),"")</f>
        <v>Structuration d'un secteur</v>
      </c>
      <c r="K472" s="4" t="str">
        <f aca="true">IF(J472='onglet de saisie'!$C$2,INDIRECT("d"&amp;ROW()),"")</f>
        <v/>
      </c>
      <c r="L472" s="0" t="n">
        <f aca="false">IF(K472='onglet de saisie'!$D$2,ROW(),"")</f>
        <v>472</v>
      </c>
    </row>
    <row r="473" customFormat="false" ht="32.8" hidden="false" customHeight="false" outlineLevel="0" collapsed="false">
      <c r="A473" s="3" t="s">
        <v>1160</v>
      </c>
      <c r="B473" s="3" t="s">
        <v>225</v>
      </c>
      <c r="C473" s="3" t="s">
        <v>1182</v>
      </c>
      <c r="D473" s="3" t="s">
        <v>1185</v>
      </c>
      <c r="E473" s="3" t="s">
        <v>50</v>
      </c>
      <c r="F473" s="3" t="s">
        <v>1186</v>
      </c>
      <c r="G473" s="3"/>
      <c r="H473" s="0" t="str">
        <f aca="false">IF(A473='onglet de saisie'!$A$2,ROW(),"")</f>
        <v/>
      </c>
      <c r="I473" s="0" t="str">
        <f aca="true">IF(H473="","",INDIRECT("B"&amp;ROW()))</f>
        <v/>
      </c>
      <c r="J473" s="0" t="str">
        <f aca="true">IF(I473='onglet de saisie'!$B$2,INDIRECT("C"&amp;ROW()),"")</f>
        <v>Structuration d'un secteur</v>
      </c>
      <c r="K473" s="4" t="str">
        <f aca="true">IF(J473='onglet de saisie'!$C$2,INDIRECT("d"&amp;ROW()),"")</f>
        <v/>
      </c>
      <c r="L473" s="0" t="n">
        <f aca="false">IF(K473='onglet de saisie'!$D$2,ROW(),"")</f>
        <v>473</v>
      </c>
    </row>
    <row r="474" customFormat="false" ht="43.25" hidden="false" customHeight="false" outlineLevel="0" collapsed="false">
      <c r="A474" s="3" t="s">
        <v>1160</v>
      </c>
      <c r="B474" s="3" t="s">
        <v>225</v>
      </c>
      <c r="C474" s="3" t="s">
        <v>1143</v>
      </c>
      <c r="D474" s="3" t="s">
        <v>1187</v>
      </c>
      <c r="E474" s="3" t="s">
        <v>34</v>
      </c>
      <c r="F474" s="3" t="s">
        <v>1188</v>
      </c>
      <c r="G474" s="3"/>
      <c r="H474" s="0" t="str">
        <f aca="false">IF(A474='onglet de saisie'!$A$2,ROW(),"")</f>
        <v/>
      </c>
      <c r="I474" s="0" t="str">
        <f aca="true">IF(H474="","",INDIRECT("B"&amp;ROW()))</f>
        <v/>
      </c>
      <c r="J474" s="0" t="str">
        <f aca="true">IF(I474='onglet de saisie'!$B$2,INDIRECT("C"&amp;ROW()),"")</f>
        <v>Recrutement / Formation des salariés</v>
      </c>
      <c r="K474" s="4" t="str">
        <f aca="true">IF(J474='onglet de saisie'!$C$2,INDIRECT("d"&amp;ROW()),"")</f>
        <v/>
      </c>
      <c r="L474" s="0" t="n">
        <f aca="false">IF(K474='onglet de saisie'!$D$2,ROW(),"")</f>
        <v>474</v>
      </c>
    </row>
    <row r="475" customFormat="false" ht="43.25" hidden="false" customHeight="false" outlineLevel="0" collapsed="false">
      <c r="A475" s="3" t="s">
        <v>1160</v>
      </c>
      <c r="B475" s="3" t="s">
        <v>225</v>
      </c>
      <c r="C475" s="3" t="s">
        <v>1143</v>
      </c>
      <c r="D475" s="3" t="s">
        <v>1189</v>
      </c>
      <c r="E475" s="3" t="s">
        <v>34</v>
      </c>
      <c r="F475" s="3" t="s">
        <v>1190</v>
      </c>
      <c r="G475" s="3"/>
      <c r="H475" s="0" t="str">
        <f aca="false">IF(A475='onglet de saisie'!$A$2,ROW(),"")</f>
        <v/>
      </c>
      <c r="I475" s="0" t="str">
        <f aca="true">IF(H475="","",INDIRECT("B"&amp;ROW()))</f>
        <v/>
      </c>
      <c r="J475" s="0" t="str">
        <f aca="true">IF(I475='onglet de saisie'!$B$2,INDIRECT("C"&amp;ROW()),"")</f>
        <v>Recrutement / Formation des salariés</v>
      </c>
      <c r="K475" s="4" t="str">
        <f aca="true">IF(J475='onglet de saisie'!$C$2,INDIRECT("d"&amp;ROW()),"")</f>
        <v/>
      </c>
      <c r="L475" s="0" t="n">
        <f aca="false">IF(K475='onglet de saisie'!$D$2,ROW(),"")</f>
        <v>475</v>
      </c>
    </row>
    <row r="476" customFormat="false" ht="32.8" hidden="false" customHeight="false" outlineLevel="0" collapsed="false">
      <c r="A476" s="3" t="s">
        <v>1160</v>
      </c>
      <c r="B476" s="3" t="s">
        <v>225</v>
      </c>
      <c r="C476" s="3" t="s">
        <v>1143</v>
      </c>
      <c r="D476" s="3" t="s">
        <v>1191</v>
      </c>
      <c r="E476" s="3" t="s">
        <v>34</v>
      </c>
      <c r="F476" s="3" t="s">
        <v>1192</v>
      </c>
      <c r="G476" s="3"/>
      <c r="H476" s="0" t="str">
        <f aca="false">IF(A476='onglet de saisie'!$A$2,ROW(),"")</f>
        <v/>
      </c>
      <c r="I476" s="0" t="str">
        <f aca="true">IF(H476="","",INDIRECT("B"&amp;ROW()))</f>
        <v/>
      </c>
      <c r="J476" s="0" t="str">
        <f aca="true">IF(I476='onglet de saisie'!$B$2,INDIRECT("C"&amp;ROW()),"")</f>
        <v>Recrutement / Formation des salariés</v>
      </c>
      <c r="K476" s="4" t="str">
        <f aca="true">IF(J476='onglet de saisie'!$C$2,INDIRECT("d"&amp;ROW()),"")</f>
        <v/>
      </c>
      <c r="L476" s="0" t="n">
        <f aca="false">IF(K476='onglet de saisie'!$D$2,ROW(),"")</f>
        <v>476</v>
      </c>
    </row>
    <row r="477" customFormat="false" ht="43.25" hidden="false" customHeight="false" outlineLevel="0" collapsed="false">
      <c r="A477" s="3" t="s">
        <v>1160</v>
      </c>
      <c r="B477" s="3" t="s">
        <v>163</v>
      </c>
      <c r="C477" s="3" t="s">
        <v>46</v>
      </c>
      <c r="D477" s="3" t="s">
        <v>1193</v>
      </c>
      <c r="E477" s="3" t="s">
        <v>44</v>
      </c>
      <c r="F477" s="3" t="s">
        <v>1194</v>
      </c>
      <c r="G477" s="3"/>
      <c r="H477" s="0" t="str">
        <f aca="false">IF(A477='onglet de saisie'!$A$2,ROW(),"")</f>
        <v/>
      </c>
      <c r="I477" s="0" t="str">
        <f aca="true">IF(H477="","",INDIRECT("B"&amp;ROW()))</f>
        <v/>
      </c>
      <c r="J477" s="0" t="str">
        <f aca="true">IF(I477='onglet de saisie'!$B$2,INDIRECT("C"&amp;ROW()),"")</f>
        <v>Au poste de travail</v>
      </c>
      <c r="K477" s="4" t="str">
        <f aca="true">IF(J477='onglet de saisie'!$C$2,INDIRECT("d"&amp;ROW()),"")</f>
        <v/>
      </c>
      <c r="L477" s="0" t="n">
        <f aca="false">IF(K477='onglet de saisie'!$D$2,ROW(),"")</f>
        <v>477</v>
      </c>
    </row>
    <row r="478" customFormat="false" ht="22.35" hidden="false" customHeight="false" outlineLevel="0" collapsed="false">
      <c r="A478" s="3" t="s">
        <v>1195</v>
      </c>
      <c r="B478" s="3" t="s">
        <v>26</v>
      </c>
      <c r="C478" s="3" t="s">
        <v>559</v>
      </c>
      <c r="D478" s="3" t="s">
        <v>1196</v>
      </c>
      <c r="E478" s="3" t="s">
        <v>50</v>
      </c>
      <c r="F478" s="3" t="s">
        <v>1197</v>
      </c>
      <c r="G478" s="3"/>
      <c r="H478" s="0" t="str">
        <f aca="false">IF(A478='onglet de saisie'!$A$2,ROW(),"")</f>
        <v/>
      </c>
      <c r="I478" s="0" t="str">
        <f aca="true">IF(H478="","",INDIRECT("B"&amp;ROW()))</f>
        <v/>
      </c>
      <c r="J478" s="0" t="str">
        <f aca="true">IF(I478='onglet de saisie'!$B$2,INDIRECT("C"&amp;ROW()),"")</f>
        <v>Gestion du personnel</v>
      </c>
      <c r="K478" s="4" t="str">
        <f aca="true">IF(J478='onglet de saisie'!$C$2,INDIRECT("d"&amp;ROW()),"")</f>
        <v/>
      </c>
      <c r="L478" s="0" t="n">
        <f aca="false">IF(K478='onglet de saisie'!$D$2,ROW(),"")</f>
        <v>478</v>
      </c>
    </row>
    <row r="479" customFormat="false" ht="22.35" hidden="false" customHeight="false" outlineLevel="0" collapsed="false">
      <c r="A479" s="3" t="s">
        <v>1195</v>
      </c>
      <c r="B479" s="3" t="s">
        <v>26</v>
      </c>
      <c r="C479" s="3" t="s">
        <v>559</v>
      </c>
      <c r="D479" s="3" t="s">
        <v>1198</v>
      </c>
      <c r="E479" s="3" t="s">
        <v>1199</v>
      </c>
      <c r="F479" s="3" t="s">
        <v>1200</v>
      </c>
      <c r="G479" s="3"/>
      <c r="H479" s="0" t="str">
        <f aca="false">IF(A479='onglet de saisie'!$A$2,ROW(),"")</f>
        <v/>
      </c>
      <c r="I479" s="0" t="str">
        <f aca="true">IF(H479="","",INDIRECT("B"&amp;ROW()))</f>
        <v/>
      </c>
      <c r="J479" s="0" t="str">
        <f aca="true">IF(I479='onglet de saisie'!$B$2,INDIRECT("C"&amp;ROW()),"")</f>
        <v>Gestion du personnel</v>
      </c>
      <c r="K479" s="4" t="str">
        <f aca="true">IF(J479='onglet de saisie'!$C$2,INDIRECT("d"&amp;ROW()),"")</f>
        <v/>
      </c>
      <c r="L479" s="0" t="n">
        <f aca="false">IF(K479='onglet de saisie'!$D$2,ROW(),"")</f>
        <v>479</v>
      </c>
    </row>
    <row r="480" customFormat="false" ht="32.8" hidden="false" customHeight="false" outlineLevel="0" collapsed="false">
      <c r="A480" s="3" t="s">
        <v>1195</v>
      </c>
      <c r="B480" s="3" t="s">
        <v>26</v>
      </c>
      <c r="C480" s="3" t="s">
        <v>559</v>
      </c>
      <c r="D480" s="3" t="s">
        <v>1015</v>
      </c>
      <c r="E480" s="3" t="s">
        <v>618</v>
      </c>
      <c r="F480" s="3"/>
      <c r="G480" s="3"/>
      <c r="H480" s="0" t="str">
        <f aca="false">IF(A480='onglet de saisie'!$A$2,ROW(),"")</f>
        <v/>
      </c>
      <c r="I480" s="0" t="str">
        <f aca="true">IF(H480="","",INDIRECT("B"&amp;ROW()))</f>
        <v/>
      </c>
      <c r="J480" s="0" t="str">
        <f aca="true">IF(I480='onglet de saisie'!$B$2,INDIRECT("C"&amp;ROW()),"")</f>
        <v>Gestion du personnel</v>
      </c>
      <c r="K480" s="4" t="str">
        <f aca="true">IF(J480='onglet de saisie'!$C$2,INDIRECT("d"&amp;ROW()),"")</f>
        <v/>
      </c>
      <c r="L480" s="0" t="n">
        <f aca="false">IF(K480='onglet de saisie'!$D$2,ROW(),"")</f>
        <v>480</v>
      </c>
    </row>
    <row r="481" customFormat="false" ht="22.35" hidden="false" customHeight="false" outlineLevel="0" collapsed="false">
      <c r="A481" s="3" t="s">
        <v>1195</v>
      </c>
      <c r="B481" s="3" t="s">
        <v>26</v>
      </c>
      <c r="C481" s="3" t="s">
        <v>559</v>
      </c>
      <c r="D481" s="3" t="s">
        <v>1201</v>
      </c>
      <c r="E481" s="3" t="s">
        <v>538</v>
      </c>
      <c r="F481" s="3"/>
      <c r="G481" s="3"/>
      <c r="H481" s="0" t="str">
        <f aca="false">IF(A481='onglet de saisie'!$A$2,ROW(),"")</f>
        <v/>
      </c>
      <c r="I481" s="0" t="str">
        <f aca="true">IF(H481="","",INDIRECT("B"&amp;ROW()))</f>
        <v/>
      </c>
      <c r="J481" s="0" t="str">
        <f aca="true">IF(I481='onglet de saisie'!$B$2,INDIRECT("C"&amp;ROW()),"")</f>
        <v>Gestion du personnel</v>
      </c>
      <c r="K481" s="4" t="str">
        <f aca="true">IF(J481='onglet de saisie'!$C$2,INDIRECT("d"&amp;ROW()),"")</f>
        <v/>
      </c>
      <c r="L481" s="0" t="n">
        <f aca="false">IF(K481='onglet de saisie'!$D$2,ROW(),"")</f>
        <v>481</v>
      </c>
    </row>
    <row r="482" customFormat="false" ht="53.7" hidden="false" customHeight="false" outlineLevel="0" collapsed="false">
      <c r="A482" s="3" t="s">
        <v>1195</v>
      </c>
      <c r="B482" s="3" t="s">
        <v>26</v>
      </c>
      <c r="C482" s="3" t="s">
        <v>93</v>
      </c>
      <c r="D482" s="3" t="s">
        <v>1202</v>
      </c>
      <c r="E482" s="3" t="s">
        <v>50</v>
      </c>
      <c r="F482" s="3" t="s">
        <v>1203</v>
      </c>
      <c r="G482" s="3"/>
      <c r="H482" s="0" t="str">
        <f aca="false">IF(A482='onglet de saisie'!$A$2,ROW(),"")</f>
        <v/>
      </c>
      <c r="I482" s="0" t="str">
        <f aca="true">IF(H482="","",INDIRECT("B"&amp;ROW()))</f>
        <v/>
      </c>
      <c r="J482" s="0" t="str">
        <f aca="true">IF(I482='onglet de saisie'!$B$2,INDIRECT("C"&amp;ROW()),"")</f>
        <v>Gestion financière / constitution des dossiers / suivi et Relation aux financeurs</v>
      </c>
      <c r="K482" s="4" t="str">
        <f aca="true">IF(J482='onglet de saisie'!$C$2,INDIRECT("d"&amp;ROW()),"")</f>
        <v/>
      </c>
      <c r="L482" s="0" t="n">
        <f aca="false">IF(K482='onglet de saisie'!$D$2,ROW(),"")</f>
        <v>482</v>
      </c>
    </row>
    <row r="483" customFormat="false" ht="53.7" hidden="false" customHeight="false" outlineLevel="0" collapsed="false">
      <c r="A483" s="3" t="s">
        <v>1195</v>
      </c>
      <c r="B483" s="3" t="s">
        <v>26</v>
      </c>
      <c r="C483" s="3" t="s">
        <v>93</v>
      </c>
      <c r="D483" s="3" t="s">
        <v>1204</v>
      </c>
      <c r="E483" s="3" t="s">
        <v>668</v>
      </c>
      <c r="F483" s="3"/>
      <c r="G483" s="3"/>
      <c r="H483" s="0" t="str">
        <f aca="false">IF(A483='onglet de saisie'!$A$2,ROW(),"")</f>
        <v/>
      </c>
      <c r="I483" s="0" t="str">
        <f aca="true">IF(H483="","",INDIRECT("B"&amp;ROW()))</f>
        <v/>
      </c>
      <c r="J483" s="0" t="str">
        <f aca="true">IF(I483='onglet de saisie'!$B$2,INDIRECT("C"&amp;ROW()),"")</f>
        <v>Gestion financière / constitution des dossiers / suivi et Relation aux financeurs</v>
      </c>
      <c r="K483" s="4" t="str">
        <f aca="true">IF(J483='onglet de saisie'!$C$2,INDIRECT("d"&amp;ROW()),"")</f>
        <v/>
      </c>
      <c r="L483" s="0" t="n">
        <f aca="false">IF(K483='onglet de saisie'!$D$2,ROW(),"")</f>
        <v>483</v>
      </c>
    </row>
    <row r="484" customFormat="false" ht="53.7" hidden="false" customHeight="false" outlineLevel="0" collapsed="false">
      <c r="A484" s="3" t="s">
        <v>1195</v>
      </c>
      <c r="B484" s="3" t="s">
        <v>26</v>
      </c>
      <c r="C484" s="3" t="s">
        <v>93</v>
      </c>
      <c r="D484" s="3" t="s">
        <v>1205</v>
      </c>
      <c r="E484" s="3" t="s">
        <v>618</v>
      </c>
      <c r="F484" s="3" t="s">
        <v>1206</v>
      </c>
      <c r="G484" s="3"/>
      <c r="H484" s="0" t="str">
        <f aca="false">IF(A484='onglet de saisie'!$A$2,ROW(),"")</f>
        <v/>
      </c>
      <c r="I484" s="0" t="str">
        <f aca="true">IF(H484="","",INDIRECT("B"&amp;ROW()))</f>
        <v/>
      </c>
      <c r="J484" s="0" t="str">
        <f aca="true">IF(I484='onglet de saisie'!$B$2,INDIRECT("C"&amp;ROW()),"")</f>
        <v>Gestion financière / constitution des dossiers / suivi et Relation aux financeurs</v>
      </c>
      <c r="K484" s="4" t="str">
        <f aca="true">IF(J484='onglet de saisie'!$C$2,INDIRECT("d"&amp;ROW()),"")</f>
        <v/>
      </c>
      <c r="L484" s="0" t="n">
        <f aca="false">IF(K484='onglet de saisie'!$D$2,ROW(),"")</f>
        <v>484</v>
      </c>
    </row>
    <row r="485" customFormat="false" ht="53.7" hidden="false" customHeight="false" outlineLevel="0" collapsed="false">
      <c r="A485" s="3" t="s">
        <v>1195</v>
      </c>
      <c r="B485" s="3" t="s">
        <v>26</v>
      </c>
      <c r="C485" s="3" t="s">
        <v>93</v>
      </c>
      <c r="D485" s="3" t="s">
        <v>1207</v>
      </c>
      <c r="E485" s="3" t="s">
        <v>538</v>
      </c>
      <c r="F485" s="3"/>
      <c r="G485" s="3"/>
      <c r="H485" s="0" t="str">
        <f aca="false">IF(A485='onglet de saisie'!$A$2,ROW(),"")</f>
        <v/>
      </c>
      <c r="I485" s="0" t="str">
        <f aca="true">IF(H485="","",INDIRECT("B"&amp;ROW()))</f>
        <v/>
      </c>
      <c r="J485" s="0" t="str">
        <f aca="true">IF(I485='onglet de saisie'!$B$2,INDIRECT("C"&amp;ROW()),"")</f>
        <v>Gestion financière / constitution des dossiers / suivi et Relation aux financeurs</v>
      </c>
      <c r="K485" s="4" t="str">
        <f aca="true">IF(J485='onglet de saisie'!$C$2,INDIRECT("d"&amp;ROW()),"")</f>
        <v/>
      </c>
      <c r="L485" s="0" t="n">
        <f aca="false">IF(K485='onglet de saisie'!$D$2,ROW(),"")</f>
        <v>485</v>
      </c>
    </row>
    <row r="486" customFormat="false" ht="53.7" hidden="false" customHeight="false" outlineLevel="0" collapsed="false">
      <c r="A486" s="3" t="s">
        <v>1195</v>
      </c>
      <c r="B486" s="3" t="s">
        <v>26</v>
      </c>
      <c r="C486" s="3" t="s">
        <v>93</v>
      </c>
      <c r="D486" s="3" t="s">
        <v>1208</v>
      </c>
      <c r="E486" s="3" t="s">
        <v>832</v>
      </c>
      <c r="F486" s="3" t="s">
        <v>1209</v>
      </c>
      <c r="G486" s="3"/>
      <c r="H486" s="0" t="str">
        <f aca="false">IF(A486='onglet de saisie'!$A$2,ROW(),"")</f>
        <v/>
      </c>
      <c r="I486" s="0" t="str">
        <f aca="true">IF(H486="","",INDIRECT("B"&amp;ROW()))</f>
        <v/>
      </c>
      <c r="J486" s="0" t="str">
        <f aca="true">IF(I486='onglet de saisie'!$B$2,INDIRECT("C"&amp;ROW()),"")</f>
        <v>Gestion financière / constitution des dossiers / suivi et Relation aux financeurs</v>
      </c>
      <c r="K486" s="4" t="str">
        <f aca="true">IF(J486='onglet de saisie'!$C$2,INDIRECT("d"&amp;ROW()),"")</f>
        <v/>
      </c>
      <c r="L486" s="0" t="n">
        <f aca="false">IF(K486='onglet de saisie'!$D$2,ROW(),"")</f>
        <v>486</v>
      </c>
    </row>
    <row r="487" customFormat="false" ht="53.7" hidden="false" customHeight="false" outlineLevel="0" collapsed="false">
      <c r="A487" s="3" t="s">
        <v>1195</v>
      </c>
      <c r="B487" s="3" t="s">
        <v>26</v>
      </c>
      <c r="C487" s="3" t="s">
        <v>93</v>
      </c>
      <c r="D487" s="3" t="s">
        <v>1208</v>
      </c>
      <c r="E487" s="3" t="s">
        <v>273</v>
      </c>
      <c r="F487" s="3" t="s">
        <v>1209</v>
      </c>
      <c r="G487" s="3"/>
      <c r="H487" s="0" t="str">
        <f aca="false">IF(A487='onglet de saisie'!$A$2,ROW(),"")</f>
        <v/>
      </c>
      <c r="I487" s="0" t="str">
        <f aca="true">IF(H487="","",INDIRECT("B"&amp;ROW()))</f>
        <v/>
      </c>
      <c r="J487" s="0" t="str">
        <f aca="true">IF(I487='onglet de saisie'!$B$2,INDIRECT("C"&amp;ROW()),"")</f>
        <v>Gestion financière / constitution des dossiers / suivi et Relation aux financeurs</v>
      </c>
      <c r="K487" s="4" t="str">
        <f aca="true">IF(J487='onglet de saisie'!$C$2,INDIRECT("d"&amp;ROW()),"")</f>
        <v/>
      </c>
      <c r="L487" s="0" t="n">
        <f aca="false">IF(K487='onglet de saisie'!$D$2,ROW(),"")</f>
        <v>487</v>
      </c>
    </row>
    <row r="488" customFormat="false" ht="53.7" hidden="false" customHeight="false" outlineLevel="0" collapsed="false">
      <c r="A488" s="3" t="s">
        <v>1195</v>
      </c>
      <c r="B488" s="3" t="s">
        <v>26</v>
      </c>
      <c r="C488" s="3" t="s">
        <v>93</v>
      </c>
      <c r="D488" s="3" t="s">
        <v>1210</v>
      </c>
      <c r="E488" s="3"/>
      <c r="F488" s="3"/>
      <c r="G488" s="3"/>
      <c r="H488" s="0" t="str">
        <f aca="false">IF(A488='onglet de saisie'!$A$2,ROW(),"")</f>
        <v/>
      </c>
      <c r="I488" s="0" t="str">
        <f aca="true">IF(H488="","",INDIRECT("B"&amp;ROW()))</f>
        <v/>
      </c>
      <c r="J488" s="0" t="str">
        <f aca="true">IF(I488='onglet de saisie'!$B$2,INDIRECT("C"&amp;ROW()),"")</f>
        <v>Gestion financière / constitution des dossiers / suivi et Relation aux financeurs</v>
      </c>
      <c r="K488" s="4" t="str">
        <f aca="true">IF(J488='onglet de saisie'!$C$2,INDIRECT("d"&amp;ROW()),"")</f>
        <v/>
      </c>
      <c r="L488" s="0" t="n">
        <f aca="false">IF(K488='onglet de saisie'!$D$2,ROW(),"")</f>
        <v>488</v>
      </c>
    </row>
    <row r="489" customFormat="false" ht="32.8" hidden="false" customHeight="false" outlineLevel="0" collapsed="false">
      <c r="A489" s="3" t="s">
        <v>1195</v>
      </c>
      <c r="B489" s="3" t="s">
        <v>26</v>
      </c>
      <c r="C489" s="3" t="s">
        <v>514</v>
      </c>
      <c r="D489" s="3" t="s">
        <v>1211</v>
      </c>
      <c r="E489" s="3" t="s">
        <v>50</v>
      </c>
      <c r="F489" s="3" t="s">
        <v>1212</v>
      </c>
      <c r="G489" s="3"/>
      <c r="H489" s="0" t="str">
        <f aca="false">IF(A489='onglet de saisie'!$A$2,ROW(),"")</f>
        <v/>
      </c>
      <c r="I489" s="0" t="str">
        <f aca="true">IF(H489="","",INDIRECT("B"&amp;ROW()))</f>
        <v/>
      </c>
      <c r="J489" s="0" t="str">
        <f aca="true">IF(I489='onglet de saisie'!$B$2,INDIRECT("C"&amp;ROW()),"")</f>
        <v>Gestion de la sécurité</v>
      </c>
      <c r="K489" s="4" t="str">
        <f aca="true">IF(J489='onglet de saisie'!$C$2,INDIRECT("d"&amp;ROW()),"")</f>
        <v/>
      </c>
      <c r="L489" s="0" t="n">
        <f aca="false">IF(K489='onglet de saisie'!$D$2,ROW(),"")</f>
        <v>489</v>
      </c>
    </row>
    <row r="490" customFormat="false" ht="22.35" hidden="false" customHeight="false" outlineLevel="0" collapsed="false">
      <c r="A490" s="3" t="s">
        <v>1195</v>
      </c>
      <c r="B490" s="3" t="s">
        <v>26</v>
      </c>
      <c r="C490" s="3" t="s">
        <v>514</v>
      </c>
      <c r="D490" s="3" t="s">
        <v>1213</v>
      </c>
      <c r="E490" s="3" t="s">
        <v>202</v>
      </c>
      <c r="F490" s="3"/>
      <c r="G490" s="3"/>
      <c r="H490" s="0" t="str">
        <f aca="false">IF(A490='onglet de saisie'!$A$2,ROW(),"")</f>
        <v/>
      </c>
      <c r="I490" s="0" t="str">
        <f aca="true">IF(H490="","",INDIRECT("B"&amp;ROW()))</f>
        <v/>
      </c>
      <c r="J490" s="0" t="str">
        <f aca="true">IF(I490='onglet de saisie'!$B$2,INDIRECT("C"&amp;ROW()),"")</f>
        <v>Gestion de la sécurité</v>
      </c>
      <c r="K490" s="4" t="str">
        <f aca="true">IF(J490='onglet de saisie'!$C$2,INDIRECT("d"&amp;ROW()),"")</f>
        <v/>
      </c>
      <c r="L490" s="0" t="n">
        <f aca="false">IF(K490='onglet de saisie'!$D$2,ROW(),"")</f>
        <v>490</v>
      </c>
    </row>
    <row r="491" customFormat="false" ht="22.35" hidden="false" customHeight="false" outlineLevel="0" collapsed="false">
      <c r="A491" s="3" t="s">
        <v>1195</v>
      </c>
      <c r="B491" s="3" t="s">
        <v>26</v>
      </c>
      <c r="C491" s="3" t="s">
        <v>514</v>
      </c>
      <c r="D491" s="3" t="s">
        <v>1214</v>
      </c>
      <c r="E491" s="3"/>
      <c r="F491" s="3"/>
      <c r="G491" s="3"/>
      <c r="H491" s="0" t="str">
        <f aca="false">IF(A491='onglet de saisie'!$A$2,ROW(),"")</f>
        <v/>
      </c>
      <c r="I491" s="0" t="str">
        <f aca="true">IF(H491="","",INDIRECT("B"&amp;ROW()))</f>
        <v/>
      </c>
      <c r="J491" s="0" t="str">
        <f aca="true">IF(I491='onglet de saisie'!$B$2,INDIRECT("C"&amp;ROW()),"")</f>
        <v>Gestion de la sécurité</v>
      </c>
      <c r="K491" s="4" t="str">
        <f aca="true">IF(J491='onglet de saisie'!$C$2,INDIRECT("d"&amp;ROW()),"")</f>
        <v/>
      </c>
      <c r="L491" s="0" t="n">
        <f aca="false">IF(K491='onglet de saisie'!$D$2,ROW(),"")</f>
        <v>491</v>
      </c>
    </row>
    <row r="492" customFormat="false" ht="32.8" hidden="false" customHeight="false" outlineLevel="0" collapsed="false">
      <c r="A492" s="3" t="s">
        <v>1215</v>
      </c>
      <c r="B492" s="3" t="s">
        <v>8</v>
      </c>
      <c r="C492" s="3" t="s">
        <v>9</v>
      </c>
      <c r="D492" s="3" t="s">
        <v>1216</v>
      </c>
      <c r="E492" s="3" t="s">
        <v>115</v>
      </c>
      <c r="F492" s="3" t="s">
        <v>1217</v>
      </c>
      <c r="G492" s="3"/>
      <c r="H492" s="0" t="str">
        <f aca="false">IF(A492='onglet de saisie'!$A$2,ROW(),"")</f>
        <v/>
      </c>
      <c r="I492" s="0" t="str">
        <f aca="true">IF(H492="","",INDIRECT("B"&amp;ROW()))</f>
        <v/>
      </c>
      <c r="J492" s="0" t="str">
        <f aca="true">IF(I492='onglet de saisie'!$B$2,INDIRECT("C"&amp;ROW()),"")</f>
        <v>Installation informatique</v>
      </c>
      <c r="K492" s="4" t="str">
        <f aca="true">IF(J492='onglet de saisie'!$C$2,INDIRECT("d"&amp;ROW()),"")</f>
        <v/>
      </c>
      <c r="L492" s="0" t="n">
        <f aca="false">IF(K492='onglet de saisie'!$D$2,ROW(),"")</f>
        <v>492</v>
      </c>
    </row>
    <row r="493" customFormat="false" ht="32.8" hidden="false" customHeight="false" outlineLevel="0" collapsed="false">
      <c r="A493" s="3" t="s">
        <v>1215</v>
      </c>
      <c r="B493" s="3" t="s">
        <v>129</v>
      </c>
      <c r="C493" s="3"/>
      <c r="D493" s="3" t="s">
        <v>1218</v>
      </c>
      <c r="E493" s="3" t="s">
        <v>166</v>
      </c>
      <c r="F493" s="3" t="s">
        <v>1219</v>
      </c>
      <c r="G493" s="3"/>
      <c r="H493" s="0" t="str">
        <f aca="false">IF(A493='onglet de saisie'!$A$2,ROW(),"")</f>
        <v/>
      </c>
      <c r="I493" s="0" t="str">
        <f aca="true">IF(H493="","",INDIRECT("B"&amp;ROW()))</f>
        <v/>
      </c>
      <c r="J493" s="0" t="n">
        <f aca="true">IF(I493='onglet de saisie'!$B$2,INDIRECT("C"&amp;ROW()),"")</f>
        <v>0</v>
      </c>
      <c r="K493" s="4" t="str">
        <f aca="true">IF(J493='onglet de saisie'!$C$2,INDIRECT("d"&amp;ROW()),"")</f>
        <v>Déplacement de mobiliers lourds (réinstallation des bureaux, déménagement d'un bureau)</v>
      </c>
      <c r="L493" s="0" t="str">
        <f aca="false">IF(K493='onglet de saisie'!$D$2,ROW(),"")</f>
        <v/>
      </c>
    </row>
    <row r="494" customFormat="false" ht="43.25" hidden="false" customHeight="false" outlineLevel="0" collapsed="false">
      <c r="A494" s="3" t="s">
        <v>1215</v>
      </c>
      <c r="B494" s="3" t="s">
        <v>8</v>
      </c>
      <c r="C494" s="3" t="s">
        <v>9</v>
      </c>
      <c r="D494" s="3" t="s">
        <v>1220</v>
      </c>
      <c r="E494" s="3" t="s">
        <v>1221</v>
      </c>
      <c r="F494" s="3" t="s">
        <v>1222</v>
      </c>
      <c r="G494" s="3"/>
      <c r="H494" s="0" t="str">
        <f aca="false">IF(A494='onglet de saisie'!$A$2,ROW(),"")</f>
        <v/>
      </c>
      <c r="I494" s="0" t="str">
        <f aca="true">IF(H494="","",INDIRECT("B"&amp;ROW()))</f>
        <v/>
      </c>
      <c r="J494" s="0" t="str">
        <f aca="true">IF(I494='onglet de saisie'!$B$2,INDIRECT("C"&amp;ROW()),"")</f>
        <v>Installation informatique</v>
      </c>
      <c r="K494" s="4" t="str">
        <f aca="true">IF(J494='onglet de saisie'!$C$2,INDIRECT("d"&amp;ROW()),"")</f>
        <v/>
      </c>
      <c r="L494" s="0" t="n">
        <f aca="false">IF(K494='onglet de saisie'!$D$2,ROW(),"")</f>
        <v>494</v>
      </c>
    </row>
    <row r="495" customFormat="false" ht="32.8" hidden="false" customHeight="false" outlineLevel="0" collapsed="false">
      <c r="A495" s="3" t="s">
        <v>1215</v>
      </c>
      <c r="B495" s="3" t="s">
        <v>8</v>
      </c>
      <c r="C495" s="3" t="s">
        <v>1223</v>
      </c>
      <c r="D495" s="3" t="s">
        <v>1224</v>
      </c>
      <c r="E495" s="3" t="s">
        <v>1225</v>
      </c>
      <c r="F495" s="3" t="s">
        <v>1226</v>
      </c>
      <c r="G495" s="3"/>
      <c r="H495" s="0" t="str">
        <f aca="false">IF(A495='onglet de saisie'!$A$2,ROW(),"")</f>
        <v/>
      </c>
      <c r="I495" s="0" t="str">
        <f aca="true">IF(H495="","",INDIRECT("B"&amp;ROW()))</f>
        <v/>
      </c>
      <c r="J495" s="0" t="str">
        <f aca="true">IF(I495='onglet de saisie'!$B$2,INDIRECT("C"&amp;ROW()),"")</f>
        <v>Installation téléphonique</v>
      </c>
      <c r="K495" s="4" t="str">
        <f aca="true">IF(J495='onglet de saisie'!$C$2,INDIRECT("d"&amp;ROW()),"")</f>
        <v/>
      </c>
      <c r="L495" s="0" t="n">
        <f aca="false">IF(K495='onglet de saisie'!$D$2,ROW(),"")</f>
        <v>495</v>
      </c>
    </row>
    <row r="496" customFormat="false" ht="32.8" hidden="false" customHeight="false" outlineLevel="0" collapsed="false">
      <c r="A496" s="3" t="s">
        <v>1215</v>
      </c>
      <c r="B496" s="3" t="s">
        <v>8</v>
      </c>
      <c r="C496" s="3" t="s">
        <v>9</v>
      </c>
      <c r="D496" s="3" t="s">
        <v>1227</v>
      </c>
      <c r="E496" s="3" t="s">
        <v>501</v>
      </c>
      <c r="F496" s="3" t="s">
        <v>1228</v>
      </c>
      <c r="G496" s="3"/>
      <c r="H496" s="0" t="str">
        <f aca="false">IF(A496='onglet de saisie'!$A$2,ROW(),"")</f>
        <v/>
      </c>
      <c r="I496" s="0" t="str">
        <f aca="true">IF(H496="","",INDIRECT("B"&amp;ROW()))</f>
        <v/>
      </c>
      <c r="J496" s="0" t="str">
        <f aca="true">IF(I496='onglet de saisie'!$B$2,INDIRECT("C"&amp;ROW()),"")</f>
        <v>Installation informatique</v>
      </c>
      <c r="K496" s="4" t="str">
        <f aca="true">IF(J496='onglet de saisie'!$C$2,INDIRECT("d"&amp;ROW()),"")</f>
        <v/>
      </c>
      <c r="L496" s="0" t="n">
        <f aca="false">IF(K496='onglet de saisie'!$D$2,ROW(),"")</f>
        <v>496</v>
      </c>
    </row>
    <row r="497" customFormat="false" ht="32.8" hidden="false" customHeight="false" outlineLevel="0" collapsed="false">
      <c r="A497" s="3" t="s">
        <v>1215</v>
      </c>
      <c r="B497" s="3" t="s">
        <v>8</v>
      </c>
      <c r="C497" s="3" t="s">
        <v>9</v>
      </c>
      <c r="D497" s="3" t="s">
        <v>1229</v>
      </c>
      <c r="E497" s="3" t="s">
        <v>24</v>
      </c>
      <c r="F497" s="3" t="s">
        <v>1230</v>
      </c>
      <c r="G497" s="3"/>
      <c r="H497" s="0" t="str">
        <f aca="false">IF(A497='onglet de saisie'!$A$2,ROW(),"")</f>
        <v/>
      </c>
      <c r="I497" s="0" t="str">
        <f aca="true">IF(H497="","",INDIRECT("B"&amp;ROW()))</f>
        <v/>
      </c>
      <c r="J497" s="0" t="str">
        <f aca="true">IF(I497='onglet de saisie'!$B$2,INDIRECT("C"&amp;ROW()),"")</f>
        <v>Installation informatique</v>
      </c>
      <c r="K497" s="4" t="str">
        <f aca="true">IF(J497='onglet de saisie'!$C$2,INDIRECT("d"&amp;ROW()),"")</f>
        <v/>
      </c>
      <c r="L497" s="0" t="n">
        <f aca="false">IF(K497='onglet de saisie'!$D$2,ROW(),"")</f>
        <v>497</v>
      </c>
    </row>
    <row r="498" customFormat="false" ht="32.8" hidden="false" customHeight="false" outlineLevel="0" collapsed="false">
      <c r="A498" s="3" t="s">
        <v>1215</v>
      </c>
      <c r="B498" s="3" t="s">
        <v>26</v>
      </c>
      <c r="C498" s="3" t="s">
        <v>1231</v>
      </c>
      <c r="D498" s="3" t="s">
        <v>1232</v>
      </c>
      <c r="E498" s="3" t="s">
        <v>50</v>
      </c>
      <c r="F498" s="3" t="s">
        <v>1233</v>
      </c>
      <c r="G498" s="3"/>
      <c r="H498" s="0" t="str">
        <f aca="false">IF(A498='onglet de saisie'!$A$2,ROW(),"")</f>
        <v/>
      </c>
      <c r="I498" s="0" t="str">
        <f aca="true">IF(H498="","",INDIRECT("B"&amp;ROW()))</f>
        <v/>
      </c>
      <c r="J498" s="0" t="str">
        <f aca="true">IF(I498='onglet de saisie'!$B$2,INDIRECT("C"&amp;ROW()),"")</f>
        <v>Responsabilité du secteur familles-cultures</v>
      </c>
      <c r="K498" s="4" t="str">
        <f aca="true">IF(J498='onglet de saisie'!$C$2,INDIRECT("d"&amp;ROW()),"")</f>
        <v/>
      </c>
      <c r="L498" s="0" t="n">
        <f aca="false">IF(K498='onglet de saisie'!$D$2,ROW(),"")</f>
        <v>498</v>
      </c>
    </row>
    <row r="499" customFormat="false" ht="32.8" hidden="false" customHeight="false" outlineLevel="0" collapsed="false">
      <c r="A499" s="3" t="s">
        <v>1215</v>
      </c>
      <c r="B499" s="3" t="s">
        <v>26</v>
      </c>
      <c r="C499" s="3" t="s">
        <v>1231</v>
      </c>
      <c r="D499" s="3" t="s">
        <v>1232</v>
      </c>
      <c r="E499" s="3" t="s">
        <v>1079</v>
      </c>
      <c r="F499" s="3" t="s">
        <v>1234</v>
      </c>
      <c r="G499" s="3"/>
      <c r="H499" s="0" t="str">
        <f aca="false">IF(A499='onglet de saisie'!$A$2,ROW(),"")</f>
        <v/>
      </c>
      <c r="I499" s="0" t="str">
        <f aca="true">IF(H499="","",INDIRECT("B"&amp;ROW()))</f>
        <v/>
      </c>
      <c r="J499" s="0" t="str">
        <f aca="true">IF(I499='onglet de saisie'!$B$2,INDIRECT("C"&amp;ROW()),"")</f>
        <v>Responsabilité du secteur familles-cultures</v>
      </c>
      <c r="K499" s="4" t="str">
        <f aca="true">IF(J499='onglet de saisie'!$C$2,INDIRECT("d"&amp;ROW()),"")</f>
        <v/>
      </c>
      <c r="L499" s="0" t="n">
        <f aca="false">IF(K499='onglet de saisie'!$D$2,ROW(),"")</f>
        <v>499</v>
      </c>
    </row>
    <row r="500" customFormat="false" ht="32.8" hidden="false" customHeight="false" outlineLevel="0" collapsed="false">
      <c r="A500" s="3" t="s">
        <v>1215</v>
      </c>
      <c r="B500" s="3" t="s">
        <v>26</v>
      </c>
      <c r="C500" s="3" t="s">
        <v>1231</v>
      </c>
      <c r="D500" s="3" t="s">
        <v>1235</v>
      </c>
      <c r="E500" s="3" t="s">
        <v>188</v>
      </c>
      <c r="F500" s="3" t="s">
        <v>1236</v>
      </c>
      <c r="G500" s="3"/>
      <c r="H500" s="0" t="str">
        <f aca="false">IF(A500='onglet de saisie'!$A$2,ROW(),"")</f>
        <v/>
      </c>
      <c r="I500" s="0" t="str">
        <f aca="true">IF(H500="","",INDIRECT("B"&amp;ROW()))</f>
        <v/>
      </c>
      <c r="J500" s="0" t="str">
        <f aca="true">IF(I500='onglet de saisie'!$B$2,INDIRECT("C"&amp;ROW()),"")</f>
        <v>Responsabilité du secteur familles-cultures</v>
      </c>
      <c r="K500" s="4" t="str">
        <f aca="true">IF(J500='onglet de saisie'!$C$2,INDIRECT("d"&amp;ROW()),"")</f>
        <v/>
      </c>
      <c r="L500" s="0" t="n">
        <f aca="false">IF(K500='onglet de saisie'!$D$2,ROW(),"")</f>
        <v>500</v>
      </c>
    </row>
    <row r="501" customFormat="false" ht="32.8" hidden="false" customHeight="false" outlineLevel="0" collapsed="false">
      <c r="A501" s="3" t="s">
        <v>1215</v>
      </c>
      <c r="B501" s="3" t="s">
        <v>26</v>
      </c>
      <c r="C501" s="3" t="s">
        <v>1231</v>
      </c>
      <c r="D501" s="3" t="s">
        <v>1235</v>
      </c>
      <c r="E501" s="3" t="s">
        <v>273</v>
      </c>
      <c r="F501" s="3" t="s">
        <v>1237</v>
      </c>
      <c r="G501" s="3"/>
      <c r="H501" s="0" t="str">
        <f aca="false">IF(A501='onglet de saisie'!$A$2,ROW(),"")</f>
        <v/>
      </c>
      <c r="I501" s="0" t="str">
        <f aca="true">IF(H501="","",INDIRECT("B"&amp;ROW()))</f>
        <v/>
      </c>
      <c r="J501" s="0" t="str">
        <f aca="true">IF(I501='onglet de saisie'!$B$2,INDIRECT("C"&amp;ROW()),"")</f>
        <v>Responsabilité du secteur familles-cultures</v>
      </c>
      <c r="K501" s="4" t="str">
        <f aca="true">IF(J501='onglet de saisie'!$C$2,INDIRECT("d"&amp;ROW()),"")</f>
        <v/>
      </c>
      <c r="L501" s="0" t="n">
        <f aca="false">IF(K501='onglet de saisie'!$D$2,ROW(),"")</f>
        <v>501</v>
      </c>
    </row>
    <row r="502" customFormat="false" ht="32.8" hidden="false" customHeight="false" outlineLevel="0" collapsed="false">
      <c r="A502" s="3" t="s">
        <v>1215</v>
      </c>
      <c r="B502" s="3" t="s">
        <v>26</v>
      </c>
      <c r="C502" s="3" t="s">
        <v>703</v>
      </c>
      <c r="D502" s="3" t="s">
        <v>1238</v>
      </c>
      <c r="E502" s="3" t="s">
        <v>1079</v>
      </c>
      <c r="F502" s="3" t="s">
        <v>1239</v>
      </c>
      <c r="G502" s="3"/>
      <c r="H502" s="0" t="str">
        <f aca="false">IF(A502='onglet de saisie'!$A$2,ROW(),"")</f>
        <v/>
      </c>
      <c r="I502" s="0" t="str">
        <f aca="true">IF(H502="","",INDIRECT("B"&amp;ROW()))</f>
        <v/>
      </c>
      <c r="J502" s="0" t="str">
        <f aca="true">IF(I502='onglet de saisie'!$B$2,INDIRECT("C"&amp;ROW()),"")</f>
        <v>Recevoir les publics en fragilité </v>
      </c>
      <c r="K502" s="4" t="str">
        <f aca="true">IF(J502='onglet de saisie'!$C$2,INDIRECT("d"&amp;ROW()),"")</f>
        <v/>
      </c>
      <c r="L502" s="0" t="n">
        <f aca="false">IF(K502='onglet de saisie'!$D$2,ROW(),"")</f>
        <v>502</v>
      </c>
    </row>
    <row r="503" customFormat="false" ht="32.8" hidden="false" customHeight="false" outlineLevel="0" collapsed="false">
      <c r="A503" s="3" t="s">
        <v>1215</v>
      </c>
      <c r="B503" s="3" t="s">
        <v>26</v>
      </c>
      <c r="C503" s="3" t="s">
        <v>703</v>
      </c>
      <c r="D503" s="3" t="s">
        <v>1238</v>
      </c>
      <c r="E503" s="3" t="s">
        <v>50</v>
      </c>
      <c r="F503" s="3" t="s">
        <v>1240</v>
      </c>
      <c r="G503" s="3"/>
      <c r="H503" s="0" t="str">
        <f aca="false">IF(A503='onglet de saisie'!$A$2,ROW(),"")</f>
        <v/>
      </c>
      <c r="I503" s="0" t="str">
        <f aca="true">IF(H503="","",INDIRECT("B"&amp;ROW()))</f>
        <v/>
      </c>
      <c r="J503" s="0" t="str">
        <f aca="true">IF(I503='onglet de saisie'!$B$2,INDIRECT("C"&amp;ROW()),"")</f>
        <v>Recevoir les publics en fragilité </v>
      </c>
      <c r="K503" s="4" t="str">
        <f aca="true">IF(J503='onglet de saisie'!$C$2,INDIRECT("d"&amp;ROW()),"")</f>
        <v/>
      </c>
      <c r="L503" s="0" t="n">
        <f aca="false">IF(K503='onglet de saisie'!$D$2,ROW(),"")</f>
        <v>503</v>
      </c>
    </row>
    <row r="504" customFormat="false" ht="32.8" hidden="false" customHeight="false" outlineLevel="0" collapsed="false">
      <c r="A504" s="3" t="s">
        <v>1215</v>
      </c>
      <c r="B504" s="3" t="s">
        <v>26</v>
      </c>
      <c r="C504" s="3" t="s">
        <v>703</v>
      </c>
      <c r="D504" s="3" t="s">
        <v>1241</v>
      </c>
      <c r="E504" s="3" t="s">
        <v>1079</v>
      </c>
      <c r="F504" s="3" t="s">
        <v>1242</v>
      </c>
      <c r="G504" s="3"/>
      <c r="H504" s="0" t="str">
        <f aca="false">IF(A504='onglet de saisie'!$A$2,ROW(),"")</f>
        <v/>
      </c>
      <c r="I504" s="0" t="str">
        <f aca="true">IF(H504="","",INDIRECT("B"&amp;ROW()))</f>
        <v/>
      </c>
      <c r="J504" s="0" t="str">
        <f aca="true">IF(I504='onglet de saisie'!$B$2,INDIRECT("C"&amp;ROW()),"")</f>
        <v>Recevoir les publics en fragilité </v>
      </c>
      <c r="K504" s="4" t="str">
        <f aca="true">IF(J504='onglet de saisie'!$C$2,INDIRECT("d"&amp;ROW()),"")</f>
        <v/>
      </c>
      <c r="L504" s="0" t="n">
        <f aca="false">IF(K504='onglet de saisie'!$D$2,ROW(),"")</f>
        <v>504</v>
      </c>
    </row>
    <row r="505" customFormat="false" ht="32.8" hidden="false" customHeight="false" outlineLevel="0" collapsed="false">
      <c r="A505" s="3" t="s">
        <v>1215</v>
      </c>
      <c r="B505" s="3" t="s">
        <v>26</v>
      </c>
      <c r="C505" s="3" t="s">
        <v>703</v>
      </c>
      <c r="D505" s="3" t="s">
        <v>1243</v>
      </c>
      <c r="E505" s="3" t="s">
        <v>1079</v>
      </c>
      <c r="F505" s="3" t="s">
        <v>1244</v>
      </c>
      <c r="G505" s="3"/>
      <c r="H505" s="0" t="str">
        <f aca="false">IF(A505='onglet de saisie'!$A$2,ROW(),"")</f>
        <v/>
      </c>
      <c r="I505" s="0" t="str">
        <f aca="true">IF(H505="","",INDIRECT("B"&amp;ROW()))</f>
        <v/>
      </c>
      <c r="J505" s="0" t="str">
        <f aca="true">IF(I505='onglet de saisie'!$B$2,INDIRECT("C"&amp;ROW()),"")</f>
        <v>Recevoir les publics en fragilité </v>
      </c>
      <c r="K505" s="4" t="str">
        <f aca="true">IF(J505='onglet de saisie'!$C$2,INDIRECT("d"&amp;ROW()),"")</f>
        <v/>
      </c>
      <c r="L505" s="0" t="n">
        <f aca="false">IF(K505='onglet de saisie'!$D$2,ROW(),"")</f>
        <v>505</v>
      </c>
    </row>
    <row r="506" customFormat="false" ht="64.15" hidden="false" customHeight="false" outlineLevel="0" collapsed="false">
      <c r="A506" s="3" t="s">
        <v>1215</v>
      </c>
      <c r="B506" s="3" t="s">
        <v>26</v>
      </c>
      <c r="C506" s="3" t="s">
        <v>703</v>
      </c>
      <c r="D506" s="3" t="s">
        <v>1245</v>
      </c>
      <c r="E506" s="3" t="s">
        <v>50</v>
      </c>
      <c r="F506" s="3" t="s">
        <v>1246</v>
      </c>
      <c r="G506" s="3"/>
      <c r="H506" s="0" t="str">
        <f aca="false">IF(A506='onglet de saisie'!$A$2,ROW(),"")</f>
        <v/>
      </c>
      <c r="I506" s="0" t="str">
        <f aca="true">IF(H506="","",INDIRECT("B"&amp;ROW()))</f>
        <v/>
      </c>
      <c r="J506" s="0" t="str">
        <f aca="true">IF(I506='onglet de saisie'!$B$2,INDIRECT("C"&amp;ROW()),"")</f>
        <v>Recevoir les publics en fragilité </v>
      </c>
      <c r="K506" s="4" t="str">
        <f aca="true">IF(J506='onglet de saisie'!$C$2,INDIRECT("d"&amp;ROW()),"")</f>
        <v/>
      </c>
      <c r="L506" s="0" t="n">
        <f aca="false">IF(K506='onglet de saisie'!$D$2,ROW(),"")</f>
        <v>506</v>
      </c>
    </row>
    <row r="507" customFormat="false" ht="43.25" hidden="false" customHeight="false" outlineLevel="0" collapsed="false">
      <c r="A507" s="3" t="s">
        <v>1215</v>
      </c>
      <c r="B507" s="3" t="s">
        <v>26</v>
      </c>
      <c r="C507" s="3" t="s">
        <v>633</v>
      </c>
      <c r="D507" s="3" t="s">
        <v>1247</v>
      </c>
      <c r="E507" s="3" t="s">
        <v>273</v>
      </c>
      <c r="F507" s="3" t="s">
        <v>1248</v>
      </c>
      <c r="G507" s="3"/>
      <c r="H507" s="0" t="str">
        <f aca="false">IF(A507='onglet de saisie'!$A$2,ROW(),"")</f>
        <v/>
      </c>
      <c r="I507" s="0" t="str">
        <f aca="true">IF(H507="","",INDIRECT("B"&amp;ROW()))</f>
        <v/>
      </c>
      <c r="J507" s="0" t="str">
        <f aca="true">IF(I507='onglet de saisie'!$B$2,INDIRECT("C"&amp;ROW()),"")</f>
        <v>Gestion des conflits</v>
      </c>
      <c r="K507" s="4" t="str">
        <f aca="true">IF(J507='onglet de saisie'!$C$2,INDIRECT("d"&amp;ROW()),"")</f>
        <v/>
      </c>
      <c r="L507" s="0" t="n">
        <f aca="false">IF(K507='onglet de saisie'!$D$2,ROW(),"")</f>
        <v>507</v>
      </c>
    </row>
    <row r="508" customFormat="false" ht="53.7" hidden="false" customHeight="false" outlineLevel="0" collapsed="false">
      <c r="A508" s="3" t="s">
        <v>1215</v>
      </c>
      <c r="B508" s="3" t="s">
        <v>26</v>
      </c>
      <c r="C508" s="3" t="s">
        <v>633</v>
      </c>
      <c r="D508" s="3" t="s">
        <v>1249</v>
      </c>
      <c r="E508" s="3" t="s">
        <v>1250</v>
      </c>
      <c r="F508" s="3" t="s">
        <v>1251</v>
      </c>
      <c r="G508" s="3"/>
      <c r="H508" s="0" t="str">
        <f aca="false">IF(A508='onglet de saisie'!$A$2,ROW(),"")</f>
        <v/>
      </c>
      <c r="I508" s="0" t="str">
        <f aca="true">IF(H508="","",INDIRECT("B"&amp;ROW()))</f>
        <v/>
      </c>
      <c r="J508" s="0" t="str">
        <f aca="true">IF(I508='onglet de saisie'!$B$2,INDIRECT("C"&amp;ROW()),"")</f>
        <v>Gestion des conflits</v>
      </c>
      <c r="K508" s="4" t="str">
        <f aca="true">IF(J508='onglet de saisie'!$C$2,INDIRECT("d"&amp;ROW()),"")</f>
        <v/>
      </c>
      <c r="L508" s="0" t="n">
        <f aca="false">IF(K508='onglet de saisie'!$D$2,ROW(),"")</f>
        <v>508</v>
      </c>
    </row>
    <row r="509" customFormat="false" ht="32.8" hidden="false" customHeight="false" outlineLevel="0" collapsed="false">
      <c r="A509" s="3" t="s">
        <v>1215</v>
      </c>
      <c r="B509" s="3" t="s">
        <v>26</v>
      </c>
      <c r="C509" s="3" t="s">
        <v>633</v>
      </c>
      <c r="D509" s="3" t="s">
        <v>1252</v>
      </c>
      <c r="E509" s="3" t="s">
        <v>1250</v>
      </c>
      <c r="F509" s="3" t="s">
        <v>1253</v>
      </c>
      <c r="G509" s="3"/>
      <c r="H509" s="0" t="str">
        <f aca="false">IF(A509='onglet de saisie'!$A$2,ROW(),"")</f>
        <v/>
      </c>
      <c r="I509" s="0" t="str">
        <f aca="true">IF(H509="","",INDIRECT("B"&amp;ROW()))</f>
        <v/>
      </c>
      <c r="J509" s="0" t="str">
        <f aca="true">IF(I509='onglet de saisie'!$B$2,INDIRECT("C"&amp;ROW()),"")</f>
        <v>Gestion des conflits</v>
      </c>
      <c r="K509" s="4" t="str">
        <f aca="true">IF(J509='onglet de saisie'!$C$2,INDIRECT("d"&amp;ROW()),"")</f>
        <v/>
      </c>
      <c r="L509" s="0" t="n">
        <f aca="false">IF(K509='onglet de saisie'!$D$2,ROW(),"")</f>
        <v>509</v>
      </c>
    </row>
    <row r="510" customFormat="false" ht="32.8" hidden="false" customHeight="false" outlineLevel="0" collapsed="false">
      <c r="A510" s="3" t="s">
        <v>1215</v>
      </c>
      <c r="B510" s="3" t="s">
        <v>26</v>
      </c>
      <c r="C510" s="3" t="s">
        <v>633</v>
      </c>
      <c r="D510" s="3" t="s">
        <v>1254</v>
      </c>
      <c r="E510" s="3" t="s">
        <v>1250</v>
      </c>
      <c r="F510" s="3" t="s">
        <v>1255</v>
      </c>
      <c r="G510" s="3"/>
      <c r="H510" s="0" t="str">
        <f aca="false">IF(A510='onglet de saisie'!$A$2,ROW(),"")</f>
        <v/>
      </c>
      <c r="I510" s="0" t="str">
        <f aca="true">IF(H510="","",INDIRECT("B"&amp;ROW()))</f>
        <v/>
      </c>
      <c r="J510" s="0" t="str">
        <f aca="true">IF(I510='onglet de saisie'!$B$2,INDIRECT("C"&amp;ROW()),"")</f>
        <v>Gestion des conflits</v>
      </c>
      <c r="K510" s="4" t="str">
        <f aca="true">IF(J510='onglet de saisie'!$C$2,INDIRECT("d"&amp;ROW()),"")</f>
        <v/>
      </c>
      <c r="L510" s="0" t="n">
        <f aca="false">IF(K510='onglet de saisie'!$D$2,ROW(),"")</f>
        <v>510</v>
      </c>
    </row>
    <row r="511" customFormat="false" ht="32.8" hidden="false" customHeight="false" outlineLevel="0" collapsed="false">
      <c r="A511" s="3" t="s">
        <v>1215</v>
      </c>
      <c r="B511" s="3" t="s">
        <v>26</v>
      </c>
      <c r="C511" s="3" t="s">
        <v>172</v>
      </c>
      <c r="D511" s="3" t="s">
        <v>1256</v>
      </c>
      <c r="E511" s="3" t="s">
        <v>1079</v>
      </c>
      <c r="F511" s="3" t="s">
        <v>1257</v>
      </c>
      <c r="G511" s="3"/>
      <c r="H511" s="0" t="str">
        <f aca="false">IF(A511='onglet de saisie'!$A$2,ROW(),"")</f>
        <v/>
      </c>
      <c r="I511" s="0" t="str">
        <f aca="true">IF(H511="","",INDIRECT("B"&amp;ROW()))</f>
        <v/>
      </c>
      <c r="J511" s="0" t="str">
        <f aca="true">IF(I511='onglet de saisie'!$B$2,INDIRECT("C"&amp;ROW()),"")</f>
        <v>Entretiens individuels</v>
      </c>
      <c r="K511" s="4" t="str">
        <f aca="true">IF(J511='onglet de saisie'!$C$2,INDIRECT("d"&amp;ROW()),"")</f>
        <v/>
      </c>
      <c r="L511" s="0" t="n">
        <f aca="false">IF(K511='onglet de saisie'!$D$2,ROW(),"")</f>
        <v>511</v>
      </c>
    </row>
    <row r="512" customFormat="false" ht="43.25" hidden="false" customHeight="false" outlineLevel="0" collapsed="false">
      <c r="A512" s="3" t="s">
        <v>1215</v>
      </c>
      <c r="B512" s="3" t="s">
        <v>26</v>
      </c>
      <c r="C512" s="3" t="s">
        <v>172</v>
      </c>
      <c r="D512" s="3" t="s">
        <v>1258</v>
      </c>
      <c r="E512" s="3" t="s">
        <v>772</v>
      </c>
      <c r="F512" s="3" t="s">
        <v>1259</v>
      </c>
      <c r="G512" s="3"/>
      <c r="H512" s="0" t="str">
        <f aca="false">IF(A512='onglet de saisie'!$A$2,ROW(),"")</f>
        <v/>
      </c>
      <c r="I512" s="0" t="str">
        <f aca="true">IF(H512="","",INDIRECT("B"&amp;ROW()))</f>
        <v/>
      </c>
      <c r="J512" s="0" t="str">
        <f aca="true">IF(I512='onglet de saisie'!$B$2,INDIRECT("C"&amp;ROW()),"")</f>
        <v>Entretiens individuels</v>
      </c>
      <c r="K512" s="4" t="str">
        <f aca="true">IF(J512='onglet de saisie'!$C$2,INDIRECT("d"&amp;ROW()),"")</f>
        <v/>
      </c>
      <c r="L512" s="0" t="n">
        <f aca="false">IF(K512='onglet de saisie'!$D$2,ROW(),"")</f>
        <v>512</v>
      </c>
    </row>
    <row r="513" customFormat="false" ht="53.7" hidden="false" customHeight="false" outlineLevel="0" collapsed="false">
      <c r="A513" s="3" t="s">
        <v>1215</v>
      </c>
      <c r="B513" s="3" t="s">
        <v>129</v>
      </c>
      <c r="C513" s="3" t="s">
        <v>145</v>
      </c>
      <c r="D513" s="3" t="s">
        <v>1260</v>
      </c>
      <c r="E513" s="3" t="s">
        <v>115</v>
      </c>
      <c r="F513" s="3" t="s">
        <v>1261</v>
      </c>
      <c r="G513" s="3"/>
      <c r="H513" s="0" t="str">
        <f aca="false">IF(A513='onglet de saisie'!$A$2,ROW(),"")</f>
        <v/>
      </c>
      <c r="I513" s="0" t="str">
        <f aca="true">IF(H513="","",INDIRECT("B"&amp;ROW()))</f>
        <v/>
      </c>
      <c r="J513" s="0" t="str">
        <f aca="true">IF(I513='onglet de saisie'!$B$2,INDIRECT("C"&amp;ROW()),"")</f>
        <v>Préparation de la salle pour les animations du centre social (loto, fête de quartiers..)</v>
      </c>
      <c r="K513" s="4" t="str">
        <f aca="true">IF(J513='onglet de saisie'!$C$2,INDIRECT("d"&amp;ROW()),"")</f>
        <v/>
      </c>
      <c r="L513" s="0" t="n">
        <f aca="false">IF(K513='onglet de saisie'!$D$2,ROW(),"")</f>
        <v>513</v>
      </c>
    </row>
    <row r="514" customFormat="false" ht="85.05" hidden="false" customHeight="false" outlineLevel="0" collapsed="false">
      <c r="A514" s="3" t="s">
        <v>1215</v>
      </c>
      <c r="B514" s="3" t="s">
        <v>129</v>
      </c>
      <c r="C514" s="3" t="s">
        <v>145</v>
      </c>
      <c r="D514" s="3" t="s">
        <v>1262</v>
      </c>
      <c r="E514" s="3" t="s">
        <v>1263</v>
      </c>
      <c r="F514" s="3" t="s">
        <v>1264</v>
      </c>
      <c r="G514" s="3"/>
      <c r="H514" s="0" t="str">
        <f aca="false">IF(A514='onglet de saisie'!$A$2,ROW(),"")</f>
        <v/>
      </c>
      <c r="I514" s="0" t="str">
        <f aca="true">IF(H514="","",INDIRECT("B"&amp;ROW()))</f>
        <v/>
      </c>
      <c r="J514" s="0" t="str">
        <f aca="true">IF(I514='onglet de saisie'!$B$2,INDIRECT("C"&amp;ROW()),"")</f>
        <v>Préparation de la salle pour les animations du centre social (loto, fête de quartiers..)</v>
      </c>
      <c r="K514" s="4" t="str">
        <f aca="true">IF(J514='onglet de saisie'!$C$2,INDIRECT("d"&amp;ROW()),"")</f>
        <v/>
      </c>
      <c r="L514" s="0" t="n">
        <f aca="false">IF(K514='onglet de saisie'!$D$2,ROW(),"")</f>
        <v>514</v>
      </c>
    </row>
    <row r="515" customFormat="false" ht="53.7" hidden="false" customHeight="false" outlineLevel="0" collapsed="false">
      <c r="A515" s="3" t="s">
        <v>1215</v>
      </c>
      <c r="B515" s="3" t="s">
        <v>129</v>
      </c>
      <c r="C515" s="3" t="s">
        <v>145</v>
      </c>
      <c r="D515" s="3" t="s">
        <v>1265</v>
      </c>
      <c r="E515" s="3" t="s">
        <v>202</v>
      </c>
      <c r="F515" s="3"/>
      <c r="G515" s="3"/>
      <c r="H515" s="0" t="str">
        <f aca="false">IF(A515='onglet de saisie'!$A$2,ROW(),"")</f>
        <v/>
      </c>
      <c r="I515" s="0" t="str">
        <f aca="true">IF(H515="","",INDIRECT("B"&amp;ROW()))</f>
        <v/>
      </c>
      <c r="J515" s="0" t="str">
        <f aca="true">IF(I515='onglet de saisie'!$B$2,INDIRECT("C"&amp;ROW()),"")</f>
        <v>Préparation de la salle pour les animations du centre social (loto, fête de quartiers..)</v>
      </c>
      <c r="K515" s="4" t="str">
        <f aca="true">IF(J515='onglet de saisie'!$C$2,INDIRECT("d"&amp;ROW()),"")</f>
        <v/>
      </c>
      <c r="L515" s="0" t="n">
        <f aca="false">IF(K515='onglet de saisie'!$D$2,ROW(),"")</f>
        <v>515</v>
      </c>
    </row>
    <row r="516" customFormat="false" ht="53.7" hidden="false" customHeight="false" outlineLevel="0" collapsed="false">
      <c r="A516" s="3" t="s">
        <v>1215</v>
      </c>
      <c r="B516" s="3" t="s">
        <v>129</v>
      </c>
      <c r="C516" s="3" t="s">
        <v>145</v>
      </c>
      <c r="D516" s="3" t="s">
        <v>369</v>
      </c>
      <c r="E516" s="3" t="s">
        <v>166</v>
      </c>
      <c r="F516" s="3" t="s">
        <v>1266</v>
      </c>
      <c r="G516" s="3"/>
      <c r="H516" s="0" t="str">
        <f aca="false">IF(A516='onglet de saisie'!$A$2,ROW(),"")</f>
        <v/>
      </c>
      <c r="I516" s="0" t="str">
        <f aca="true">IF(H516="","",INDIRECT("B"&amp;ROW()))</f>
        <v/>
      </c>
      <c r="J516" s="0" t="str">
        <f aca="true">IF(I516='onglet de saisie'!$B$2,INDIRECT("C"&amp;ROW()),"")</f>
        <v>Préparation de la salle pour les animations du centre social (loto, fête de quartiers..)</v>
      </c>
      <c r="K516" s="4" t="str">
        <f aca="true">IF(J516='onglet de saisie'!$C$2,INDIRECT("d"&amp;ROW()),"")</f>
        <v/>
      </c>
      <c r="L516" s="0" t="n">
        <f aca="false">IF(K516='onglet de saisie'!$D$2,ROW(),"")</f>
        <v>516</v>
      </c>
    </row>
    <row r="517" customFormat="false" ht="32.8" hidden="false" customHeight="false" outlineLevel="0" collapsed="false">
      <c r="A517" s="3" t="s">
        <v>1215</v>
      </c>
      <c r="B517" s="3" t="s">
        <v>31</v>
      </c>
      <c r="C517" s="3" t="s">
        <v>551</v>
      </c>
      <c r="D517" s="3" t="s">
        <v>1267</v>
      </c>
      <c r="E517" s="3" t="s">
        <v>34</v>
      </c>
      <c r="F517" s="3" t="s">
        <v>1268</v>
      </c>
      <c r="G517" s="3"/>
      <c r="H517" s="0" t="str">
        <f aca="false">IF(A517='onglet de saisie'!$A$2,ROW(),"")</f>
        <v/>
      </c>
      <c r="I517" s="0" t="str">
        <f aca="true">IF(H517="","",INDIRECT("B"&amp;ROW()))</f>
        <v/>
      </c>
      <c r="J517" s="0" t="str">
        <f aca="true">IF(I517='onglet de saisie'!$B$2,INDIRECT("C"&amp;ROW()),"")</f>
        <v>Promiscuité des ateliers / Travail en open space</v>
      </c>
      <c r="K517" s="4" t="str">
        <f aca="true">IF(J517='onglet de saisie'!$C$2,INDIRECT("d"&amp;ROW()),"")</f>
        <v/>
      </c>
      <c r="L517" s="0" t="n">
        <f aca="false">IF(K517='onglet de saisie'!$D$2,ROW(),"")</f>
        <v>517</v>
      </c>
    </row>
    <row r="518" customFormat="false" ht="43.25" hidden="false" customHeight="false" outlineLevel="0" collapsed="false">
      <c r="A518" s="3" t="s">
        <v>1215</v>
      </c>
      <c r="B518" s="3" t="s">
        <v>31</v>
      </c>
      <c r="C518" s="3" t="s">
        <v>551</v>
      </c>
      <c r="D518" s="3" t="s">
        <v>1269</v>
      </c>
      <c r="E518" s="3" t="s">
        <v>202</v>
      </c>
      <c r="F518" s="3" t="s">
        <v>1270</v>
      </c>
      <c r="G518" s="3"/>
      <c r="H518" s="0" t="str">
        <f aca="false">IF(A518='onglet de saisie'!$A$2,ROW(),"")</f>
        <v/>
      </c>
      <c r="I518" s="0" t="str">
        <f aca="true">IF(H518="","",INDIRECT("B"&amp;ROW()))</f>
        <v/>
      </c>
      <c r="J518" s="0" t="str">
        <f aca="true">IF(I518='onglet de saisie'!$B$2,INDIRECT("C"&amp;ROW()),"")</f>
        <v>Promiscuité des ateliers / Travail en open space</v>
      </c>
      <c r="K518" s="4" t="str">
        <f aca="true">IF(J518='onglet de saisie'!$C$2,INDIRECT("d"&amp;ROW()),"")</f>
        <v/>
      </c>
      <c r="L518" s="0" t="n">
        <f aca="false">IF(K518='onglet de saisie'!$D$2,ROW(),"")</f>
        <v>518</v>
      </c>
    </row>
    <row r="519" customFormat="false" ht="32.8" hidden="false" customHeight="false" outlineLevel="0" collapsed="false">
      <c r="A519" s="3" t="s">
        <v>1215</v>
      </c>
      <c r="B519" s="3" t="s">
        <v>31</v>
      </c>
      <c r="C519" s="3" t="s">
        <v>551</v>
      </c>
      <c r="D519" s="3" t="s">
        <v>1271</v>
      </c>
      <c r="E519" s="3" t="s">
        <v>34</v>
      </c>
      <c r="F519" s="3" t="s">
        <v>1272</v>
      </c>
      <c r="G519" s="3"/>
      <c r="H519" s="0" t="str">
        <f aca="false">IF(A519='onglet de saisie'!$A$2,ROW(),"")</f>
        <v/>
      </c>
      <c r="I519" s="0" t="str">
        <f aca="true">IF(H519="","",INDIRECT("B"&amp;ROW()))</f>
        <v/>
      </c>
      <c r="J519" s="0" t="str">
        <f aca="true">IF(I519='onglet de saisie'!$B$2,INDIRECT("C"&amp;ROW()),"")</f>
        <v>Promiscuité des ateliers / Travail en open space</v>
      </c>
      <c r="K519" s="4" t="str">
        <f aca="true">IF(J519='onglet de saisie'!$C$2,INDIRECT("d"&amp;ROW()),"")</f>
        <v/>
      </c>
      <c r="L519" s="0" t="n">
        <f aca="false">IF(K519='onglet de saisie'!$D$2,ROW(),"")</f>
        <v>519</v>
      </c>
    </row>
    <row r="520" customFormat="false" ht="32.8" hidden="false" customHeight="false" outlineLevel="0" collapsed="false">
      <c r="A520" s="3" t="s">
        <v>1215</v>
      </c>
      <c r="B520" s="3" t="s">
        <v>31</v>
      </c>
      <c r="C520" s="3" t="s">
        <v>551</v>
      </c>
      <c r="D520" s="3" t="s">
        <v>1273</v>
      </c>
      <c r="E520" s="3" t="s">
        <v>464</v>
      </c>
      <c r="F520" s="3" t="s">
        <v>1274</v>
      </c>
      <c r="G520" s="3"/>
      <c r="H520" s="0" t="str">
        <f aca="false">IF(A520='onglet de saisie'!$A$2,ROW(),"")</f>
        <v/>
      </c>
      <c r="I520" s="0" t="str">
        <f aca="true">IF(H520="","",INDIRECT("B"&amp;ROW()))</f>
        <v/>
      </c>
      <c r="J520" s="0" t="str">
        <f aca="true">IF(I520='onglet de saisie'!$B$2,INDIRECT("C"&amp;ROW()),"")</f>
        <v>Promiscuité des ateliers / Travail en open space</v>
      </c>
      <c r="K520" s="4" t="str">
        <f aca="true">IF(J520='onglet de saisie'!$C$2,INDIRECT("d"&amp;ROW()),"")</f>
        <v/>
      </c>
      <c r="L520" s="0" t="n">
        <f aca="false">IF(K520='onglet de saisie'!$D$2,ROW(),"")</f>
        <v>520</v>
      </c>
    </row>
    <row r="521" customFormat="false" ht="32.8" hidden="false" customHeight="false" outlineLevel="0" collapsed="false">
      <c r="A521" s="3" t="s">
        <v>1215</v>
      </c>
      <c r="B521" s="3" t="s">
        <v>225</v>
      </c>
      <c r="C521" s="3" t="s">
        <v>63</v>
      </c>
      <c r="D521" s="3" t="s">
        <v>1275</v>
      </c>
      <c r="E521" s="3" t="s">
        <v>233</v>
      </c>
      <c r="F521" s="3" t="s">
        <v>1276</v>
      </c>
      <c r="G521" s="3"/>
      <c r="H521" s="0" t="str">
        <f aca="false">IF(A521='onglet de saisie'!$A$2,ROW(),"")</f>
        <v/>
      </c>
      <c r="I521" s="0" t="str">
        <f aca="true">IF(H521="","",INDIRECT("B"&amp;ROW()))</f>
        <v/>
      </c>
      <c r="J521" s="0" t="str">
        <f aca="true">IF(I521='onglet de saisie'!$B$2,INDIRECT("C"&amp;ROW()),"")</f>
        <v>Accueil du public</v>
      </c>
      <c r="K521" s="4" t="str">
        <f aca="true">IF(J521='onglet de saisie'!$C$2,INDIRECT("d"&amp;ROW()),"")</f>
        <v/>
      </c>
      <c r="L521" s="0" t="n">
        <f aca="false">IF(K521='onglet de saisie'!$D$2,ROW(),"")</f>
        <v>521</v>
      </c>
    </row>
    <row r="522" customFormat="false" ht="64.15" hidden="false" customHeight="false" outlineLevel="0" collapsed="false">
      <c r="A522" s="3" t="s">
        <v>1215</v>
      </c>
      <c r="B522" s="3" t="s">
        <v>225</v>
      </c>
      <c r="C522" s="3" t="s">
        <v>63</v>
      </c>
      <c r="D522" s="3" t="s">
        <v>1277</v>
      </c>
      <c r="E522" s="3" t="s">
        <v>202</v>
      </c>
      <c r="F522" s="3" t="s">
        <v>1278</v>
      </c>
      <c r="G522" s="3"/>
      <c r="H522" s="0" t="str">
        <f aca="false">IF(A522='onglet de saisie'!$A$2,ROW(),"")</f>
        <v/>
      </c>
      <c r="I522" s="0" t="str">
        <f aca="true">IF(H522="","",INDIRECT("B"&amp;ROW()))</f>
        <v/>
      </c>
      <c r="J522" s="0" t="str">
        <f aca="true">IF(I522='onglet de saisie'!$B$2,INDIRECT("C"&amp;ROW()),"")</f>
        <v>Accueil du public</v>
      </c>
      <c r="K522" s="4" t="str">
        <f aca="true">IF(J522='onglet de saisie'!$C$2,INDIRECT("d"&amp;ROW()),"")</f>
        <v/>
      </c>
      <c r="L522" s="0" t="n">
        <f aca="false">IF(K522='onglet de saisie'!$D$2,ROW(),"")</f>
        <v>522</v>
      </c>
    </row>
    <row r="523" customFormat="false" ht="64.15" hidden="false" customHeight="false" outlineLevel="0" collapsed="false">
      <c r="A523" s="3" t="s">
        <v>1215</v>
      </c>
      <c r="B523" s="3" t="s">
        <v>225</v>
      </c>
      <c r="C523" s="3" t="s">
        <v>398</v>
      </c>
      <c r="D523" s="3" t="s">
        <v>1279</v>
      </c>
      <c r="E523" s="3" t="s">
        <v>202</v>
      </c>
      <c r="F523" s="3" t="s">
        <v>1280</v>
      </c>
      <c r="G523" s="3"/>
      <c r="H523" s="0" t="str">
        <f aca="false">IF(A523='onglet de saisie'!$A$2,ROW(),"")</f>
        <v/>
      </c>
      <c r="I523" s="0" t="str">
        <f aca="true">IF(H523="","",INDIRECT("B"&amp;ROW()))</f>
        <v/>
      </c>
      <c r="J523" s="0" t="str">
        <f aca="true">IF(I523='onglet de saisie'!$B$2,INDIRECT("C"&amp;ROW()),"")</f>
        <v>Accueil / Intégration des nouveaux salariés/stagiaires</v>
      </c>
      <c r="K523" s="4" t="str">
        <f aca="true">IF(J523='onglet de saisie'!$C$2,INDIRECT("d"&amp;ROW()),"")</f>
        <v/>
      </c>
      <c r="L523" s="0" t="n">
        <f aca="false">IF(K523='onglet de saisie'!$D$2,ROW(),"")</f>
        <v>523</v>
      </c>
    </row>
    <row r="524" customFormat="false" ht="43.25" hidden="false" customHeight="false" outlineLevel="0" collapsed="false">
      <c r="A524" s="3" t="s">
        <v>1215</v>
      </c>
      <c r="B524" s="3" t="s">
        <v>225</v>
      </c>
      <c r="C524" s="3" t="s">
        <v>398</v>
      </c>
      <c r="D524" s="3" t="s">
        <v>1279</v>
      </c>
      <c r="E524" s="3" t="s">
        <v>50</v>
      </c>
      <c r="F524" s="3" t="s">
        <v>1281</v>
      </c>
      <c r="G524" s="3"/>
      <c r="H524" s="0" t="str">
        <f aca="false">IF(A524='onglet de saisie'!$A$2,ROW(),"")</f>
        <v/>
      </c>
      <c r="I524" s="0" t="str">
        <f aca="true">IF(H524="","",INDIRECT("B"&amp;ROW()))</f>
        <v/>
      </c>
      <c r="J524" s="0" t="str">
        <f aca="true">IF(I524='onglet de saisie'!$B$2,INDIRECT("C"&amp;ROW()),"")</f>
        <v>Accueil / Intégration des nouveaux salariés/stagiaires</v>
      </c>
      <c r="K524" s="4" t="str">
        <f aca="true">IF(J524='onglet de saisie'!$C$2,INDIRECT("d"&amp;ROW()),"")</f>
        <v/>
      </c>
      <c r="L524" s="0" t="n">
        <f aca="false">IF(K524='onglet de saisie'!$D$2,ROW(),"")</f>
        <v>524</v>
      </c>
    </row>
    <row r="525" customFormat="false" ht="64.15" hidden="false" customHeight="false" outlineLevel="0" collapsed="false">
      <c r="A525" s="3" t="s">
        <v>1215</v>
      </c>
      <c r="B525" s="3" t="s">
        <v>225</v>
      </c>
      <c r="C525" s="3" t="s">
        <v>398</v>
      </c>
      <c r="D525" s="3" t="s">
        <v>1282</v>
      </c>
      <c r="E525" s="3" t="s">
        <v>202</v>
      </c>
      <c r="F525" s="3" t="s">
        <v>1283</v>
      </c>
      <c r="G525" s="3"/>
      <c r="H525" s="0" t="str">
        <f aca="false">IF(A525='onglet de saisie'!$A$2,ROW(),"")</f>
        <v/>
      </c>
      <c r="I525" s="0" t="str">
        <f aca="true">IF(H525="","",INDIRECT("B"&amp;ROW()))</f>
        <v/>
      </c>
      <c r="J525" s="0" t="str">
        <f aca="true">IF(I525='onglet de saisie'!$B$2,INDIRECT("C"&amp;ROW()),"")</f>
        <v>Accueil / Intégration des nouveaux salariés/stagiaires</v>
      </c>
      <c r="K525" s="4" t="str">
        <f aca="true">IF(J525='onglet de saisie'!$C$2,INDIRECT("d"&amp;ROW()),"")</f>
        <v/>
      </c>
      <c r="L525" s="0" t="n">
        <f aca="false">IF(K525='onglet de saisie'!$D$2,ROW(),"")</f>
        <v>525</v>
      </c>
    </row>
    <row r="526" customFormat="false" ht="43.25" hidden="false" customHeight="false" outlineLevel="0" collapsed="false">
      <c r="A526" s="3" t="s">
        <v>1215</v>
      </c>
      <c r="B526" s="3" t="s">
        <v>225</v>
      </c>
      <c r="C526" s="3" t="s">
        <v>398</v>
      </c>
      <c r="D526" s="3" t="s">
        <v>1284</v>
      </c>
      <c r="E526" s="3" t="s">
        <v>50</v>
      </c>
      <c r="F526" s="3" t="s">
        <v>1285</v>
      </c>
      <c r="G526" s="3"/>
      <c r="H526" s="0" t="str">
        <f aca="false">IF(A526='onglet de saisie'!$A$2,ROW(),"")</f>
        <v/>
      </c>
      <c r="I526" s="0" t="str">
        <f aca="true">IF(H526="","",INDIRECT("B"&amp;ROW()))</f>
        <v/>
      </c>
      <c r="J526" s="0" t="str">
        <f aca="true">IF(I526='onglet de saisie'!$B$2,INDIRECT("C"&amp;ROW()),"")</f>
        <v>Accueil / Intégration des nouveaux salariés/stagiaires</v>
      </c>
      <c r="K526" s="4" t="str">
        <f aca="true">IF(J526='onglet de saisie'!$C$2,INDIRECT("d"&amp;ROW()),"")</f>
        <v/>
      </c>
      <c r="L526" s="0" t="n">
        <f aca="false">IF(K526='onglet de saisie'!$D$2,ROW(),"")</f>
        <v>526</v>
      </c>
    </row>
    <row r="527" customFormat="false" ht="32.8" hidden="false" customHeight="false" outlineLevel="0" collapsed="false">
      <c r="A527" s="3" t="s">
        <v>1215</v>
      </c>
      <c r="B527" s="3" t="s">
        <v>225</v>
      </c>
      <c r="C527" s="3" t="s">
        <v>401</v>
      </c>
      <c r="D527" s="3" t="s">
        <v>1286</v>
      </c>
      <c r="E527" s="3" t="s">
        <v>202</v>
      </c>
      <c r="F527" s="3" t="s">
        <v>1287</v>
      </c>
      <c r="G527" s="3"/>
      <c r="H527" s="0" t="str">
        <f aca="false">IF(A527='onglet de saisie'!$A$2,ROW(),"")</f>
        <v/>
      </c>
      <c r="I527" s="0" t="str">
        <f aca="true">IF(H527="","",INDIRECT("B"&amp;ROW()))</f>
        <v/>
      </c>
      <c r="J527" s="0" t="str">
        <f aca="true">IF(I527='onglet de saisie'!$B$2,INDIRECT("C"&amp;ROW()),"")</f>
        <v>Gestion des activités / animations</v>
      </c>
      <c r="K527" s="4" t="str">
        <f aca="true">IF(J527='onglet de saisie'!$C$2,INDIRECT("d"&amp;ROW()),"")</f>
        <v/>
      </c>
      <c r="L527" s="0" t="n">
        <f aca="false">IF(K527='onglet de saisie'!$D$2,ROW(),"")</f>
        <v>527</v>
      </c>
    </row>
    <row r="528" customFormat="false" ht="64.15" hidden="false" customHeight="false" outlineLevel="0" collapsed="false">
      <c r="A528" s="3" t="s">
        <v>1215</v>
      </c>
      <c r="B528" s="3" t="s">
        <v>225</v>
      </c>
      <c r="C528" s="3" t="s">
        <v>401</v>
      </c>
      <c r="D528" s="3" t="s">
        <v>1288</v>
      </c>
      <c r="E528" s="3" t="s">
        <v>1289</v>
      </c>
      <c r="F528" s="3" t="s">
        <v>1290</v>
      </c>
      <c r="G528" s="3"/>
      <c r="H528" s="0" t="str">
        <f aca="false">IF(A528='onglet de saisie'!$A$2,ROW(),"")</f>
        <v/>
      </c>
      <c r="I528" s="0" t="str">
        <f aca="true">IF(H528="","",INDIRECT("B"&amp;ROW()))</f>
        <v/>
      </c>
      <c r="J528" s="0" t="str">
        <f aca="true">IF(I528='onglet de saisie'!$B$2,INDIRECT("C"&amp;ROW()),"")</f>
        <v>Gestion des activités / animations</v>
      </c>
      <c r="K528" s="4" t="str">
        <f aca="true">IF(J528='onglet de saisie'!$C$2,INDIRECT("d"&amp;ROW()),"")</f>
        <v/>
      </c>
      <c r="L528" s="0" t="n">
        <f aca="false">IF(K528='onglet de saisie'!$D$2,ROW(),"")</f>
        <v>528</v>
      </c>
    </row>
    <row r="529" customFormat="false" ht="32.8" hidden="false" customHeight="false" outlineLevel="0" collapsed="false">
      <c r="A529" s="3" t="s">
        <v>1291</v>
      </c>
      <c r="B529" s="3" t="s">
        <v>129</v>
      </c>
      <c r="C529" s="3" t="s">
        <v>130</v>
      </c>
      <c r="D529" s="3" t="s">
        <v>1292</v>
      </c>
      <c r="E529" s="3" t="s">
        <v>50</v>
      </c>
      <c r="F529" s="3" t="s">
        <v>1293</v>
      </c>
      <c r="G529" s="3"/>
      <c r="H529" s="0" t="str">
        <f aca="false">IF(A529='onglet de saisie'!$A$2,ROW(),"")</f>
        <v/>
      </c>
      <c r="I529" s="0" t="str">
        <f aca="true">IF(H529="","",INDIRECT("B"&amp;ROW()))</f>
        <v/>
      </c>
      <c r="J529" s="0" t="str">
        <f aca="true">IF(I529='onglet de saisie'!$B$2,INDIRECT("C"&amp;ROW()),"")</f>
        <v>Mise en place / rangement / nettoyage</v>
      </c>
      <c r="K529" s="4" t="str">
        <f aca="true">IF(J529='onglet de saisie'!$C$2,INDIRECT("d"&amp;ROW()),"")</f>
        <v/>
      </c>
      <c r="L529" s="0" t="n">
        <f aca="false">IF(K529='onglet de saisie'!$D$2,ROW(),"")</f>
        <v>529</v>
      </c>
    </row>
    <row r="530" customFormat="false" ht="32.8" hidden="false" customHeight="false" outlineLevel="0" collapsed="false">
      <c r="A530" s="3" t="s">
        <v>1291</v>
      </c>
      <c r="B530" s="3" t="s">
        <v>129</v>
      </c>
      <c r="C530" s="3" t="s">
        <v>130</v>
      </c>
      <c r="D530" s="3" t="s">
        <v>1294</v>
      </c>
      <c r="E530" s="3" t="s">
        <v>191</v>
      </c>
      <c r="F530" s="3" t="s">
        <v>1295</v>
      </c>
      <c r="G530" s="3"/>
      <c r="H530" s="0" t="str">
        <f aca="false">IF(A530='onglet de saisie'!$A$2,ROW(),"")</f>
        <v/>
      </c>
      <c r="I530" s="0" t="str">
        <f aca="true">IF(H530="","",INDIRECT("B"&amp;ROW()))</f>
        <v/>
      </c>
      <c r="J530" s="0" t="str">
        <f aca="true">IF(I530='onglet de saisie'!$B$2,INDIRECT("C"&amp;ROW()),"")</f>
        <v>Mise en place / rangement / nettoyage</v>
      </c>
      <c r="K530" s="4" t="str">
        <f aca="true">IF(J530='onglet de saisie'!$C$2,INDIRECT("d"&amp;ROW()),"")</f>
        <v/>
      </c>
      <c r="L530" s="0" t="n">
        <f aca="false">IF(K530='onglet de saisie'!$D$2,ROW(),"")</f>
        <v>530</v>
      </c>
    </row>
    <row r="531" customFormat="false" ht="32.8" hidden="false" customHeight="false" outlineLevel="0" collapsed="false">
      <c r="A531" s="3" t="s">
        <v>1296</v>
      </c>
      <c r="B531" s="3" t="s">
        <v>8</v>
      </c>
      <c r="C531" s="3" t="s">
        <v>59</v>
      </c>
      <c r="D531" s="3" t="s">
        <v>1297</v>
      </c>
      <c r="E531" s="3" t="s">
        <v>1298</v>
      </c>
      <c r="F531" s="3" t="s">
        <v>1299</v>
      </c>
      <c r="G531" s="3"/>
      <c r="H531" s="0" t="str">
        <f aca="false">IF(A531='onglet de saisie'!$A$2,ROW(),"")</f>
        <v/>
      </c>
      <c r="I531" s="0" t="str">
        <f aca="true">IF(H531="","",INDIRECT("B"&amp;ROW()))</f>
        <v/>
      </c>
      <c r="J531" s="0" t="str">
        <f aca="true">IF(I531='onglet de saisie'!$B$2,INDIRECT("C"&amp;ROW()),"")</f>
        <v>Bâtiments défectueux / inadaptés</v>
      </c>
      <c r="K531" s="4" t="str">
        <f aca="true">IF(J531='onglet de saisie'!$C$2,INDIRECT("d"&amp;ROW()),"")</f>
        <v/>
      </c>
      <c r="L531" s="0" t="n">
        <f aca="false">IF(K531='onglet de saisie'!$D$2,ROW(),"")</f>
        <v>531</v>
      </c>
    </row>
    <row r="532" customFormat="false" ht="32.8" hidden="false" customHeight="false" outlineLevel="0" collapsed="false">
      <c r="A532" s="3" t="s">
        <v>1296</v>
      </c>
      <c r="B532" s="3" t="s">
        <v>8</v>
      </c>
      <c r="C532" s="3" t="s">
        <v>22</v>
      </c>
      <c r="D532" s="3" t="s">
        <v>1300</v>
      </c>
      <c r="E532" s="3" t="s">
        <v>24</v>
      </c>
      <c r="F532" s="3" t="s">
        <v>1301</v>
      </c>
      <c r="G532" s="3"/>
      <c r="H532" s="0" t="str">
        <f aca="false">IF(A532='onglet de saisie'!$A$2,ROW(),"")</f>
        <v/>
      </c>
      <c r="I532" s="0" t="str">
        <f aca="true">IF(H532="","",INDIRECT("B"&amp;ROW()))</f>
        <v/>
      </c>
      <c r="J532" s="0" t="str">
        <f aca="true">IF(I532='onglet de saisie'!$B$2,INDIRECT("C"&amp;ROW()),"")</f>
        <v>Nettoyage sols et rangement du matériel </v>
      </c>
      <c r="K532" s="4" t="str">
        <f aca="true">IF(J532='onglet de saisie'!$C$2,INDIRECT("d"&amp;ROW()),"")</f>
        <v/>
      </c>
      <c r="L532" s="0" t="n">
        <f aca="false">IF(K532='onglet de saisie'!$D$2,ROW(),"")</f>
        <v>532</v>
      </c>
    </row>
    <row r="533" customFormat="false" ht="22.35" hidden="false" customHeight="false" outlineLevel="0" collapsed="false">
      <c r="A533" s="3" t="s">
        <v>1296</v>
      </c>
      <c r="B533" s="3" t="s">
        <v>13</v>
      </c>
      <c r="C533" s="3" t="s">
        <v>499</v>
      </c>
      <c r="D533" s="3" t="s">
        <v>1302</v>
      </c>
      <c r="E533" s="3" t="s">
        <v>166</v>
      </c>
      <c r="F533" s="3" t="s">
        <v>1303</v>
      </c>
      <c r="G533" s="3"/>
      <c r="H533" s="0" t="str">
        <f aca="false">IF(A533='onglet de saisie'!$A$2,ROW(),"")</f>
        <v/>
      </c>
      <c r="I533" s="0" t="str">
        <f aca="true">IF(H533="","",INDIRECT("B"&amp;ROW()))</f>
        <v/>
      </c>
      <c r="J533" s="0" t="str">
        <f aca="true">IF(I533='onglet de saisie'!$B$2,INDIRECT("C"&amp;ROW()),"")</f>
        <v>Travail auprès des enfants </v>
      </c>
      <c r="K533" s="4" t="str">
        <f aca="true">IF(J533='onglet de saisie'!$C$2,INDIRECT("d"&amp;ROW()),"")</f>
        <v/>
      </c>
      <c r="L533" s="0" t="n">
        <f aca="false">IF(K533='onglet de saisie'!$D$2,ROW(),"")</f>
        <v>533</v>
      </c>
    </row>
    <row r="534" customFormat="false" ht="22.35" hidden="false" customHeight="false" outlineLevel="0" collapsed="false">
      <c r="A534" s="3" t="s">
        <v>1296</v>
      </c>
      <c r="B534" s="3" t="s">
        <v>13</v>
      </c>
      <c r="C534" s="3" t="s">
        <v>499</v>
      </c>
      <c r="D534" s="3" t="s">
        <v>1304</v>
      </c>
      <c r="E534" s="3" t="s">
        <v>166</v>
      </c>
      <c r="F534" s="3" t="s">
        <v>673</v>
      </c>
      <c r="G534" s="3"/>
      <c r="H534" s="0" t="str">
        <f aca="false">IF(A534='onglet de saisie'!$A$2,ROW(),"")</f>
        <v/>
      </c>
      <c r="I534" s="0" t="str">
        <f aca="true">IF(H534="","",INDIRECT("B"&amp;ROW()))</f>
        <v/>
      </c>
      <c r="J534" s="0" t="str">
        <f aca="true">IF(I534='onglet de saisie'!$B$2,INDIRECT("C"&amp;ROW()),"")</f>
        <v>Travail auprès des enfants </v>
      </c>
      <c r="K534" s="4" t="str">
        <f aca="true">IF(J534='onglet de saisie'!$C$2,INDIRECT("d"&amp;ROW()),"")</f>
        <v/>
      </c>
      <c r="L534" s="0" t="n">
        <f aca="false">IF(K534='onglet de saisie'!$D$2,ROW(),"")</f>
        <v>534</v>
      </c>
    </row>
    <row r="535" customFormat="false" ht="22.35" hidden="false" customHeight="false" outlineLevel="0" collapsed="false">
      <c r="A535" s="3" t="s">
        <v>1296</v>
      </c>
      <c r="B535" s="3" t="s">
        <v>13</v>
      </c>
      <c r="C535" s="3" t="s">
        <v>499</v>
      </c>
      <c r="D535" s="3" t="s">
        <v>1305</v>
      </c>
      <c r="E535" s="3" t="s">
        <v>166</v>
      </c>
      <c r="F535" s="3" t="s">
        <v>1306</v>
      </c>
      <c r="G535" s="3"/>
      <c r="H535" s="0" t="str">
        <f aca="false">IF(A535='onglet de saisie'!$A$2,ROW(),"")</f>
        <v/>
      </c>
      <c r="I535" s="0" t="str">
        <f aca="true">IF(H535="","",INDIRECT("B"&amp;ROW()))</f>
        <v/>
      </c>
      <c r="J535" s="0" t="str">
        <f aca="true">IF(I535='onglet de saisie'!$B$2,INDIRECT("C"&amp;ROW()),"")</f>
        <v>Travail auprès des enfants </v>
      </c>
      <c r="K535" s="4" t="str">
        <f aca="true">IF(J535='onglet de saisie'!$C$2,INDIRECT("d"&amp;ROW()),"")</f>
        <v/>
      </c>
      <c r="L535" s="0" t="n">
        <f aca="false">IF(K535='onglet de saisie'!$D$2,ROW(),"")</f>
        <v>535</v>
      </c>
    </row>
    <row r="536" customFormat="false" ht="22.35" hidden="false" customHeight="false" outlineLevel="0" collapsed="false">
      <c r="A536" s="3" t="s">
        <v>1296</v>
      </c>
      <c r="B536" s="3" t="s">
        <v>13</v>
      </c>
      <c r="C536" s="3" t="s">
        <v>499</v>
      </c>
      <c r="D536" s="3" t="s">
        <v>1307</v>
      </c>
      <c r="E536" s="3" t="s">
        <v>166</v>
      </c>
      <c r="F536" s="3" t="s">
        <v>673</v>
      </c>
      <c r="G536" s="3"/>
      <c r="H536" s="0" t="str">
        <f aca="false">IF(A536='onglet de saisie'!$A$2,ROW(),"")</f>
        <v/>
      </c>
      <c r="I536" s="0" t="str">
        <f aca="true">IF(H536="","",INDIRECT("B"&amp;ROW()))</f>
        <v/>
      </c>
      <c r="J536" s="0" t="str">
        <f aca="true">IF(I536='onglet de saisie'!$B$2,INDIRECT("C"&amp;ROW()),"")</f>
        <v>Travail auprès des enfants </v>
      </c>
      <c r="K536" s="4" t="str">
        <f aca="true">IF(J536='onglet de saisie'!$C$2,INDIRECT("d"&amp;ROW()),"")</f>
        <v/>
      </c>
      <c r="L536" s="0" t="n">
        <f aca="false">IF(K536='onglet de saisie'!$D$2,ROW(),"")</f>
        <v>536</v>
      </c>
    </row>
    <row r="537" customFormat="false" ht="22.35" hidden="false" customHeight="false" outlineLevel="0" collapsed="false">
      <c r="A537" s="3" t="s">
        <v>1296</v>
      </c>
      <c r="B537" s="3" t="s">
        <v>129</v>
      </c>
      <c r="C537" s="3" t="s">
        <v>372</v>
      </c>
      <c r="D537" s="3" t="s">
        <v>1308</v>
      </c>
      <c r="E537" s="3" t="s">
        <v>1309</v>
      </c>
      <c r="F537" s="3" t="s">
        <v>1310</v>
      </c>
      <c r="G537" s="3"/>
      <c r="H537" s="0" t="str">
        <f aca="false">IF(A537='onglet de saisie'!$A$2,ROW(),"")</f>
        <v/>
      </c>
      <c r="I537" s="0" t="str">
        <f aca="true">IF(H537="","",INDIRECT("B"&amp;ROW()))</f>
        <v/>
      </c>
      <c r="J537" s="0" t="str">
        <f aca="true">IF(I537='onglet de saisie'!$B$2,INDIRECT("C"&amp;ROW()),"")</f>
        <v>Installation des activités</v>
      </c>
      <c r="K537" s="4" t="str">
        <f aca="true">IF(J537='onglet de saisie'!$C$2,INDIRECT("d"&amp;ROW()),"")</f>
        <v/>
      </c>
      <c r="L537" s="0" t="n">
        <f aca="false">IF(K537='onglet de saisie'!$D$2,ROW(),"")</f>
        <v>537</v>
      </c>
    </row>
    <row r="538" customFormat="false" ht="22.35" hidden="false" customHeight="false" outlineLevel="0" collapsed="false">
      <c r="A538" s="3" t="s">
        <v>1296</v>
      </c>
      <c r="B538" s="3" t="s">
        <v>31</v>
      </c>
      <c r="C538" s="3" t="s">
        <v>32</v>
      </c>
      <c r="D538" s="3" t="s">
        <v>1311</v>
      </c>
      <c r="E538" s="3" t="s">
        <v>50</v>
      </c>
      <c r="F538" s="3" t="s">
        <v>1312</v>
      </c>
      <c r="G538" s="3"/>
      <c r="H538" s="0" t="str">
        <f aca="false">IF(A538='onglet de saisie'!$A$2,ROW(),"")</f>
        <v/>
      </c>
      <c r="I538" s="0" t="str">
        <f aca="true">IF(H538="","",INDIRECT("B"&amp;ROW()))</f>
        <v/>
      </c>
      <c r="J538" s="0" t="str">
        <f aca="true">IF(I538='onglet de saisie'!$B$2,INDIRECT("C"&amp;ROW()),"")</f>
        <v>Présence auprès des enfants </v>
      </c>
      <c r="K538" s="4" t="str">
        <f aca="true">IF(J538='onglet de saisie'!$C$2,INDIRECT("d"&amp;ROW()),"")</f>
        <v/>
      </c>
      <c r="L538" s="0" t="n">
        <f aca="false">IF(K538='onglet de saisie'!$D$2,ROW(),"")</f>
        <v>538</v>
      </c>
    </row>
    <row r="539" customFormat="false" ht="22.35" hidden="false" customHeight="false" outlineLevel="0" collapsed="false">
      <c r="A539" s="3" t="s">
        <v>1296</v>
      </c>
      <c r="B539" s="3" t="s">
        <v>31</v>
      </c>
      <c r="C539" s="3" t="s">
        <v>32</v>
      </c>
      <c r="D539" s="3" t="s">
        <v>1313</v>
      </c>
      <c r="E539" s="3" t="s">
        <v>34</v>
      </c>
      <c r="F539" s="3" t="s">
        <v>1314</v>
      </c>
      <c r="G539" s="3"/>
      <c r="H539" s="0" t="str">
        <f aca="false">IF(A539='onglet de saisie'!$A$2,ROW(),"")</f>
        <v/>
      </c>
      <c r="I539" s="0" t="str">
        <f aca="true">IF(H539="","",INDIRECT("B"&amp;ROW()))</f>
        <v/>
      </c>
      <c r="J539" s="0" t="str">
        <f aca="true">IF(I539='onglet de saisie'!$B$2,INDIRECT("C"&amp;ROW()),"")</f>
        <v>Présence auprès des enfants </v>
      </c>
      <c r="K539" s="4" t="str">
        <f aca="true">IF(J539='onglet de saisie'!$C$2,INDIRECT("d"&amp;ROW()),"")</f>
        <v/>
      </c>
      <c r="L539" s="0" t="n">
        <f aca="false">IF(K539='onglet de saisie'!$D$2,ROW(),"")</f>
        <v>539</v>
      </c>
    </row>
    <row r="540" customFormat="false" ht="22.35" hidden="false" customHeight="false" outlineLevel="0" collapsed="false">
      <c r="A540" s="3" t="s">
        <v>1296</v>
      </c>
      <c r="B540" s="3" t="s">
        <v>31</v>
      </c>
      <c r="C540" s="3" t="s">
        <v>32</v>
      </c>
      <c r="D540" s="3" t="s">
        <v>1315</v>
      </c>
      <c r="E540" s="3" t="s">
        <v>34</v>
      </c>
      <c r="F540" s="3" t="s">
        <v>1316</v>
      </c>
      <c r="G540" s="3"/>
      <c r="H540" s="0" t="str">
        <f aca="false">IF(A540='onglet de saisie'!$A$2,ROW(),"")</f>
        <v/>
      </c>
      <c r="I540" s="0" t="str">
        <f aca="true">IF(H540="","",INDIRECT("B"&amp;ROW()))</f>
        <v/>
      </c>
      <c r="J540" s="0" t="str">
        <f aca="true">IF(I540='onglet de saisie'!$B$2,INDIRECT("C"&amp;ROW()),"")</f>
        <v>Présence auprès des enfants </v>
      </c>
      <c r="K540" s="4" t="str">
        <f aca="true">IF(J540='onglet de saisie'!$C$2,INDIRECT("d"&amp;ROW()),"")</f>
        <v/>
      </c>
      <c r="L540" s="0" t="n">
        <f aca="false">IF(K540='onglet de saisie'!$D$2,ROW(),"")</f>
        <v>540</v>
      </c>
    </row>
    <row r="541" customFormat="false" ht="32.8" hidden="false" customHeight="false" outlineLevel="0" collapsed="false">
      <c r="A541" s="3" t="s">
        <v>1296</v>
      </c>
      <c r="B541" s="3" t="s">
        <v>163</v>
      </c>
      <c r="C541" s="3" t="s">
        <v>164</v>
      </c>
      <c r="D541" s="3" t="s">
        <v>1317</v>
      </c>
      <c r="E541" s="3" t="s">
        <v>166</v>
      </c>
      <c r="F541" s="3" t="s">
        <v>673</v>
      </c>
      <c r="G541" s="3"/>
      <c r="H541" s="0" t="str">
        <f aca="false">IF(A541='onglet de saisie'!$A$2,ROW(),"")</f>
        <v/>
      </c>
      <c r="I541" s="0" t="str">
        <f aca="true">IF(H541="","",INDIRECT("B"&amp;ROW()))</f>
        <v/>
      </c>
      <c r="J541" s="0" t="str">
        <f aca="true">IF(I541='onglet de saisie'!$B$2,INDIRECT("C"&amp;ROW()),"")</f>
        <v>Temps de présence avec enfants - Repas et activités </v>
      </c>
      <c r="K541" s="4" t="str">
        <f aca="true">IF(J541='onglet de saisie'!$C$2,INDIRECT("d"&amp;ROW()),"")</f>
        <v/>
      </c>
      <c r="L541" s="0" t="n">
        <f aca="false">IF(K541='onglet de saisie'!$D$2,ROW(),"")</f>
        <v>541</v>
      </c>
    </row>
    <row r="542" customFormat="false" ht="32.8" hidden="false" customHeight="false" outlineLevel="0" collapsed="false">
      <c r="A542" s="3" t="s">
        <v>1296</v>
      </c>
      <c r="B542" s="3" t="s">
        <v>163</v>
      </c>
      <c r="C542" s="3" t="s">
        <v>164</v>
      </c>
      <c r="D542" s="3" t="s">
        <v>1318</v>
      </c>
      <c r="E542" s="3" t="s">
        <v>166</v>
      </c>
      <c r="F542" s="3" t="s">
        <v>1319</v>
      </c>
      <c r="G542" s="3"/>
      <c r="H542" s="0" t="str">
        <f aca="false">IF(A542='onglet de saisie'!$A$2,ROW(),"")</f>
        <v/>
      </c>
      <c r="I542" s="0" t="str">
        <f aca="true">IF(H542="","",INDIRECT("B"&amp;ROW()))</f>
        <v/>
      </c>
      <c r="J542" s="0" t="str">
        <f aca="true">IF(I542='onglet de saisie'!$B$2,INDIRECT("C"&amp;ROW()),"")</f>
        <v>Temps de présence avec enfants - Repas et activités </v>
      </c>
      <c r="K542" s="4" t="str">
        <f aca="true">IF(J542='onglet de saisie'!$C$2,INDIRECT("d"&amp;ROW()),"")</f>
        <v/>
      </c>
      <c r="L542" s="0" t="n">
        <f aca="false">IF(K542='onglet de saisie'!$D$2,ROW(),"")</f>
        <v>542</v>
      </c>
    </row>
    <row r="543" customFormat="false" ht="32.8" hidden="false" customHeight="false" outlineLevel="0" collapsed="false">
      <c r="A543" s="3" t="s">
        <v>1296</v>
      </c>
      <c r="B543" s="3" t="s">
        <v>163</v>
      </c>
      <c r="C543" s="3" t="s">
        <v>164</v>
      </c>
      <c r="D543" s="3" t="s">
        <v>1320</v>
      </c>
      <c r="E543" s="3" t="s">
        <v>166</v>
      </c>
      <c r="F543" s="3" t="s">
        <v>1321</v>
      </c>
      <c r="G543" s="3"/>
      <c r="H543" s="0" t="str">
        <f aca="false">IF(A543='onglet de saisie'!$A$2,ROW(),"")</f>
        <v/>
      </c>
      <c r="I543" s="0" t="str">
        <f aca="true">IF(H543="","",INDIRECT("B"&amp;ROW()))</f>
        <v/>
      </c>
      <c r="J543" s="0" t="str">
        <f aca="true">IF(I543='onglet de saisie'!$B$2,INDIRECT("C"&amp;ROW()),"")</f>
        <v>Temps de présence avec enfants - Repas et activités </v>
      </c>
      <c r="K543" s="4" t="str">
        <f aca="true">IF(J543='onglet de saisie'!$C$2,INDIRECT("d"&amp;ROW()),"")</f>
        <v/>
      </c>
      <c r="L543" s="0" t="n">
        <f aca="false">IF(K543='onglet de saisie'!$D$2,ROW(),"")</f>
        <v>543</v>
      </c>
    </row>
    <row r="544" customFormat="false" ht="53.7" hidden="false" customHeight="false" outlineLevel="0" collapsed="false">
      <c r="A544" s="3" t="s">
        <v>1322</v>
      </c>
      <c r="B544" s="3" t="s">
        <v>26</v>
      </c>
      <c r="C544" s="3" t="s">
        <v>63</v>
      </c>
      <c r="D544" s="3" t="s">
        <v>1323</v>
      </c>
      <c r="E544" s="3" t="s">
        <v>50</v>
      </c>
      <c r="F544" s="3" t="s">
        <v>1324</v>
      </c>
      <c r="G544" s="3"/>
      <c r="H544" s="0" t="str">
        <f aca="false">IF(A544='onglet de saisie'!$A$2,ROW(),"")</f>
        <v/>
      </c>
      <c r="I544" s="0" t="str">
        <f aca="true">IF(H544="","",INDIRECT("B"&amp;ROW()))</f>
        <v/>
      </c>
      <c r="J544" s="0" t="str">
        <f aca="true">IF(I544='onglet de saisie'!$B$2,INDIRECT("C"&amp;ROW()),"")</f>
        <v>Accueil du public</v>
      </c>
      <c r="K544" s="4" t="str">
        <f aca="true">IF(J544='onglet de saisie'!$C$2,INDIRECT("d"&amp;ROW()),"")</f>
        <v/>
      </c>
      <c r="L544" s="0" t="n">
        <f aca="false">IF(K544='onglet de saisie'!$D$2,ROW(),"")</f>
        <v>544</v>
      </c>
    </row>
    <row r="545" customFormat="false" ht="22.35" hidden="false" customHeight="false" outlineLevel="0" collapsed="false">
      <c r="A545" s="3" t="s">
        <v>1322</v>
      </c>
      <c r="B545" s="3" t="s">
        <v>26</v>
      </c>
      <c r="C545" s="3" t="s">
        <v>63</v>
      </c>
      <c r="D545" s="3" t="s">
        <v>1325</v>
      </c>
      <c r="E545" s="3" t="s">
        <v>34</v>
      </c>
      <c r="F545" s="3"/>
      <c r="G545" s="3"/>
      <c r="H545" s="0" t="str">
        <f aca="false">IF(A545='onglet de saisie'!$A$2,ROW(),"")</f>
        <v/>
      </c>
      <c r="I545" s="0" t="str">
        <f aca="true">IF(H545="","",INDIRECT("B"&amp;ROW()))</f>
        <v/>
      </c>
      <c r="J545" s="0" t="str">
        <f aca="true">IF(I545='onglet de saisie'!$B$2,INDIRECT("C"&amp;ROW()),"")</f>
        <v>Accueil du public</v>
      </c>
      <c r="K545" s="4" t="str">
        <f aca="true">IF(J545='onglet de saisie'!$C$2,INDIRECT("d"&amp;ROW()),"")</f>
        <v/>
      </c>
      <c r="L545" s="0" t="n">
        <f aca="false">IF(K545='onglet de saisie'!$D$2,ROW(),"")</f>
        <v>545</v>
      </c>
    </row>
    <row r="546" customFormat="false" ht="22.35" hidden="false" customHeight="false" outlineLevel="0" collapsed="false">
      <c r="A546" s="3" t="s">
        <v>1322</v>
      </c>
      <c r="B546" s="3" t="s">
        <v>26</v>
      </c>
      <c r="C546" s="3" t="s">
        <v>63</v>
      </c>
      <c r="D546" s="3" t="s">
        <v>1326</v>
      </c>
      <c r="E546" s="3" t="s">
        <v>34</v>
      </c>
      <c r="F546" s="3"/>
      <c r="G546" s="3"/>
      <c r="H546" s="0" t="str">
        <f aca="false">IF(A546='onglet de saisie'!$A$2,ROW(),"")</f>
        <v/>
      </c>
      <c r="I546" s="0" t="str">
        <f aca="true">IF(H546="","",INDIRECT("B"&amp;ROW()))</f>
        <v/>
      </c>
      <c r="J546" s="0" t="str">
        <f aca="true">IF(I546='onglet de saisie'!$B$2,INDIRECT("C"&amp;ROW()),"")</f>
        <v>Accueil du public</v>
      </c>
      <c r="K546" s="4" t="str">
        <f aca="true">IF(J546='onglet de saisie'!$C$2,INDIRECT("d"&amp;ROW()),"")</f>
        <v/>
      </c>
      <c r="L546" s="0" t="n">
        <f aca="false">IF(K546='onglet de saisie'!$D$2,ROW(),"")</f>
        <v>546</v>
      </c>
    </row>
    <row r="547" customFormat="false" ht="22.35" hidden="false" customHeight="false" outlineLevel="0" collapsed="false">
      <c r="A547" s="3" t="s">
        <v>1322</v>
      </c>
      <c r="B547" s="3" t="s">
        <v>26</v>
      </c>
      <c r="C547" s="3" t="s">
        <v>63</v>
      </c>
      <c r="D547" s="3"/>
      <c r="E547" s="3" t="s">
        <v>538</v>
      </c>
      <c r="F547" s="3"/>
      <c r="G547" s="3"/>
      <c r="H547" s="0" t="str">
        <f aca="false">IF(A547='onglet de saisie'!$A$2,ROW(),"")</f>
        <v/>
      </c>
      <c r="I547" s="0" t="str">
        <f aca="true">IF(H547="","",INDIRECT("B"&amp;ROW()))</f>
        <v/>
      </c>
      <c r="J547" s="0" t="str">
        <f aca="true">IF(I547='onglet de saisie'!$B$2,INDIRECT("C"&amp;ROW()),"")</f>
        <v>Accueil du public</v>
      </c>
      <c r="K547" s="4" t="str">
        <f aca="true">IF(J547='onglet de saisie'!$C$2,INDIRECT("d"&amp;ROW()),"")</f>
        <v/>
      </c>
      <c r="L547" s="0" t="n">
        <f aca="false">IF(K547='onglet de saisie'!$D$2,ROW(),"")</f>
        <v>547</v>
      </c>
    </row>
    <row r="548" customFormat="false" ht="53.7" hidden="false" customHeight="false" outlineLevel="0" collapsed="false">
      <c r="A548" s="3" t="s">
        <v>1322</v>
      </c>
      <c r="B548" s="3" t="s">
        <v>26</v>
      </c>
      <c r="C548" s="3" t="s">
        <v>101</v>
      </c>
      <c r="D548" s="3" t="s">
        <v>1327</v>
      </c>
      <c r="E548" s="3" t="s">
        <v>1079</v>
      </c>
      <c r="F548" s="3"/>
      <c r="G548" s="3"/>
      <c r="H548" s="0" t="str">
        <f aca="false">IF(A548='onglet de saisie'!$A$2,ROW(),"")</f>
        <v/>
      </c>
      <c r="I548" s="0" t="str">
        <f aca="true">IF(H548="","",INDIRECT("B"&amp;ROW()))</f>
        <v/>
      </c>
      <c r="J548" s="0" t="str">
        <f aca="true">IF(I548='onglet de saisie'!$B$2,INDIRECT("C"&amp;ROW()),"")</f>
        <v>Arrivées départs, déplacements entre les locaux (lieux de travail, réunions, etc)</v>
      </c>
      <c r="K548" s="4" t="str">
        <f aca="true">IF(J548='onglet de saisie'!$C$2,INDIRECT("d"&amp;ROW()),"")</f>
        <v/>
      </c>
      <c r="L548" s="0" t="n">
        <f aca="false">IF(K548='onglet de saisie'!$D$2,ROW(),"")</f>
        <v>548</v>
      </c>
    </row>
    <row r="549" customFormat="false" ht="32.8" hidden="false" customHeight="false" outlineLevel="0" collapsed="false">
      <c r="A549" s="3" t="s">
        <v>1322</v>
      </c>
      <c r="B549" s="3" t="s">
        <v>324</v>
      </c>
      <c r="C549" s="3" t="s">
        <v>63</v>
      </c>
      <c r="D549" s="3" t="s">
        <v>1328</v>
      </c>
      <c r="E549" s="3" t="s">
        <v>501</v>
      </c>
      <c r="F549" s="3"/>
      <c r="G549" s="3"/>
      <c r="H549" s="0" t="str">
        <f aca="false">IF(A549='onglet de saisie'!$A$2,ROW(),"")</f>
        <v/>
      </c>
      <c r="I549" s="0" t="str">
        <f aca="true">IF(H549="","",INDIRECT("B"&amp;ROW()))</f>
        <v/>
      </c>
      <c r="J549" s="0" t="str">
        <f aca="true">IF(I549='onglet de saisie'!$B$2,INDIRECT("C"&amp;ROW()),"")</f>
        <v>Accueil du public</v>
      </c>
      <c r="K549" s="4" t="str">
        <f aca="true">IF(J549='onglet de saisie'!$C$2,INDIRECT("d"&amp;ROW()),"")</f>
        <v/>
      </c>
      <c r="L549" s="0" t="n">
        <f aca="false">IF(K549='onglet de saisie'!$D$2,ROW(),"")</f>
        <v>549</v>
      </c>
    </row>
    <row r="550" customFormat="false" ht="13.8" hidden="false" customHeight="false" outlineLevel="0" collapsed="false">
      <c r="A550" s="3"/>
      <c r="B550" s="3"/>
      <c r="C550" s="3"/>
      <c r="D550" s="3"/>
      <c r="E550" s="3"/>
      <c r="F550" s="3"/>
      <c r="G550" s="3"/>
      <c r="H550" s="0" t="n">
        <f aca="false">IF(A550='onglet de saisie'!$A$2,ROW(),"")</f>
        <v>550</v>
      </c>
      <c r="I550" s="0" t="n">
        <f aca="true">IF(H550="","",INDIRECT("B"&amp;ROW()))</f>
        <v>0</v>
      </c>
      <c r="J550" s="0" t="n">
        <f aca="true">IF(I550='onglet de saisie'!$B$2,INDIRECT("C"&amp;ROW()),"")</f>
        <v>0</v>
      </c>
      <c r="K550" s="4" t="n">
        <f aca="true">IF(J550='onglet de saisie'!$C$2,INDIRECT("d"&amp;ROW()),"")</f>
        <v>0</v>
      </c>
      <c r="L550" s="0" t="n">
        <f aca="false">IF(K550='onglet de saisie'!$D$2,ROW(),"")</f>
        <v>550</v>
      </c>
    </row>
    <row r="551" customFormat="false" ht="13.8" hidden="false" customHeight="false" outlineLevel="0" collapsed="false">
      <c r="A551" s="3"/>
      <c r="B551" s="3"/>
      <c r="C551" s="3"/>
      <c r="D551" s="3"/>
      <c r="E551" s="3"/>
      <c r="F551" s="3"/>
      <c r="G551" s="3"/>
      <c r="H551" s="0" t="n">
        <f aca="false">IF(A551='onglet de saisie'!$A$2,ROW(),"")</f>
        <v>551</v>
      </c>
      <c r="I551" s="0" t="n">
        <f aca="true">IF(H551="","",INDIRECT("B"&amp;ROW()))</f>
        <v>0</v>
      </c>
      <c r="J551" s="0" t="n">
        <f aca="true">IF(I551='onglet de saisie'!$B$2,INDIRECT("C"&amp;ROW()),"")</f>
        <v>0</v>
      </c>
      <c r="K551" s="4" t="n">
        <f aca="true">IF(J551='onglet de saisie'!$C$2,INDIRECT("d"&amp;ROW()),"")</f>
        <v>0</v>
      </c>
      <c r="L551" s="0" t="n">
        <f aca="false">IF(K551='onglet de saisie'!$D$2,ROW(),"")</f>
        <v>551</v>
      </c>
    </row>
    <row r="552" customFormat="false" ht="13.8" hidden="false" customHeight="false" outlineLevel="0" collapsed="false">
      <c r="A552" s="3"/>
      <c r="B552" s="3"/>
      <c r="C552" s="3"/>
      <c r="D552" s="3"/>
      <c r="E552" s="3"/>
      <c r="F552" s="3"/>
      <c r="G552" s="3"/>
      <c r="H552" s="0" t="n">
        <f aca="false">IF(A552='onglet de saisie'!$A$2,ROW(),"")</f>
        <v>552</v>
      </c>
      <c r="I552" s="0" t="n">
        <f aca="true">IF(H552="","",INDIRECT("B"&amp;ROW()))</f>
        <v>0</v>
      </c>
      <c r="J552" s="0" t="n">
        <f aca="true">IF(I552='onglet de saisie'!$B$2,INDIRECT("C"&amp;ROW()),"")</f>
        <v>0</v>
      </c>
      <c r="K552" s="4" t="n">
        <f aca="true">IF(J552='onglet de saisie'!$C$2,INDIRECT("d"&amp;ROW()),"")</f>
        <v>0</v>
      </c>
      <c r="L552" s="0" t="n">
        <f aca="false">IF(K552='onglet de saisie'!$D$2,ROW(),"")</f>
        <v>552</v>
      </c>
    </row>
    <row r="553" customFormat="false" ht="13.8" hidden="false" customHeight="false" outlineLevel="0" collapsed="false">
      <c r="A553" s="3"/>
      <c r="B553" s="3"/>
      <c r="C553" s="3"/>
      <c r="D553" s="3"/>
      <c r="E553" s="3"/>
      <c r="F553" s="3"/>
      <c r="G553" s="3"/>
      <c r="H553" s="0" t="n">
        <f aca="false">IF(A553='onglet de saisie'!$A$2,ROW(),"")</f>
        <v>553</v>
      </c>
      <c r="I553" s="0" t="n">
        <f aca="true">IF(H553="","",INDIRECT("B"&amp;ROW()))</f>
        <v>0</v>
      </c>
      <c r="J553" s="0" t="n">
        <f aca="true">IF(I553='onglet de saisie'!$B$2,INDIRECT("C"&amp;ROW()),"")</f>
        <v>0</v>
      </c>
      <c r="K553" s="4" t="n">
        <f aca="true">IF(J553='onglet de saisie'!$C$2,INDIRECT("d"&amp;ROW()),"")</f>
        <v>0</v>
      </c>
      <c r="L553" s="0" t="n">
        <f aca="false">IF(K553='onglet de saisie'!$D$2,ROW(),"")</f>
        <v>553</v>
      </c>
    </row>
    <row r="554" customFormat="false" ht="13.8" hidden="false" customHeight="false" outlineLevel="0" collapsed="false">
      <c r="A554" s="3"/>
      <c r="B554" s="3"/>
      <c r="C554" s="3"/>
      <c r="D554" s="3"/>
      <c r="E554" s="3"/>
      <c r="F554" s="3"/>
      <c r="G554" s="3"/>
      <c r="H554" s="0" t="n">
        <f aca="false">IF(A554='onglet de saisie'!$A$2,ROW(),"")</f>
        <v>554</v>
      </c>
      <c r="I554" s="0" t="n">
        <f aca="true">IF(H554="","",INDIRECT("B"&amp;ROW()))</f>
        <v>0</v>
      </c>
      <c r="J554" s="0" t="n">
        <f aca="true">IF(I554='onglet de saisie'!$B$2,INDIRECT("C"&amp;ROW()),"")</f>
        <v>0</v>
      </c>
      <c r="K554" s="4" t="n">
        <f aca="true">IF(J554='onglet de saisie'!$C$2,INDIRECT("d"&amp;ROW()),"")</f>
        <v>0</v>
      </c>
      <c r="L554" s="0" t="n">
        <f aca="false">IF(K554='onglet de saisie'!$D$2,ROW(),"")</f>
        <v>554</v>
      </c>
    </row>
    <row r="555" customFormat="false" ht="13.8" hidden="false" customHeight="false" outlineLevel="0" collapsed="false">
      <c r="A555" s="3"/>
      <c r="B555" s="3"/>
      <c r="C555" s="3"/>
      <c r="D555" s="3"/>
      <c r="E555" s="3"/>
      <c r="F555" s="3"/>
      <c r="G555" s="3"/>
      <c r="H555" s="0" t="n">
        <f aca="false">IF(A555='onglet de saisie'!$A$2,ROW(),"")</f>
        <v>555</v>
      </c>
      <c r="I555" s="0" t="n">
        <f aca="true">IF(H555="","",INDIRECT("B"&amp;ROW()))</f>
        <v>0</v>
      </c>
      <c r="J555" s="0" t="n">
        <f aca="true">IF(I555='onglet de saisie'!$B$2,INDIRECT("C"&amp;ROW()),"")</f>
        <v>0</v>
      </c>
      <c r="K555" s="4" t="n">
        <f aca="true">IF(J555='onglet de saisie'!$C$2,INDIRECT("d"&amp;ROW()),"")</f>
        <v>0</v>
      </c>
      <c r="L555" s="0" t="n">
        <f aca="false">IF(K555='onglet de saisie'!$D$2,ROW(),"")</f>
        <v>555</v>
      </c>
    </row>
    <row r="556" customFormat="false" ht="13.8" hidden="false" customHeight="false" outlineLevel="0" collapsed="false">
      <c r="A556" s="3"/>
      <c r="B556" s="3"/>
      <c r="C556" s="3"/>
      <c r="D556" s="3"/>
      <c r="E556" s="3"/>
      <c r="F556" s="3"/>
      <c r="G556" s="3"/>
      <c r="H556" s="0" t="n">
        <f aca="false">IF(A556='onglet de saisie'!$A$2,ROW(),"")</f>
        <v>556</v>
      </c>
      <c r="I556" s="0" t="n">
        <f aca="true">IF(H556="","",INDIRECT("B"&amp;ROW()))</f>
        <v>0</v>
      </c>
      <c r="J556" s="0" t="n">
        <f aca="true">IF(I556='onglet de saisie'!$B$2,INDIRECT("C"&amp;ROW()),"")</f>
        <v>0</v>
      </c>
      <c r="K556" s="4" t="n">
        <f aca="true">IF(J556='onglet de saisie'!$C$2,INDIRECT("d"&amp;ROW()),"")</f>
        <v>0</v>
      </c>
      <c r="L556" s="0" t="n">
        <f aca="false">IF(K556='onglet de saisie'!$D$2,ROW(),"")</f>
        <v>556</v>
      </c>
    </row>
    <row r="557" customFormat="false" ht="13.8" hidden="false" customHeight="false" outlineLevel="0" collapsed="false">
      <c r="A557" s="3"/>
      <c r="B557" s="3"/>
      <c r="C557" s="3"/>
      <c r="D557" s="3"/>
      <c r="E557" s="3"/>
      <c r="F557" s="3"/>
      <c r="G557" s="3"/>
      <c r="H557" s="0" t="n">
        <f aca="false">IF(A557='onglet de saisie'!$A$2,ROW(),"")</f>
        <v>557</v>
      </c>
      <c r="I557" s="0" t="n">
        <f aca="true">IF(H557="","",INDIRECT("B"&amp;ROW()))</f>
        <v>0</v>
      </c>
      <c r="J557" s="0" t="n">
        <f aca="true">IF(I557='onglet de saisie'!$B$2,INDIRECT("C"&amp;ROW()),"")</f>
        <v>0</v>
      </c>
      <c r="K557" s="4" t="n">
        <f aca="true">IF(J557='onglet de saisie'!$C$2,INDIRECT("d"&amp;ROW()),"")</f>
        <v>0</v>
      </c>
      <c r="L557" s="0" t="n">
        <f aca="false">IF(K557='onglet de saisie'!$D$2,ROW(),"")</f>
        <v>557</v>
      </c>
    </row>
    <row r="558" customFormat="false" ht="13.8" hidden="false" customHeight="false" outlineLevel="0" collapsed="false">
      <c r="A558" s="3"/>
      <c r="B558" s="3"/>
      <c r="C558" s="3"/>
      <c r="D558" s="3"/>
      <c r="E558" s="3"/>
      <c r="F558" s="3"/>
      <c r="G558" s="3"/>
      <c r="H558" s="0" t="n">
        <f aca="false">IF(A558='onglet de saisie'!$A$2,ROW(),"")</f>
        <v>558</v>
      </c>
      <c r="I558" s="0" t="n">
        <f aca="true">IF(H558="","",INDIRECT("B"&amp;ROW()))</f>
        <v>0</v>
      </c>
      <c r="J558" s="0" t="n">
        <f aca="true">IF(I558='onglet de saisie'!$B$2,INDIRECT("C"&amp;ROW()),"")</f>
        <v>0</v>
      </c>
      <c r="K558" s="4" t="n">
        <f aca="true">IF(J558='onglet de saisie'!$C$2,INDIRECT("d"&amp;ROW()),"")</f>
        <v>0</v>
      </c>
      <c r="L558" s="0" t="n">
        <f aca="false">IF(K558='onglet de saisie'!$D$2,ROW(),"")</f>
        <v>558</v>
      </c>
    </row>
    <row r="559" customFormat="false" ht="13.8" hidden="false" customHeight="false" outlineLevel="0" collapsed="false">
      <c r="A559" s="3"/>
      <c r="B559" s="3"/>
      <c r="C559" s="3"/>
      <c r="D559" s="3"/>
      <c r="E559" s="3"/>
      <c r="F559" s="3"/>
      <c r="G559" s="3"/>
      <c r="H559" s="0" t="n">
        <f aca="false">IF(A559='onglet de saisie'!$A$2,ROW(),"")</f>
        <v>559</v>
      </c>
      <c r="I559" s="0" t="n">
        <f aca="true">IF(H559="","",INDIRECT("B"&amp;ROW()))</f>
        <v>0</v>
      </c>
      <c r="J559" s="0" t="n">
        <f aca="true">IF(I559='onglet de saisie'!$B$2,INDIRECT("C"&amp;ROW()),"")</f>
        <v>0</v>
      </c>
      <c r="K559" s="4" t="n">
        <f aca="true">IF(J559='onglet de saisie'!$C$2,INDIRECT("d"&amp;ROW()),"")</f>
        <v>0</v>
      </c>
      <c r="L559" s="0" t="n">
        <f aca="false">IF(K559='onglet de saisie'!$D$2,ROW(),"")</f>
        <v>559</v>
      </c>
    </row>
    <row r="560" customFormat="false" ht="13.8" hidden="false" customHeight="false" outlineLevel="0" collapsed="false">
      <c r="A560" s="3"/>
      <c r="B560" s="3"/>
      <c r="C560" s="3"/>
      <c r="D560" s="3"/>
      <c r="E560" s="3"/>
      <c r="F560" s="3"/>
      <c r="G560" s="3"/>
      <c r="H560" s="0" t="n">
        <f aca="false">IF(A560='onglet de saisie'!$A$2,ROW(),"")</f>
        <v>560</v>
      </c>
      <c r="I560" s="0" t="n">
        <f aca="true">IF(H560="","",INDIRECT("B"&amp;ROW()))</f>
        <v>0</v>
      </c>
      <c r="J560" s="0" t="n">
        <f aca="true">IF(I560='onglet de saisie'!$B$2,INDIRECT("C"&amp;ROW()),"")</f>
        <v>0</v>
      </c>
      <c r="K560" s="4" t="n">
        <f aca="true">IF(J560='onglet de saisie'!$C$2,INDIRECT("d"&amp;ROW()),"")</f>
        <v>0</v>
      </c>
      <c r="L560" s="0" t="n">
        <f aca="false">IF(K560='onglet de saisie'!$D$2,ROW(),"")</f>
        <v>560</v>
      </c>
    </row>
    <row r="561" customFormat="false" ht="13.8" hidden="false" customHeight="false" outlineLevel="0" collapsed="false">
      <c r="A561" s="3"/>
      <c r="B561" s="3"/>
      <c r="C561" s="3"/>
      <c r="D561" s="3"/>
      <c r="E561" s="3"/>
      <c r="F561" s="3"/>
      <c r="G561" s="3"/>
      <c r="H561" s="0" t="n">
        <f aca="false">IF(A561='onglet de saisie'!$A$2,ROW(),"")</f>
        <v>561</v>
      </c>
      <c r="I561" s="0" t="n">
        <f aca="true">IF(H561="","",INDIRECT("B"&amp;ROW()))</f>
        <v>0</v>
      </c>
      <c r="J561" s="0" t="n">
        <f aca="true">IF(I561='onglet de saisie'!$B$2,INDIRECT("C"&amp;ROW()),"")</f>
        <v>0</v>
      </c>
      <c r="K561" s="4" t="n">
        <f aca="true">IF(J561='onglet de saisie'!$C$2,INDIRECT("d"&amp;ROW()),"")</f>
        <v>0</v>
      </c>
      <c r="L561" s="0" t="n">
        <f aca="false">IF(K561='onglet de saisie'!$D$2,ROW(),"")</f>
        <v>561</v>
      </c>
    </row>
    <row r="562" customFormat="false" ht="13.8" hidden="false" customHeight="false" outlineLevel="0" collapsed="false">
      <c r="A562" s="3"/>
      <c r="B562" s="3"/>
      <c r="C562" s="3"/>
      <c r="D562" s="3"/>
      <c r="E562" s="3"/>
      <c r="F562" s="3"/>
      <c r="G562" s="3"/>
      <c r="H562" s="0" t="n">
        <f aca="false">IF(A562='onglet de saisie'!$A$2,ROW(),"")</f>
        <v>562</v>
      </c>
      <c r="I562" s="0" t="n">
        <f aca="true">IF(H562="","",INDIRECT("B"&amp;ROW()))</f>
        <v>0</v>
      </c>
      <c r="J562" s="0" t="n">
        <f aca="true">IF(I562='onglet de saisie'!$B$2,INDIRECT("C"&amp;ROW()),"")</f>
        <v>0</v>
      </c>
      <c r="K562" s="4" t="n">
        <f aca="true">IF(J562='onglet de saisie'!$C$2,INDIRECT("d"&amp;ROW()),"")</f>
        <v>0</v>
      </c>
      <c r="L562" s="0" t="n">
        <f aca="false">IF(K562='onglet de saisie'!$D$2,ROW(),"")</f>
        <v>562</v>
      </c>
    </row>
    <row r="563" customFormat="false" ht="13.8" hidden="false" customHeight="false" outlineLevel="0" collapsed="false">
      <c r="A563" s="3"/>
      <c r="B563" s="3"/>
      <c r="C563" s="3"/>
      <c r="D563" s="3"/>
      <c r="E563" s="3"/>
      <c r="F563" s="3"/>
      <c r="G563" s="3"/>
      <c r="H563" s="0" t="n">
        <f aca="false">IF(A563='onglet de saisie'!$A$2,ROW(),"")</f>
        <v>563</v>
      </c>
      <c r="I563" s="0" t="n">
        <f aca="true">IF(H563="","",INDIRECT("B"&amp;ROW()))</f>
        <v>0</v>
      </c>
      <c r="J563" s="0" t="n">
        <f aca="true">IF(I563='onglet de saisie'!$B$2,INDIRECT("C"&amp;ROW()),"")</f>
        <v>0</v>
      </c>
      <c r="K563" s="4" t="n">
        <f aca="true">IF(J563='onglet de saisie'!$C$2,INDIRECT("d"&amp;ROW()),"")</f>
        <v>0</v>
      </c>
      <c r="L563" s="0" t="n">
        <f aca="false">IF(K563='onglet de saisie'!$D$2,ROW(),"")</f>
        <v>563</v>
      </c>
    </row>
    <row r="564" customFormat="false" ht="13.8" hidden="false" customHeight="false" outlineLevel="0" collapsed="false">
      <c r="A564" s="3"/>
      <c r="B564" s="3"/>
      <c r="C564" s="3"/>
      <c r="D564" s="3"/>
      <c r="E564" s="3"/>
      <c r="F564" s="3"/>
      <c r="G564" s="3"/>
      <c r="H564" s="0" t="n">
        <f aca="false">IF(A564='onglet de saisie'!$A$2,ROW(),"")</f>
        <v>564</v>
      </c>
      <c r="I564" s="0" t="n">
        <f aca="true">IF(H564="","",INDIRECT("B"&amp;ROW()))</f>
        <v>0</v>
      </c>
      <c r="J564" s="0" t="n">
        <f aca="true">IF(I564='onglet de saisie'!$B$2,INDIRECT("C"&amp;ROW()),"")</f>
        <v>0</v>
      </c>
      <c r="K564" s="4" t="n">
        <f aca="true">IF(J564='onglet de saisie'!$C$2,INDIRECT("d"&amp;ROW()),"")</f>
        <v>0</v>
      </c>
      <c r="L564" s="0" t="n">
        <f aca="false">IF(K564='onglet de saisie'!$D$2,ROW(),"")</f>
        <v>564</v>
      </c>
    </row>
    <row r="565" customFormat="false" ht="13.8" hidden="false" customHeight="false" outlineLevel="0" collapsed="false">
      <c r="A565" s="3"/>
      <c r="B565" s="3"/>
      <c r="C565" s="3"/>
      <c r="D565" s="3"/>
      <c r="E565" s="3"/>
      <c r="F565" s="3"/>
      <c r="G565" s="3"/>
      <c r="H565" s="0" t="n">
        <f aca="false">IF(A565='onglet de saisie'!$A$2,ROW(),"")</f>
        <v>565</v>
      </c>
      <c r="I565" s="0" t="n">
        <f aca="true">IF(H565="","",INDIRECT("B"&amp;ROW()))</f>
        <v>0</v>
      </c>
      <c r="J565" s="0" t="n">
        <f aca="true">IF(I565='onglet de saisie'!$B$2,INDIRECT("C"&amp;ROW()),"")</f>
        <v>0</v>
      </c>
      <c r="K565" s="4" t="n">
        <f aca="true">IF(J565='onglet de saisie'!$C$2,INDIRECT("d"&amp;ROW()),"")</f>
        <v>0</v>
      </c>
      <c r="L565" s="0" t="n">
        <f aca="false">IF(K565='onglet de saisie'!$D$2,ROW(),"")</f>
        <v>565</v>
      </c>
    </row>
    <row r="566" customFormat="false" ht="13.8" hidden="false" customHeight="false" outlineLevel="0" collapsed="false">
      <c r="A566" s="3"/>
      <c r="B566" s="3"/>
      <c r="C566" s="3"/>
      <c r="D566" s="3"/>
      <c r="E566" s="3"/>
      <c r="F566" s="3"/>
      <c r="G566" s="3"/>
      <c r="H566" s="0" t="n">
        <f aca="false">IF(A566='onglet de saisie'!$A$2,ROW(),"")</f>
        <v>566</v>
      </c>
      <c r="I566" s="0" t="n">
        <f aca="true">IF(H566="","",INDIRECT("B"&amp;ROW()))</f>
        <v>0</v>
      </c>
      <c r="J566" s="0" t="n">
        <f aca="true">IF(I566='onglet de saisie'!$B$2,INDIRECT("C"&amp;ROW()),"")</f>
        <v>0</v>
      </c>
      <c r="K566" s="4" t="n">
        <f aca="true">IF(J566='onglet de saisie'!$C$2,INDIRECT("d"&amp;ROW()),"")</f>
        <v>0</v>
      </c>
      <c r="L566" s="0" t="n">
        <f aca="false">IF(K566='onglet de saisie'!$D$2,ROW(),"")</f>
        <v>566</v>
      </c>
    </row>
    <row r="567" customFormat="false" ht="13.8" hidden="false" customHeight="false" outlineLevel="0" collapsed="false">
      <c r="A567" s="3"/>
      <c r="B567" s="3"/>
      <c r="C567" s="3"/>
      <c r="D567" s="3"/>
      <c r="E567" s="3"/>
      <c r="F567" s="3"/>
      <c r="G567" s="3"/>
      <c r="H567" s="0" t="n">
        <f aca="false">IF(A567='onglet de saisie'!$A$2,ROW(),"")</f>
        <v>567</v>
      </c>
      <c r="I567" s="0" t="n">
        <f aca="true">IF(H567="","",INDIRECT("B"&amp;ROW()))</f>
        <v>0</v>
      </c>
      <c r="J567" s="0" t="n">
        <f aca="true">IF(I567='onglet de saisie'!$B$2,INDIRECT("C"&amp;ROW()),"")</f>
        <v>0</v>
      </c>
      <c r="K567" s="4" t="n">
        <f aca="true">IF(J567='onglet de saisie'!$C$2,INDIRECT("d"&amp;ROW()),"")</f>
        <v>0</v>
      </c>
      <c r="L567" s="0" t="n">
        <f aca="false">IF(K567='onglet de saisie'!$D$2,ROW(),"")</f>
        <v>567</v>
      </c>
    </row>
    <row r="568" customFormat="false" ht="13.8" hidden="false" customHeight="false" outlineLevel="0" collapsed="false">
      <c r="A568" s="3"/>
      <c r="B568" s="3"/>
      <c r="C568" s="3"/>
      <c r="D568" s="3"/>
      <c r="E568" s="3"/>
      <c r="F568" s="3"/>
      <c r="G568" s="3"/>
      <c r="H568" s="0" t="n">
        <f aca="false">IF(A568='onglet de saisie'!$A$2,ROW(),"")</f>
        <v>568</v>
      </c>
      <c r="I568" s="0" t="n">
        <f aca="true">IF(H568="","",INDIRECT("B"&amp;ROW()))</f>
        <v>0</v>
      </c>
      <c r="J568" s="0" t="n">
        <f aca="true">IF(I568='onglet de saisie'!$B$2,INDIRECT("C"&amp;ROW()),"")</f>
        <v>0</v>
      </c>
      <c r="K568" s="4" t="n">
        <f aca="true">IF(J568='onglet de saisie'!$C$2,INDIRECT("d"&amp;ROW()),"")</f>
        <v>0</v>
      </c>
      <c r="L568" s="0" t="n">
        <f aca="false">IF(K568='onglet de saisie'!$D$2,ROW(),"")</f>
        <v>568</v>
      </c>
    </row>
    <row r="569" customFormat="false" ht="13.8" hidden="false" customHeight="false" outlineLevel="0" collapsed="false">
      <c r="A569" s="3"/>
      <c r="B569" s="3"/>
      <c r="C569" s="3"/>
      <c r="D569" s="3"/>
      <c r="E569" s="3"/>
      <c r="F569" s="3"/>
      <c r="G569" s="3"/>
      <c r="H569" s="0" t="n">
        <f aca="false">IF(A569='onglet de saisie'!$A$2,ROW(),"")</f>
        <v>569</v>
      </c>
      <c r="I569" s="0" t="n">
        <f aca="true">IF(H569="","",INDIRECT("B"&amp;ROW()))</f>
        <v>0</v>
      </c>
      <c r="J569" s="0" t="n">
        <f aca="true">IF(I569='onglet de saisie'!$B$2,INDIRECT("C"&amp;ROW()),"")</f>
        <v>0</v>
      </c>
      <c r="K569" s="4" t="n">
        <f aca="true">IF(J569='onglet de saisie'!$C$2,INDIRECT("d"&amp;ROW()),"")</f>
        <v>0</v>
      </c>
      <c r="L569" s="0" t="n">
        <f aca="false">IF(K569='onglet de saisie'!$D$2,ROW(),"")</f>
        <v>569</v>
      </c>
    </row>
    <row r="570" customFormat="false" ht="13.8" hidden="false" customHeight="false" outlineLevel="0" collapsed="false">
      <c r="A570" s="3"/>
      <c r="B570" s="3"/>
      <c r="C570" s="3"/>
      <c r="D570" s="3"/>
      <c r="E570" s="3"/>
      <c r="F570" s="3"/>
      <c r="G570" s="3"/>
      <c r="H570" s="0" t="n">
        <f aca="false">IF(A570='onglet de saisie'!$A$2,ROW(),"")</f>
        <v>570</v>
      </c>
      <c r="I570" s="0" t="n">
        <f aca="true">IF(H570="","",INDIRECT("B"&amp;ROW()))</f>
        <v>0</v>
      </c>
      <c r="J570" s="0" t="n">
        <f aca="true">IF(I570='onglet de saisie'!$B$2,INDIRECT("C"&amp;ROW()),"")</f>
        <v>0</v>
      </c>
      <c r="K570" s="4" t="n">
        <f aca="true">IF(J570='onglet de saisie'!$C$2,INDIRECT("d"&amp;ROW()),"")</f>
        <v>0</v>
      </c>
      <c r="L570" s="0" t="n">
        <f aca="false">IF(K570='onglet de saisie'!$D$2,ROW(),"")</f>
        <v>570</v>
      </c>
    </row>
    <row r="571" customFormat="false" ht="13.8" hidden="false" customHeight="false" outlineLevel="0" collapsed="false">
      <c r="A571" s="3"/>
      <c r="B571" s="3"/>
      <c r="C571" s="3"/>
      <c r="D571" s="3"/>
      <c r="E571" s="3"/>
      <c r="F571" s="3"/>
      <c r="G571" s="3"/>
      <c r="H571" s="0" t="n">
        <f aca="false">IF(A571='onglet de saisie'!$A$2,ROW(),"")</f>
        <v>571</v>
      </c>
      <c r="I571" s="0" t="n">
        <f aca="true">IF(H571="","",INDIRECT("B"&amp;ROW()))</f>
        <v>0</v>
      </c>
      <c r="J571" s="0" t="n">
        <f aca="true">IF(I571='onglet de saisie'!$B$2,INDIRECT("C"&amp;ROW()),"")</f>
        <v>0</v>
      </c>
      <c r="K571" s="4" t="n">
        <f aca="true">IF(J571='onglet de saisie'!$C$2,INDIRECT("d"&amp;ROW()),"")</f>
        <v>0</v>
      </c>
      <c r="L571" s="0" t="n">
        <f aca="false">IF(K571='onglet de saisie'!$D$2,ROW(),"")</f>
        <v>571</v>
      </c>
    </row>
    <row r="572" customFormat="false" ht="13.8" hidden="false" customHeight="false" outlineLevel="0" collapsed="false">
      <c r="A572" s="3"/>
      <c r="B572" s="3"/>
      <c r="C572" s="3"/>
      <c r="D572" s="3"/>
      <c r="E572" s="3"/>
      <c r="F572" s="3"/>
      <c r="G572" s="3"/>
      <c r="H572" s="0" t="n">
        <f aca="false">IF(A572='onglet de saisie'!$A$2,ROW(),"")</f>
        <v>572</v>
      </c>
      <c r="I572" s="0" t="n">
        <f aca="true">IF(H572="","",INDIRECT("B"&amp;ROW()))</f>
        <v>0</v>
      </c>
      <c r="J572" s="0" t="n">
        <f aca="true">IF(I572='onglet de saisie'!$B$2,INDIRECT("C"&amp;ROW()),"")</f>
        <v>0</v>
      </c>
      <c r="K572" s="4" t="n">
        <f aca="true">IF(J572='onglet de saisie'!$C$2,INDIRECT("d"&amp;ROW()),"")</f>
        <v>0</v>
      </c>
      <c r="L572" s="0" t="n">
        <f aca="false">IF(K572='onglet de saisie'!$D$2,ROW(),"")</f>
        <v>572</v>
      </c>
    </row>
    <row r="573" customFormat="false" ht="13.8" hidden="false" customHeight="false" outlineLevel="0" collapsed="false">
      <c r="A573" s="3"/>
      <c r="B573" s="3"/>
      <c r="C573" s="3"/>
      <c r="D573" s="3"/>
      <c r="E573" s="3"/>
      <c r="F573" s="3"/>
      <c r="G573" s="3"/>
      <c r="H573" s="0" t="n">
        <f aca="false">IF(A573='onglet de saisie'!$A$2,ROW(),"")</f>
        <v>573</v>
      </c>
      <c r="I573" s="0" t="n">
        <f aca="true">IF(H573="","",INDIRECT("B"&amp;ROW()))</f>
        <v>0</v>
      </c>
      <c r="J573" s="0" t="n">
        <f aca="true">IF(I573='onglet de saisie'!$B$2,INDIRECT("C"&amp;ROW()),"")</f>
        <v>0</v>
      </c>
      <c r="K573" s="4" t="n">
        <f aca="true">IF(J573='onglet de saisie'!$C$2,INDIRECT("d"&amp;ROW()),"")</f>
        <v>0</v>
      </c>
      <c r="L573" s="0" t="n">
        <f aca="false">IF(K573='onglet de saisie'!$D$2,ROW(),"")</f>
        <v>573</v>
      </c>
    </row>
    <row r="574" customFormat="false" ht="13.8" hidden="false" customHeight="false" outlineLevel="0" collapsed="false">
      <c r="A574" s="3"/>
      <c r="B574" s="3"/>
      <c r="C574" s="3"/>
      <c r="D574" s="3"/>
      <c r="E574" s="3"/>
      <c r="F574" s="3"/>
      <c r="G574" s="3"/>
      <c r="H574" s="0" t="n">
        <f aca="false">IF(A574='onglet de saisie'!$A$2,ROW(),"")</f>
        <v>574</v>
      </c>
      <c r="I574" s="0" t="n">
        <f aca="true">IF(H574="","",INDIRECT("B"&amp;ROW()))</f>
        <v>0</v>
      </c>
      <c r="J574" s="0" t="n">
        <f aca="true">IF(I574='onglet de saisie'!$B$2,INDIRECT("C"&amp;ROW()),"")</f>
        <v>0</v>
      </c>
      <c r="K574" s="4" t="n">
        <f aca="true">IF(J574='onglet de saisie'!$C$2,INDIRECT("d"&amp;ROW()),"")</f>
        <v>0</v>
      </c>
      <c r="L574" s="0" t="n">
        <f aca="false">IF(K574='onglet de saisie'!$D$2,ROW(),"")</f>
        <v>574</v>
      </c>
    </row>
    <row r="575" customFormat="false" ht="13.8" hidden="false" customHeight="false" outlineLevel="0" collapsed="false">
      <c r="A575" s="3"/>
      <c r="B575" s="3"/>
      <c r="C575" s="3"/>
      <c r="D575" s="3"/>
      <c r="E575" s="3"/>
      <c r="F575" s="3"/>
      <c r="G575" s="3"/>
      <c r="H575" s="0" t="n">
        <f aca="false">IF(A575='onglet de saisie'!$A$2,ROW(),"")</f>
        <v>575</v>
      </c>
      <c r="I575" s="0" t="n">
        <f aca="true">IF(H575="","",INDIRECT("B"&amp;ROW()))</f>
        <v>0</v>
      </c>
      <c r="J575" s="0" t="n">
        <f aca="true">IF(I575='onglet de saisie'!$B$2,INDIRECT("C"&amp;ROW()),"")</f>
        <v>0</v>
      </c>
      <c r="K575" s="4" t="n">
        <f aca="true">IF(J575='onglet de saisie'!$C$2,INDIRECT("d"&amp;ROW()),"")</f>
        <v>0</v>
      </c>
      <c r="L575" s="0" t="n">
        <f aca="false">IF(K575='onglet de saisie'!$D$2,ROW(),"")</f>
        <v>575</v>
      </c>
    </row>
    <row r="576" customFormat="false" ht="13.8" hidden="false" customHeight="false" outlineLevel="0" collapsed="false">
      <c r="A576" s="3"/>
      <c r="B576" s="3"/>
      <c r="C576" s="3"/>
      <c r="D576" s="3"/>
      <c r="E576" s="3"/>
      <c r="F576" s="3"/>
      <c r="G576" s="3"/>
      <c r="H576" s="0" t="n">
        <f aca="false">IF(A576='onglet de saisie'!$A$2,ROW(),"")</f>
        <v>576</v>
      </c>
      <c r="I576" s="0" t="n">
        <f aca="true">IF(H576="","",INDIRECT("B"&amp;ROW()))</f>
        <v>0</v>
      </c>
      <c r="J576" s="0" t="n">
        <f aca="true">IF(I576='onglet de saisie'!$B$2,INDIRECT("C"&amp;ROW()),"")</f>
        <v>0</v>
      </c>
      <c r="K576" s="4" t="n">
        <f aca="true">IF(J576='onglet de saisie'!$C$2,INDIRECT("d"&amp;ROW()),"")</f>
        <v>0</v>
      </c>
      <c r="L576" s="0" t="n">
        <f aca="false">IF(K576='onglet de saisie'!$D$2,ROW(),"")</f>
        <v>576</v>
      </c>
    </row>
    <row r="577" customFormat="false" ht="13.8" hidden="false" customHeight="false" outlineLevel="0" collapsed="false">
      <c r="A577" s="3"/>
      <c r="B577" s="3"/>
      <c r="C577" s="3"/>
      <c r="D577" s="3"/>
      <c r="E577" s="3"/>
      <c r="F577" s="3"/>
      <c r="G577" s="3"/>
      <c r="H577" s="0" t="n">
        <f aca="false">IF(A577='onglet de saisie'!$A$2,ROW(),"")</f>
        <v>577</v>
      </c>
      <c r="I577" s="0" t="n">
        <f aca="true">IF(H577="","",INDIRECT("B"&amp;ROW()))</f>
        <v>0</v>
      </c>
      <c r="J577" s="0" t="n">
        <f aca="true">IF(I577='onglet de saisie'!$B$2,INDIRECT("C"&amp;ROW()),"")</f>
        <v>0</v>
      </c>
      <c r="K577" s="4" t="n">
        <f aca="true">IF(J577='onglet de saisie'!$C$2,INDIRECT("d"&amp;ROW()),"")</f>
        <v>0</v>
      </c>
      <c r="L577" s="0" t="n">
        <f aca="false">IF(K577='onglet de saisie'!$D$2,ROW(),"")</f>
        <v>577</v>
      </c>
    </row>
    <row r="578" customFormat="false" ht="13.8" hidden="false" customHeight="false" outlineLevel="0" collapsed="false">
      <c r="A578" s="3"/>
      <c r="B578" s="3"/>
      <c r="C578" s="3"/>
      <c r="D578" s="3"/>
      <c r="E578" s="3"/>
      <c r="F578" s="3"/>
      <c r="G578" s="3"/>
      <c r="H578" s="0" t="n">
        <f aca="false">IF(A578='onglet de saisie'!$A$2,ROW(),"")</f>
        <v>578</v>
      </c>
      <c r="I578" s="0" t="n">
        <f aca="true">IF(H578="","",INDIRECT("B"&amp;ROW()))</f>
        <v>0</v>
      </c>
      <c r="J578" s="0" t="n">
        <f aca="true">IF(I578='onglet de saisie'!$B$2,INDIRECT("C"&amp;ROW()),"")</f>
        <v>0</v>
      </c>
      <c r="K578" s="4" t="n">
        <f aca="true">IF(J578='onglet de saisie'!$C$2,INDIRECT("d"&amp;ROW()),"")</f>
        <v>0</v>
      </c>
      <c r="L578" s="0" t="n">
        <f aca="false">IF(K578='onglet de saisie'!$D$2,ROW(),"")</f>
        <v>578</v>
      </c>
    </row>
    <row r="579" customFormat="false" ht="13.8" hidden="false" customHeight="false" outlineLevel="0" collapsed="false">
      <c r="A579" s="3"/>
      <c r="B579" s="3"/>
      <c r="C579" s="3"/>
      <c r="D579" s="3"/>
      <c r="E579" s="3"/>
      <c r="F579" s="3"/>
      <c r="G579" s="3"/>
      <c r="H579" s="0" t="n">
        <f aca="false">IF(A579='onglet de saisie'!$A$2,ROW(),"")</f>
        <v>579</v>
      </c>
      <c r="I579" s="0" t="n">
        <f aca="true">IF(H579="","",INDIRECT("B"&amp;ROW()))</f>
        <v>0</v>
      </c>
      <c r="J579" s="0" t="n">
        <f aca="true">IF(I579='onglet de saisie'!$B$2,INDIRECT("C"&amp;ROW()),"")</f>
        <v>0</v>
      </c>
      <c r="K579" s="4" t="n">
        <f aca="true">IF(J579='onglet de saisie'!$C$2,INDIRECT("d"&amp;ROW()),"")</f>
        <v>0</v>
      </c>
      <c r="L579" s="0" t="n">
        <f aca="false">IF(K579='onglet de saisie'!$D$2,ROW(),"")</f>
        <v>579</v>
      </c>
    </row>
    <row r="580" customFormat="false" ht="13.8" hidden="false" customHeight="false" outlineLevel="0" collapsed="false">
      <c r="A580" s="3"/>
      <c r="B580" s="3"/>
      <c r="C580" s="3"/>
      <c r="D580" s="3"/>
      <c r="E580" s="3"/>
      <c r="F580" s="3"/>
      <c r="G580" s="3"/>
      <c r="H580" s="0" t="n">
        <f aca="false">IF(A580='onglet de saisie'!$A$2,ROW(),"")</f>
        <v>580</v>
      </c>
      <c r="I580" s="0" t="n">
        <f aca="true">IF(H580="","",INDIRECT("B"&amp;ROW()))</f>
        <v>0</v>
      </c>
      <c r="J580" s="0" t="n">
        <f aca="true">IF(I580='onglet de saisie'!$B$2,INDIRECT("C"&amp;ROW()),"")</f>
        <v>0</v>
      </c>
      <c r="K580" s="4" t="n">
        <f aca="true">IF(J580='onglet de saisie'!$C$2,INDIRECT("d"&amp;ROW()),"")</f>
        <v>0</v>
      </c>
      <c r="L580" s="0" t="n">
        <f aca="false">IF(K580='onglet de saisie'!$D$2,ROW(),"")</f>
        <v>580</v>
      </c>
    </row>
    <row r="581" customFormat="false" ht="13.8" hidden="false" customHeight="false" outlineLevel="0" collapsed="false">
      <c r="A581" s="3"/>
      <c r="B581" s="3"/>
      <c r="C581" s="3"/>
      <c r="D581" s="3"/>
      <c r="E581" s="3"/>
      <c r="F581" s="3"/>
      <c r="G581" s="3"/>
      <c r="H581" s="0" t="n">
        <f aca="false">IF(A581='onglet de saisie'!$A$2,ROW(),"")</f>
        <v>581</v>
      </c>
      <c r="I581" s="0" t="n">
        <f aca="true">IF(H581="","",INDIRECT("B"&amp;ROW()))</f>
        <v>0</v>
      </c>
      <c r="J581" s="0" t="n">
        <f aca="true">IF(I581='onglet de saisie'!$B$2,INDIRECT("C"&amp;ROW()),"")</f>
        <v>0</v>
      </c>
      <c r="K581" s="4" t="n">
        <f aca="true">IF(J581='onglet de saisie'!$C$2,INDIRECT("d"&amp;ROW()),"")</f>
        <v>0</v>
      </c>
      <c r="L581" s="0" t="n">
        <f aca="false">IF(K581='onglet de saisie'!$D$2,ROW(),"")</f>
        <v>581</v>
      </c>
    </row>
    <row r="582" customFormat="false" ht="13.8" hidden="false" customHeight="false" outlineLevel="0" collapsed="false">
      <c r="A582" s="3"/>
      <c r="B582" s="3"/>
      <c r="C582" s="3"/>
      <c r="D582" s="3"/>
      <c r="E582" s="3"/>
      <c r="F582" s="3"/>
      <c r="G582" s="3"/>
      <c r="H582" s="0" t="n">
        <f aca="false">IF(A582='onglet de saisie'!$A$2,ROW(),"")</f>
        <v>582</v>
      </c>
      <c r="I582" s="0" t="n">
        <f aca="true">IF(H582="","",INDIRECT("B"&amp;ROW()))</f>
        <v>0</v>
      </c>
      <c r="J582" s="0" t="n">
        <f aca="true">IF(I582='onglet de saisie'!$B$2,INDIRECT("C"&amp;ROW()),"")</f>
        <v>0</v>
      </c>
      <c r="K582" s="4" t="n">
        <f aca="true">IF(J582='onglet de saisie'!$C$2,INDIRECT("d"&amp;ROW()),"")</f>
        <v>0</v>
      </c>
      <c r="L582" s="0" t="n">
        <f aca="false">IF(K582='onglet de saisie'!$D$2,ROW(),"")</f>
        <v>582</v>
      </c>
    </row>
    <row r="583" customFormat="false" ht="13.8" hidden="false" customHeight="false" outlineLevel="0" collapsed="false">
      <c r="A583" s="3"/>
      <c r="B583" s="3"/>
      <c r="C583" s="3"/>
      <c r="D583" s="3"/>
      <c r="E583" s="3"/>
      <c r="F583" s="3"/>
      <c r="G583" s="3"/>
      <c r="H583" s="0" t="n">
        <f aca="false">IF(A583='onglet de saisie'!$A$2,ROW(),"")</f>
        <v>583</v>
      </c>
      <c r="I583" s="0" t="n">
        <f aca="true">IF(H583="","",INDIRECT("B"&amp;ROW()))</f>
        <v>0</v>
      </c>
      <c r="J583" s="0" t="n">
        <f aca="true">IF(I583='onglet de saisie'!$B$2,INDIRECT("C"&amp;ROW()),"")</f>
        <v>0</v>
      </c>
      <c r="K583" s="4" t="n">
        <f aca="true">IF(J583='onglet de saisie'!$C$2,INDIRECT("d"&amp;ROW()),"")</f>
        <v>0</v>
      </c>
      <c r="L583" s="0" t="n">
        <f aca="false">IF(K583='onglet de saisie'!$D$2,ROW(),"")</f>
        <v>583</v>
      </c>
    </row>
    <row r="584" customFormat="false" ht="13.8" hidden="false" customHeight="false" outlineLevel="0" collapsed="false">
      <c r="A584" s="3"/>
      <c r="B584" s="3"/>
      <c r="C584" s="3"/>
      <c r="D584" s="3"/>
      <c r="E584" s="3"/>
      <c r="F584" s="3"/>
      <c r="G584" s="3"/>
      <c r="H584" s="0" t="n">
        <f aca="false">IF(A584='onglet de saisie'!$A$2,ROW(),"")</f>
        <v>584</v>
      </c>
      <c r="I584" s="0" t="n">
        <f aca="true">IF(H584="","",INDIRECT("B"&amp;ROW()))</f>
        <v>0</v>
      </c>
      <c r="J584" s="0" t="n">
        <f aca="true">IF(I584='onglet de saisie'!$B$2,INDIRECT("C"&amp;ROW()),"")</f>
        <v>0</v>
      </c>
      <c r="K584" s="4" t="n">
        <f aca="true">IF(J584='onglet de saisie'!$C$2,INDIRECT("d"&amp;ROW()),"")</f>
        <v>0</v>
      </c>
      <c r="L584" s="0" t="n">
        <f aca="false">IF(K584='onglet de saisie'!$D$2,ROW(),"")</f>
        <v>584</v>
      </c>
    </row>
    <row r="585" customFormat="false" ht="13.8" hidden="false" customHeight="false" outlineLevel="0" collapsed="false">
      <c r="A585" s="3"/>
      <c r="B585" s="3"/>
      <c r="C585" s="3"/>
      <c r="D585" s="3"/>
      <c r="E585" s="3"/>
      <c r="F585" s="3"/>
      <c r="G585" s="3"/>
      <c r="H585" s="0" t="n">
        <f aca="false">IF(A585='onglet de saisie'!$A$2,ROW(),"")</f>
        <v>585</v>
      </c>
      <c r="I585" s="0" t="n">
        <f aca="true">IF(H585="","",INDIRECT("B"&amp;ROW()))</f>
        <v>0</v>
      </c>
      <c r="J585" s="0" t="n">
        <f aca="true">IF(I585='onglet de saisie'!$B$2,INDIRECT("C"&amp;ROW()),"")</f>
        <v>0</v>
      </c>
      <c r="K585" s="4" t="n">
        <f aca="true">IF(J585='onglet de saisie'!$C$2,INDIRECT("d"&amp;ROW()),"")</f>
        <v>0</v>
      </c>
      <c r="L585" s="0" t="n">
        <f aca="false">IF(K585='onglet de saisie'!$D$2,ROW(),"")</f>
        <v>585</v>
      </c>
    </row>
    <row r="586" customFormat="false" ht="13.8" hidden="false" customHeight="false" outlineLevel="0" collapsed="false">
      <c r="A586" s="3"/>
      <c r="B586" s="3"/>
      <c r="C586" s="3"/>
      <c r="D586" s="3"/>
      <c r="E586" s="3"/>
      <c r="F586" s="3"/>
      <c r="G586" s="3"/>
      <c r="H586" s="0" t="n">
        <f aca="false">IF(A586='onglet de saisie'!$A$2,ROW(),"")</f>
        <v>586</v>
      </c>
      <c r="I586" s="0" t="n">
        <f aca="true">IF(H586="","",INDIRECT("B"&amp;ROW()))</f>
        <v>0</v>
      </c>
      <c r="J586" s="0" t="n">
        <f aca="true">IF(I586='onglet de saisie'!$B$2,INDIRECT("C"&amp;ROW()),"")</f>
        <v>0</v>
      </c>
      <c r="K586" s="4" t="n">
        <f aca="true">IF(J586='onglet de saisie'!$C$2,INDIRECT("d"&amp;ROW()),"")</f>
        <v>0</v>
      </c>
      <c r="L586" s="0" t="n">
        <f aca="false">IF(K586='onglet de saisie'!$D$2,ROW(),"")</f>
        <v>586</v>
      </c>
    </row>
    <row r="587" customFormat="false" ht="13.8" hidden="false" customHeight="false" outlineLevel="0" collapsed="false">
      <c r="A587" s="3"/>
      <c r="B587" s="3"/>
      <c r="C587" s="3"/>
      <c r="D587" s="3"/>
      <c r="E587" s="3"/>
      <c r="F587" s="3"/>
      <c r="G587" s="3"/>
      <c r="H587" s="0" t="n">
        <f aca="false">IF(A587='onglet de saisie'!$A$2,ROW(),"")</f>
        <v>587</v>
      </c>
      <c r="I587" s="0" t="n">
        <f aca="true">IF(H587="","",INDIRECT("B"&amp;ROW()))</f>
        <v>0</v>
      </c>
      <c r="J587" s="0" t="n">
        <f aca="true">IF(I587='onglet de saisie'!$B$2,INDIRECT("C"&amp;ROW()),"")</f>
        <v>0</v>
      </c>
      <c r="K587" s="4" t="n">
        <f aca="true">IF(J587='onglet de saisie'!$C$2,INDIRECT("d"&amp;ROW()),"")</f>
        <v>0</v>
      </c>
      <c r="L587" s="0" t="n">
        <f aca="false">IF(K587='onglet de saisie'!$D$2,ROW(),"")</f>
        <v>587</v>
      </c>
    </row>
    <row r="588" customFormat="false" ht="13.8" hidden="false" customHeight="false" outlineLevel="0" collapsed="false">
      <c r="A588" s="3"/>
      <c r="B588" s="3"/>
      <c r="C588" s="3"/>
      <c r="D588" s="3"/>
      <c r="E588" s="3"/>
      <c r="F588" s="3"/>
      <c r="G588" s="3"/>
      <c r="H588" s="0" t="n">
        <f aca="false">IF(A588='onglet de saisie'!$A$2,ROW(),"")</f>
        <v>588</v>
      </c>
      <c r="I588" s="0" t="n">
        <f aca="true">IF(H588="","",INDIRECT("B"&amp;ROW()))</f>
        <v>0</v>
      </c>
      <c r="J588" s="0" t="n">
        <f aca="true">IF(I588='onglet de saisie'!$B$2,INDIRECT("C"&amp;ROW()),"")</f>
        <v>0</v>
      </c>
      <c r="K588" s="4" t="n">
        <f aca="true">IF(J588='onglet de saisie'!$C$2,INDIRECT("d"&amp;ROW()),"")</f>
        <v>0</v>
      </c>
      <c r="L588" s="0" t="n">
        <f aca="false">IF(K588='onglet de saisie'!$D$2,ROW(),"")</f>
        <v>588</v>
      </c>
    </row>
    <row r="589" customFormat="false" ht="13.8" hidden="false" customHeight="false" outlineLevel="0" collapsed="false">
      <c r="A589" s="3"/>
      <c r="B589" s="3"/>
      <c r="C589" s="3"/>
      <c r="D589" s="3"/>
      <c r="E589" s="3"/>
      <c r="F589" s="3"/>
      <c r="G589" s="3"/>
      <c r="H589" s="0" t="n">
        <f aca="false">IF(A589='onglet de saisie'!$A$2,ROW(),"")</f>
        <v>589</v>
      </c>
      <c r="I589" s="0" t="n">
        <f aca="true">IF(H589="","",INDIRECT("B"&amp;ROW()))</f>
        <v>0</v>
      </c>
      <c r="J589" s="0" t="n">
        <f aca="true">IF(I589='onglet de saisie'!$B$2,INDIRECT("C"&amp;ROW()),"")</f>
        <v>0</v>
      </c>
      <c r="K589" s="4" t="n">
        <f aca="true">IF(J589='onglet de saisie'!$C$2,INDIRECT("d"&amp;ROW()),"")</f>
        <v>0</v>
      </c>
      <c r="L589" s="0" t="n">
        <f aca="false">IF(K589='onglet de saisie'!$D$2,ROW(),"")</f>
        <v>589</v>
      </c>
    </row>
    <row r="590" customFormat="false" ht="13.8" hidden="false" customHeight="false" outlineLevel="0" collapsed="false">
      <c r="A590" s="3"/>
      <c r="B590" s="3"/>
      <c r="C590" s="3"/>
      <c r="D590" s="3"/>
      <c r="E590" s="3"/>
      <c r="F590" s="3"/>
      <c r="G590" s="3"/>
      <c r="H590" s="0" t="n">
        <f aca="false">IF(A590='onglet de saisie'!$A$2,ROW(),"")</f>
        <v>590</v>
      </c>
      <c r="I590" s="0" t="n">
        <f aca="true">IF(H590="","",INDIRECT("B"&amp;ROW()))</f>
        <v>0</v>
      </c>
      <c r="J590" s="0" t="n">
        <f aca="true">IF(I590='onglet de saisie'!$B$2,INDIRECT("C"&amp;ROW()),"")</f>
        <v>0</v>
      </c>
      <c r="K590" s="4" t="n">
        <f aca="true">IF(J590='onglet de saisie'!$C$2,INDIRECT("d"&amp;ROW()),"")</f>
        <v>0</v>
      </c>
      <c r="L590" s="0" t="n">
        <f aca="false">IF(K590='onglet de saisie'!$D$2,ROW(),"")</f>
        <v>590</v>
      </c>
    </row>
    <row r="591" customFormat="false" ht="13.8" hidden="false" customHeight="false" outlineLevel="0" collapsed="false">
      <c r="A591" s="3"/>
      <c r="B591" s="3"/>
      <c r="C591" s="3"/>
      <c r="D591" s="3"/>
      <c r="E591" s="3"/>
      <c r="F591" s="3"/>
      <c r="G591" s="3"/>
      <c r="H591" s="0" t="n">
        <f aca="false">IF(A591='onglet de saisie'!$A$2,ROW(),"")</f>
        <v>591</v>
      </c>
      <c r="I591" s="0" t="n">
        <f aca="true">IF(H591="","",INDIRECT("B"&amp;ROW()))</f>
        <v>0</v>
      </c>
      <c r="J591" s="0" t="n">
        <f aca="true">IF(I591='onglet de saisie'!$B$2,INDIRECT("C"&amp;ROW()),"")</f>
        <v>0</v>
      </c>
      <c r="K591" s="4" t="n">
        <f aca="true">IF(J591='onglet de saisie'!$C$2,INDIRECT("d"&amp;ROW()),"")</f>
        <v>0</v>
      </c>
      <c r="L591" s="0" t="n">
        <f aca="false">IF(K591='onglet de saisie'!$D$2,ROW(),"")</f>
        <v>591</v>
      </c>
    </row>
    <row r="592" customFormat="false" ht="13.8" hidden="false" customHeight="false" outlineLevel="0" collapsed="false">
      <c r="A592" s="3"/>
      <c r="B592" s="3"/>
      <c r="C592" s="3"/>
      <c r="D592" s="3"/>
      <c r="E592" s="3"/>
      <c r="F592" s="3"/>
      <c r="G592" s="3"/>
      <c r="H592" s="0" t="n">
        <f aca="false">IF(A592='onglet de saisie'!$A$2,ROW(),"")</f>
        <v>592</v>
      </c>
      <c r="I592" s="0" t="n">
        <f aca="true">IF(H592="","",INDIRECT("B"&amp;ROW()))</f>
        <v>0</v>
      </c>
      <c r="J592" s="0" t="n">
        <f aca="true">IF(I592='onglet de saisie'!$B$2,INDIRECT("C"&amp;ROW()),"")</f>
        <v>0</v>
      </c>
      <c r="K592" s="4" t="n">
        <f aca="true">IF(J592='onglet de saisie'!$C$2,INDIRECT("d"&amp;ROW()),"")</f>
        <v>0</v>
      </c>
      <c r="L592" s="0" t="n">
        <f aca="false">IF(K592='onglet de saisie'!$D$2,ROW(),"")</f>
        <v>592</v>
      </c>
    </row>
    <row r="593" customFormat="false" ht="13.8" hidden="false" customHeight="false" outlineLevel="0" collapsed="false">
      <c r="A593" s="3"/>
      <c r="B593" s="3"/>
      <c r="C593" s="3"/>
      <c r="D593" s="3"/>
      <c r="E593" s="3"/>
      <c r="F593" s="3"/>
      <c r="G593" s="3"/>
      <c r="H593" s="0" t="n">
        <f aca="false">IF(A593='onglet de saisie'!$A$2,ROW(),"")</f>
        <v>593</v>
      </c>
      <c r="I593" s="0" t="n">
        <f aca="true">IF(H593="","",INDIRECT("B"&amp;ROW()))</f>
        <v>0</v>
      </c>
      <c r="J593" s="0" t="n">
        <f aca="true">IF(I593='onglet de saisie'!$B$2,INDIRECT("C"&amp;ROW()),"")</f>
        <v>0</v>
      </c>
      <c r="K593" s="4" t="n">
        <f aca="true">IF(J593='onglet de saisie'!$C$2,INDIRECT("d"&amp;ROW()),"")</f>
        <v>0</v>
      </c>
      <c r="L593" s="0" t="n">
        <f aca="false">IF(K593='onglet de saisie'!$D$2,ROW(),"")</f>
        <v>593</v>
      </c>
    </row>
    <row r="594" customFormat="false" ht="13.8" hidden="false" customHeight="false" outlineLevel="0" collapsed="false">
      <c r="A594" s="3"/>
      <c r="B594" s="3"/>
      <c r="C594" s="3"/>
      <c r="D594" s="3"/>
      <c r="E594" s="3"/>
      <c r="F594" s="3"/>
      <c r="G594" s="3"/>
      <c r="H594" s="0" t="n">
        <f aca="false">IF(A594='onglet de saisie'!$A$2,ROW(),"")</f>
        <v>594</v>
      </c>
      <c r="I594" s="0" t="n">
        <f aca="true">IF(H594="","",INDIRECT("B"&amp;ROW()))</f>
        <v>0</v>
      </c>
      <c r="J594" s="0" t="n">
        <f aca="true">IF(I594='onglet de saisie'!$B$2,INDIRECT("C"&amp;ROW()),"")</f>
        <v>0</v>
      </c>
      <c r="K594" s="4" t="n">
        <f aca="true">IF(J594='onglet de saisie'!$C$2,INDIRECT("d"&amp;ROW()),"")</f>
        <v>0</v>
      </c>
      <c r="L594" s="0" t="n">
        <f aca="false">IF(K594='onglet de saisie'!$D$2,ROW(),"")</f>
        <v>594</v>
      </c>
    </row>
    <row r="595" customFormat="false" ht="13.8" hidden="false" customHeight="false" outlineLevel="0" collapsed="false">
      <c r="A595" s="3"/>
      <c r="B595" s="3"/>
      <c r="C595" s="3"/>
      <c r="D595" s="3"/>
      <c r="E595" s="3"/>
      <c r="F595" s="3"/>
      <c r="G595" s="3"/>
      <c r="H595" s="0" t="n">
        <f aca="false">IF(A595='onglet de saisie'!$A$2,ROW(),"")</f>
        <v>595</v>
      </c>
      <c r="I595" s="0" t="n">
        <f aca="true">IF(H595="","",INDIRECT("B"&amp;ROW()))</f>
        <v>0</v>
      </c>
      <c r="J595" s="0" t="n">
        <f aca="true">IF(I595='onglet de saisie'!$B$2,INDIRECT("C"&amp;ROW()),"")</f>
        <v>0</v>
      </c>
      <c r="K595" s="4" t="n">
        <f aca="true">IF(J595='onglet de saisie'!$C$2,INDIRECT("d"&amp;ROW()),"")</f>
        <v>0</v>
      </c>
      <c r="L595" s="0" t="n">
        <f aca="false">IF(K595='onglet de saisie'!$D$2,ROW(),"")</f>
        <v>595</v>
      </c>
    </row>
    <row r="596" customFormat="false" ht="13.8" hidden="false" customHeight="false" outlineLevel="0" collapsed="false">
      <c r="A596" s="3"/>
      <c r="B596" s="3"/>
      <c r="C596" s="3"/>
      <c r="D596" s="3"/>
      <c r="E596" s="3"/>
      <c r="F596" s="3"/>
      <c r="G596" s="3"/>
      <c r="H596" s="0" t="n">
        <f aca="false">IF(A596='onglet de saisie'!$A$2,ROW(),"")</f>
        <v>596</v>
      </c>
      <c r="I596" s="0" t="n">
        <f aca="true">IF(H596="","",INDIRECT("B"&amp;ROW()))</f>
        <v>0</v>
      </c>
      <c r="J596" s="0" t="n">
        <f aca="true">IF(I596='onglet de saisie'!$B$2,INDIRECT("C"&amp;ROW()),"")</f>
        <v>0</v>
      </c>
      <c r="K596" s="4" t="n">
        <f aca="true">IF(J596='onglet de saisie'!$C$2,INDIRECT("d"&amp;ROW()),"")</f>
        <v>0</v>
      </c>
      <c r="L596" s="0" t="n">
        <f aca="false">IF(K596='onglet de saisie'!$D$2,ROW(),"")</f>
        <v>596</v>
      </c>
    </row>
    <row r="597" customFormat="false" ht="13.8" hidden="false" customHeight="false" outlineLevel="0" collapsed="false">
      <c r="A597" s="3"/>
      <c r="B597" s="3"/>
      <c r="C597" s="3"/>
      <c r="D597" s="3"/>
      <c r="E597" s="3"/>
      <c r="F597" s="3"/>
      <c r="G597" s="3"/>
      <c r="H597" s="0" t="n">
        <f aca="false">IF(A597='onglet de saisie'!$A$2,ROW(),"")</f>
        <v>597</v>
      </c>
      <c r="I597" s="0" t="n">
        <f aca="true">IF(H597="","",INDIRECT("B"&amp;ROW()))</f>
        <v>0</v>
      </c>
      <c r="J597" s="0" t="n">
        <f aca="true">IF(I597='onglet de saisie'!$B$2,INDIRECT("C"&amp;ROW()),"")</f>
        <v>0</v>
      </c>
      <c r="K597" s="4" t="n">
        <f aca="true">IF(J597='onglet de saisie'!$C$2,INDIRECT("d"&amp;ROW()),"")</f>
        <v>0</v>
      </c>
      <c r="L597" s="0" t="n">
        <f aca="false">IF(K597='onglet de saisie'!$D$2,ROW(),"")</f>
        <v>597</v>
      </c>
    </row>
    <row r="598" customFormat="false" ht="13.8" hidden="false" customHeight="false" outlineLevel="0" collapsed="false">
      <c r="A598" s="3"/>
      <c r="B598" s="3"/>
      <c r="C598" s="3"/>
      <c r="D598" s="3"/>
      <c r="E598" s="3"/>
      <c r="F598" s="3"/>
      <c r="G598" s="3"/>
      <c r="H598" s="0" t="n">
        <f aca="false">IF(A598='onglet de saisie'!$A$2,ROW(),"")</f>
        <v>598</v>
      </c>
      <c r="I598" s="0" t="n">
        <f aca="true">IF(H598="","",INDIRECT("B"&amp;ROW()))</f>
        <v>0</v>
      </c>
      <c r="J598" s="0" t="n">
        <f aca="true">IF(I598='onglet de saisie'!$B$2,INDIRECT("C"&amp;ROW()),"")</f>
        <v>0</v>
      </c>
      <c r="K598" s="4" t="n">
        <f aca="true">IF(J598='onglet de saisie'!$C$2,INDIRECT("d"&amp;ROW()),"")</f>
        <v>0</v>
      </c>
      <c r="L598" s="0" t="n">
        <f aca="false">IF(K598='onglet de saisie'!$D$2,ROW(),"")</f>
        <v>598</v>
      </c>
    </row>
    <row r="599" customFormat="false" ht="13.8" hidden="false" customHeight="false" outlineLevel="0" collapsed="false">
      <c r="A599" s="3"/>
      <c r="B599" s="3"/>
      <c r="C599" s="3"/>
      <c r="D599" s="3"/>
      <c r="E599" s="3"/>
      <c r="F599" s="3"/>
      <c r="G599" s="3"/>
      <c r="H599" s="0" t="n">
        <f aca="false">IF(A599='onglet de saisie'!$A$2,ROW(),"")</f>
        <v>599</v>
      </c>
      <c r="I599" s="0" t="n">
        <f aca="true">IF(H599="","",INDIRECT("B"&amp;ROW()))</f>
        <v>0</v>
      </c>
      <c r="J599" s="0" t="n">
        <f aca="true">IF(I599='onglet de saisie'!$B$2,INDIRECT("C"&amp;ROW()),"")</f>
        <v>0</v>
      </c>
      <c r="K599" s="4" t="n">
        <f aca="true">IF(J599='onglet de saisie'!$C$2,INDIRECT("d"&amp;ROW()),"")</f>
        <v>0</v>
      </c>
      <c r="L599" s="0" t="n">
        <f aca="false">IF(K599='onglet de saisie'!$D$2,ROW(),"")</f>
        <v>599</v>
      </c>
    </row>
    <row r="600" customFormat="false" ht="13.8" hidden="false" customHeight="false" outlineLevel="0" collapsed="false">
      <c r="A600" s="3"/>
      <c r="B600" s="3"/>
      <c r="C600" s="3"/>
      <c r="D600" s="3"/>
      <c r="E600" s="3"/>
      <c r="F600" s="3"/>
      <c r="G600" s="3"/>
      <c r="H600" s="0" t="n">
        <f aca="false">IF(A600='onglet de saisie'!$A$2,ROW(),"")</f>
        <v>600</v>
      </c>
      <c r="I600" s="0" t="n">
        <f aca="true">IF(H600="","",INDIRECT("B"&amp;ROW()))</f>
        <v>0</v>
      </c>
      <c r="J600" s="0" t="n">
        <f aca="true">IF(I600='onglet de saisie'!$B$2,INDIRECT("C"&amp;ROW()),"")</f>
        <v>0</v>
      </c>
      <c r="K600" s="4" t="n">
        <f aca="true">IF(J600='onglet de saisie'!$C$2,INDIRECT("d"&amp;ROW()),"")</f>
        <v>0</v>
      </c>
      <c r="L600" s="0" t="n">
        <f aca="false">IF(K600='onglet de saisie'!$D$2,ROW(),"")</f>
        <v>600</v>
      </c>
    </row>
  </sheetData>
  <autoFilter ref="A1:G600"/>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I2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E3" activeCellId="0" sqref="E3"/>
    </sheetView>
  </sheetViews>
  <sheetFormatPr defaultRowHeight="13.8" zeroHeight="false" outlineLevelRow="0" outlineLevelCol="0"/>
  <cols>
    <col collapsed="false" customWidth="true" hidden="false" outlineLevel="0" max="1" min="1" style="0" width="16.81"/>
    <col collapsed="false" customWidth="true" hidden="false" outlineLevel="0" max="2" min="2" style="0" width="19.31"/>
    <col collapsed="false" customWidth="true" hidden="false" outlineLevel="0" max="3" min="3" style="0" width="24.59"/>
    <col collapsed="false" customWidth="true" hidden="false" outlineLevel="0" max="4" min="4" style="0" width="25.56"/>
    <col collapsed="false" customWidth="true" hidden="false" outlineLevel="0" max="5" min="5" style="0" width="33.62"/>
    <col collapsed="false" customWidth="true" hidden="false" outlineLevel="0" max="6" min="6" style="0" width="29.03"/>
    <col collapsed="false" customWidth="true" hidden="false" outlineLevel="0" max="7" min="7" style="0" width="25.86"/>
    <col collapsed="false" customWidth="true" hidden="false" outlineLevel="0" max="8" min="8" style="0" width="16"/>
    <col collapsed="false" customWidth="false" hidden="false" outlineLevel="0" max="1025" min="9" style="0" width="11.42"/>
  </cols>
  <sheetData>
    <row r="1" customFormat="false" ht="29.25" hidden="false" customHeight="true" outlineLevel="0" collapsed="false">
      <c r="A1" s="5" t="s">
        <v>0</v>
      </c>
      <c r="B1" s="5" t="s">
        <v>1329</v>
      </c>
      <c r="C1" s="5" t="s">
        <v>2</v>
      </c>
      <c r="D1" s="5" t="s">
        <v>3</v>
      </c>
      <c r="E1" s="5" t="s">
        <v>4</v>
      </c>
      <c r="F1" s="5" t="s">
        <v>1330</v>
      </c>
      <c r="G1" s="5" t="s">
        <v>1331</v>
      </c>
      <c r="H1" s="5" t="s">
        <v>6</v>
      </c>
    </row>
    <row r="2" customFormat="false" ht="13.8" hidden="false" customHeight="false" outlineLevel="0" collapsed="false">
      <c r="A2" s="6"/>
      <c r="B2" s="6"/>
      <c r="C2" s="6"/>
      <c r="D2" s="6"/>
      <c r="E2" s="7" t="str">
        <f aca="false">HYPERLINK("#a2:d2","RAZ")</f>
        <v>RAZ</v>
      </c>
      <c r="F2" s="8"/>
      <c r="G2" s="8"/>
      <c r="H2" s="8"/>
      <c r="I2" s="0" t="str">
        <f aca="false">IF(ISERROR(SMALL(bdd!$H$1:$H$600,ROW()-2)&gt;bdd!$H$1),"",SMALL(bdd!$H$1:$H$600,ROW()-2))</f>
        <v/>
      </c>
    </row>
    <row r="3" customFormat="false" ht="192" hidden="false" customHeight="true" outlineLevel="0" collapsed="false">
      <c r="A3" s="9" t="str">
        <f aca="true">IF(INDIRECT(CONCATENATE("bdd!A",$I3))="","",INDIRECT(CONCATENATE("bdd!A",$I3)))</f>
        <v>ACCUEIL </v>
      </c>
      <c r="B3" s="9" t="str">
        <f aca="true">IF(INDIRECT(CONCATENATE("bdd!B",$I3))="","",INDIRECT(CONCATENATE("bdd!B",$I3)))</f>
        <v>Aménagement de l’espace</v>
      </c>
      <c r="C3" s="9" t="str">
        <f aca="true">IF(INDIRECT(CONCATENATE("bdd!C",$I3))="","",INDIRECT(CONCATENATE("bdd!C",$I3)))</f>
        <v>Installation informatique</v>
      </c>
      <c r="D3" s="9" t="str">
        <f aca="true">IF(INDIRECT(CONCATENATE("bdd!D",$I3))="","",INDIRECT(CONCATENATE("bdd!D",$I3)))</f>
        <v>Photocopieur dans la pièce : pollution passages nombreux (déconcentration)</v>
      </c>
      <c r="E3" s="9" t="str">
        <f aca="true">IF(INDIRECT(CONCATENATE("bdd!E",$I3))="","",INDIRECT(CONCATENATE("bdd!E",$I3)))</f>
        <v>Problèmes respiratoires</v>
      </c>
      <c r="F3" s="9" t="str">
        <f aca="true">IF(INDIRECT(CONCATENATE("bdd!F",$I3))="","",INDIRECT(CONCATENATE("bdd!F",$I3)))</f>
        <v>Nouveau local pour le photocopieur / espace RH / désengorger l’accueil</v>
      </c>
      <c r="G3" s="9" t="str">
        <f aca="true">IF(INDIRECT(CONCATENATE("bdd!G",$I3))="","",INDIRECT(CONCATENATE("bdd!G",$I3)))</f>
        <v/>
      </c>
      <c r="H3" s="10"/>
      <c r="I3" s="0" t="n">
        <f aca="false">IF(ISERROR(SMALL(bdd!$L$1:$L$600,ROW()-2)&gt;bdd!$H$1),"",SMALL(bdd!$L$1:$L$600,ROW()-2))</f>
        <v>2</v>
      </c>
    </row>
    <row r="4" customFormat="false" ht="38.25" hidden="false" customHeight="true" outlineLevel="0" collapsed="false">
      <c r="B4" s="8"/>
      <c r="C4" s="8"/>
      <c r="D4" s="7" t="str">
        <f aca="false">HYPERLINK("#bdd!D"&amp;$I3,"pour édition")</f>
        <v>pour édition</v>
      </c>
      <c r="E4" s="7" t="str">
        <f aca="false">HYPERLINK("#bdd!E"&amp;$I3,"pour édition")</f>
        <v>pour édition</v>
      </c>
      <c r="F4" s="7" t="str">
        <f aca="false">HYPERLINK("#bdd!F"&amp;$I3,"pour édition")</f>
        <v>pour édition</v>
      </c>
      <c r="G4" s="7" t="str">
        <f aca="false">HYPERLINK("#bdd!G"&amp;$I3,"pour édition")</f>
        <v>pour édition</v>
      </c>
      <c r="H4" s="8"/>
      <c r="I4" s="0" t="n">
        <f aca="false">IF(ISERROR(SMALL(bdd!$L$1:$L$600,ROW()-2)&gt;bdd!$H$1),"",SMALL(bdd!$L$1:$L$600,ROW()-2))</f>
        <v>3</v>
      </c>
    </row>
    <row r="5" customFormat="false" ht="38.25" hidden="false" customHeight="true" outlineLevel="0" collapsed="false">
      <c r="B5" s="8"/>
      <c r="C5" s="8"/>
      <c r="D5" s="8"/>
      <c r="E5" s="8"/>
      <c r="F5" s="8"/>
      <c r="G5" s="8"/>
      <c r="H5" s="8"/>
      <c r="I5" s="0" t="n">
        <f aca="false">IF(ISERROR(SMALL(bdd!$L$1:$L$600,ROW()-2)&gt;bdd!$H$1),"",SMALL(bdd!$L$1:$L$600,ROW()-2))</f>
        <v>4</v>
      </c>
    </row>
    <row r="6" customFormat="false" ht="38.25" hidden="false" customHeight="true" outlineLevel="0" collapsed="false">
      <c r="I6" s="0" t="n">
        <f aca="false">IF(ISERROR(SMALL(bdd!$L$1:$L$600,ROW()-2)&gt;bdd!$H$1),"",SMALL(bdd!$L$1:$L$600,ROW()-2))</f>
        <v>5</v>
      </c>
    </row>
    <row r="7" customFormat="false" ht="38.25" hidden="false" customHeight="true" outlineLevel="0" collapsed="false">
      <c r="I7" s="0" t="n">
        <f aca="false">IF(ISERROR(SMALL(bdd!$L$1:$L$600,ROW()-2)&gt;bdd!$H$1),"",SMALL(bdd!$L$1:$L$600,ROW()-2))</f>
        <v>6</v>
      </c>
    </row>
    <row r="8" customFormat="false" ht="38.25" hidden="false" customHeight="true" outlineLevel="0" collapsed="false">
      <c r="I8" s="0" t="n">
        <f aca="false">IF(ISERROR(SMALL(bdd!$L$1:$L$600,ROW()-2)&gt;bdd!$H$1),"",SMALL(bdd!$L$1:$L$600,ROW()-2))</f>
        <v>7</v>
      </c>
    </row>
    <row r="9" customFormat="false" ht="38.25" hidden="false" customHeight="true" outlineLevel="0" collapsed="false">
      <c r="I9" s="0" t="n">
        <f aca="false">IF(ISERROR(SMALL(bdd!$L$1:$L$600,ROW()-2)&gt;bdd!$H$1),"",SMALL(bdd!$L$1:$L$600,ROW()-2))</f>
        <v>8</v>
      </c>
    </row>
    <row r="10" customFormat="false" ht="38.25" hidden="false" customHeight="true" outlineLevel="0" collapsed="false">
      <c r="I10" s="0" t="n">
        <f aca="false">IF(ISERROR(SMALL(bdd!$L$1:$L$600,ROW()-2)&gt;bdd!$H$1),"",SMALL(bdd!$L$1:$L$600,ROW()-2))</f>
        <v>9</v>
      </c>
    </row>
    <row r="11" customFormat="false" ht="38.25" hidden="false" customHeight="true" outlineLevel="0" collapsed="false">
      <c r="I11" s="0" t="n">
        <f aca="false">IF(ISERROR(SMALL(bdd!$L$1:$L$600,ROW()-2)&gt;bdd!$H$1),"",SMALL(bdd!$L$1:$L$600,ROW()-2))</f>
        <v>10</v>
      </c>
    </row>
    <row r="12" customFormat="false" ht="38.25" hidden="false" customHeight="true" outlineLevel="0" collapsed="false">
      <c r="I12" s="0" t="n">
        <f aca="false">IF(ISERROR(SMALL(bdd!$H$1:$H$600,ROW()-1)&gt;bdd!$H$1),"",SMALL(bdd!$H$1:$H$600,ROW()-1))</f>
        <v>560</v>
      </c>
    </row>
    <row r="13" customFormat="false" ht="38.25" hidden="false" customHeight="true" outlineLevel="0" collapsed="false">
      <c r="I13" s="0" t="n">
        <f aca="false">IF(ISERROR(SMALL(bdd!$H$1:$H$600,ROW()-1)&gt;bdd!$H$1),"",SMALL(bdd!$H$1:$H$600,ROW()-1))</f>
        <v>561</v>
      </c>
    </row>
    <row r="14" customFormat="false" ht="38.25" hidden="false" customHeight="true" outlineLevel="0" collapsed="false">
      <c r="I14" s="0" t="n">
        <f aca="false">IF(ISERROR(SMALL(bdd!$H$1:$H$600,ROW()-1)&gt;bdd!$H$1),"",SMALL(bdd!$H$1:$H$600,ROW()-1))</f>
        <v>562</v>
      </c>
    </row>
    <row r="15" customFormat="false" ht="38.25" hidden="false" customHeight="true" outlineLevel="0" collapsed="false">
      <c r="I15" s="0" t="n">
        <f aca="false">IF(ISERROR(SMALL(bdd!$H$1:$H$600,ROW()-1)&gt;bdd!$H$1),"",SMALL(bdd!$H$1:$H$600,ROW()-1))</f>
        <v>563</v>
      </c>
    </row>
    <row r="16" customFormat="false" ht="38.25" hidden="false" customHeight="true" outlineLevel="0" collapsed="false">
      <c r="I16" s="0" t="n">
        <f aca="false">IF(ISERROR(SMALL(bdd!$H$1:$H$600,ROW()-1)&gt;bdd!$H$1),"",SMALL(bdd!$H$1:$H$600,ROW()-1))</f>
        <v>564</v>
      </c>
    </row>
    <row r="17" customFormat="false" ht="38.25" hidden="false" customHeight="true" outlineLevel="0" collapsed="false">
      <c r="I17" s="0" t="n">
        <f aca="false">IF(ISERROR(SMALL(bdd!$H$1:$H$600,ROW()-1)&gt;bdd!$H$1),"",SMALL(bdd!$H$1:$H$600,ROW()-1))</f>
        <v>565</v>
      </c>
    </row>
    <row r="18" customFormat="false" ht="38.25" hidden="false" customHeight="true" outlineLevel="0" collapsed="false">
      <c r="I18" s="0" t="n">
        <f aca="false">IF(ISERROR(SMALL(bdd!$H$1:$H$600,ROW()-1)&gt;bdd!$H$1),"",SMALL(bdd!$H$1:$H$600,ROW()-1))</f>
        <v>566</v>
      </c>
    </row>
    <row r="19" customFormat="false" ht="38.25" hidden="false" customHeight="true" outlineLevel="0" collapsed="false">
      <c r="I19" s="0" t="n">
        <f aca="false">IF(ISERROR(SMALL(bdd!$H$1:$H$600,ROW()-1)&gt;bdd!$H$1),"",SMALL(bdd!$H$1:$H$600,ROW()-1))</f>
        <v>567</v>
      </c>
    </row>
    <row r="20" customFormat="false" ht="38.25" hidden="false" customHeight="true" outlineLevel="0" collapsed="false">
      <c r="I20" s="0" t="n">
        <f aca="false">IF(ISERROR(SMALL(bdd!$H$1:$H$600,ROW()-1)&gt;bdd!$H$1),"",SMALL(bdd!$H$1:$H$600,ROW()-1))</f>
        <v>568</v>
      </c>
    </row>
    <row r="21" customFormat="false" ht="38.25" hidden="false" customHeight="true" outlineLevel="0" collapsed="false">
      <c r="I21" s="0" t="n">
        <f aca="false">IF(ISERROR(SMALL(bdd!$H$1:$H$600,ROW()-1)&gt;bdd!$H$1),"",SMALL(bdd!$H$1:$H$600,ROW()-1))</f>
        <v>569</v>
      </c>
    </row>
    <row r="22" customFormat="false" ht="38.25" hidden="false" customHeight="true" outlineLevel="0" collapsed="false">
      <c r="I22" s="0" t="n">
        <f aca="false">IF(ISERROR(SMALL(bdd!$H$1:$H$600,ROW()-1)&gt;bdd!$H$1),"",SMALL(bdd!$H$1:$H$600,ROW()-1))</f>
        <v>570</v>
      </c>
    </row>
    <row r="23" customFormat="false" ht="38.25" hidden="false" customHeight="true" outlineLevel="0" collapsed="false">
      <c r="I23" s="0" t="n">
        <f aca="false">IF(ISERROR(SMALL(bdd!$H$1:$H$600,ROW()-1)&gt;bdd!$H$1),"",SMALL(bdd!$H$1:$H$600,ROW()-1))</f>
        <v>571</v>
      </c>
    </row>
    <row r="24" customFormat="false" ht="38.25" hidden="false" customHeight="true" outlineLevel="0" collapsed="false"/>
    <row r="25" customFormat="false" ht="38.25" hidden="false" customHeight="true" outlineLevel="0" collapsed="false"/>
    <row r="26" customFormat="false" ht="38.25" hidden="false" customHeight="true" outlineLevel="0" collapsed="false"/>
    <row r="27" customFormat="false" ht="38.25" hidden="false" customHeight="true" outlineLevel="0" collapsed="false"/>
    <row r="28" customFormat="false" ht="38.25" hidden="false" customHeight="true" outlineLevel="0" collapsed="false"/>
    <row r="29" customFormat="false" ht="38.25" hidden="false" customHeight="true" outlineLevel="0" collapsed="false"/>
    <row r="30" customFormat="false" ht="38.25" hidden="false" customHeight="true" outlineLevel="0" collapsed="false"/>
    <row r="31" customFormat="false" ht="38.25" hidden="false" customHeight="true" outlineLevel="0" collapsed="false"/>
    <row r="32" customFormat="false" ht="38.25" hidden="false" customHeight="true" outlineLevel="0" collapsed="false"/>
    <row r="33" customFormat="false" ht="38.25" hidden="false" customHeight="true" outlineLevel="0" collapsed="false"/>
    <row r="34" customFormat="false" ht="38.25" hidden="false" customHeight="true" outlineLevel="0" collapsed="false"/>
    <row r="35" customFormat="false" ht="38.25" hidden="false" customHeight="true" outlineLevel="0" collapsed="false"/>
    <row r="36" customFormat="false" ht="38.25" hidden="false" customHeight="true" outlineLevel="0" collapsed="false"/>
    <row r="37" customFormat="false" ht="38.25" hidden="false" customHeight="true" outlineLevel="0" collapsed="false"/>
    <row r="38" customFormat="false" ht="38.25" hidden="false" customHeight="true" outlineLevel="0" collapsed="false"/>
    <row r="39" customFormat="false" ht="38.25" hidden="false" customHeight="true" outlineLevel="0" collapsed="false"/>
    <row r="40" customFormat="false" ht="38.25" hidden="false" customHeight="true" outlineLevel="0" collapsed="false"/>
    <row r="41" customFormat="false" ht="38.25" hidden="false" customHeight="true" outlineLevel="0" collapsed="false"/>
    <row r="42" customFormat="false" ht="38.25" hidden="false" customHeight="true" outlineLevel="0" collapsed="false"/>
    <row r="43" customFormat="false" ht="38.25" hidden="false" customHeight="true" outlineLevel="0" collapsed="false"/>
    <row r="44" customFormat="false" ht="38.25" hidden="false" customHeight="true" outlineLevel="0" collapsed="false"/>
    <row r="45" customFormat="false" ht="38.25" hidden="false" customHeight="true" outlineLevel="0" collapsed="false"/>
    <row r="46" customFormat="false" ht="38.25" hidden="false" customHeight="true" outlineLevel="0" collapsed="false"/>
    <row r="47" customFormat="false" ht="38.25" hidden="false" customHeight="true" outlineLevel="0" collapsed="false"/>
    <row r="48" customFormat="false" ht="38.25" hidden="false" customHeight="true" outlineLevel="0" collapsed="false"/>
    <row r="49" customFormat="false" ht="38.25" hidden="false" customHeight="true" outlineLevel="0" collapsed="false"/>
  </sheetData>
  <dataValidations count="4">
    <dataValidation allowBlank="false" operator="equal" showDropDown="false" showErrorMessage="true" showInputMessage="false" sqref="B2" type="list">
      <formula1>bdd!$I$2:$I$600</formula1>
      <formula2>0</formula2>
    </dataValidation>
    <dataValidation allowBlank="false" operator="equal" showDropDown="false" showErrorMessage="true" showInputMessage="false" sqref="C2" type="list">
      <formula1>bdd!$J$2:$J$600</formula1>
      <formula2>0</formula2>
    </dataValidation>
    <dataValidation allowBlank="true" operator="equal" showDropDown="false" showErrorMessage="true" showInputMessage="false" sqref="D2" type="list">
      <formula1>bdd!$K$2:$K$600</formula1>
      <formula2>0</formula2>
    </dataValidation>
    <dataValidation allowBlank="false" operator="equal" promptTitle="UNITE DE TRAVAIL" showDropDown="false" showErrorMessage="true" showInputMessage="true" sqref="A2" type="list">
      <formula1>bdd!$A$2:$A$600</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42</TotalTime>
  <Application>LibreOffice/5.4.0.3$Windows_x86 LibreOffice_project/7556cbc6811c9d992f4064ab9287069087d7f62c</Application>
  <Company>HP</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2017-10-19T08:15:38Z</dcterms:created>
  <dc:creator>Marie Sophie CILLA</dc:creator>
  <dc:description/>
  <dc:language>fr-FR</dc:language>
  <cp:lastModifiedBy/>
  <dcterms:modified xsi:type="dcterms:W3CDTF">2017-10-19T22:32:30Z</dcterms:modified>
  <cp:revision>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HP</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