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<sst xmlns="http://schemas.openxmlformats.org/spreadsheetml/2006/main" count="36" uniqueCount="16">
  <si>
    <t xml:space="preserve">ITEM</t>
  </si>
  <si>
    <t xml:space="preserve">Semaine 1</t>
  </si>
  <si>
    <t xml:space="preserve">Semaine 2</t>
  </si>
  <si>
    <t xml:space="preserve">Semaine 3</t>
  </si>
  <si>
    <t xml:space="preserve">Semaine 4</t>
  </si>
  <si>
    <t xml:space="preserve">Semaine 5</t>
  </si>
  <si>
    <t xml:space="preserve">ENTREE </t>
  </si>
  <si>
    <t xml:space="preserve">SORTIE</t>
  </si>
  <si>
    <t xml:space="preserve">RESTANT </t>
  </si>
  <si>
    <t xml:space="preserve">Gants mécaniques</t>
  </si>
  <si>
    <t xml:space="preserve">Gants de maitrise</t>
  </si>
  <si>
    <t xml:space="preserve">Gants antichaleur ARC</t>
  </si>
  <si>
    <t xml:space="preserve">Gants antichaleur ARG</t>
  </si>
  <si>
    <t xml:space="preserve">Lunettes teintees</t>
  </si>
  <si>
    <t xml:space="preserve">Lunettes incolores</t>
  </si>
  <si>
    <t xml:space="preserve">merci Rachid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</si>
</sst>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i val="true"/>
      <sz val="20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E4B5"/>
        <bgColor rgb="FFFF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6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4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4" xfId="0" applyFont="false" applyBorder="true" applyAlignment="true" applyProtection="true">
      <alignment horizontal="center" vertical="bottom" textRotation="0" wrapText="false" indent="0" shrinkToFit="false"/>
      <protection locked="true" hidden="tru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E4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X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8" activeCellId="0" sqref="E18"/>
    </sheetView>
  </sheetViews>
  <sheetFormatPr defaultRowHeight="13.8" zeroHeight="false" outlineLevelRow="0" outlineLevelCol="0"/>
  <cols>
    <col collapsed="false" customWidth="true" hidden="false" outlineLevel="0" max="1" min="1" style="0" width="19.77"/>
    <col collapsed="false" customWidth="true" hidden="false" outlineLevel="0" max="16" min="2" style="0" width="10.66"/>
    <col collapsed="false" customWidth="true" hidden="false" outlineLevel="0" max="17" min="17" style="1" width="10.66"/>
    <col collapsed="false" customWidth="true" hidden="false" outlineLevel="0" max="1025" min="18" style="0" width="10.66"/>
  </cols>
  <sheetData>
    <row r="1" customFormat="false" ht="13.8" hidden="false" customHeight="false" outlineLevel="0" collapsed="false">
      <c r="B1" s="0" t="n">
        <f aca="false">IF(B3=$B$17,COLUMN(),"")</f>
        <v>2</v>
      </c>
      <c r="C1" s="2" t="str">
        <f aca="false">IF(C3=$B$17,COLUMN(),"")</f>
        <v/>
      </c>
      <c r="D1" s="2" t="str">
        <f aca="false">IF(D3=$B$17,COLUMN(),"")</f>
        <v/>
      </c>
      <c r="E1" s="0" t="n">
        <f aca="false">IF(E3=$B$17,COLUMN(),"")</f>
        <v>5</v>
      </c>
      <c r="F1" s="2" t="str">
        <f aca="false">IF(F3=$B$17,COLUMN(),"")</f>
        <v/>
      </c>
      <c r="G1" s="2" t="str">
        <f aca="false">IF(G3=$B$17,COLUMN(),"")</f>
        <v/>
      </c>
      <c r="H1" s="0" t="n">
        <f aca="false">IF(H3=$B$17,COLUMN(),"")</f>
        <v>8</v>
      </c>
      <c r="I1" s="2" t="str">
        <f aca="false">IF(I3=$B$17,COLUMN(),"")</f>
        <v/>
      </c>
      <c r="J1" s="2" t="str">
        <f aca="false">IF(J3=$B$17,COLUMN(),"")</f>
        <v/>
      </c>
      <c r="K1" s="0" t="n">
        <f aca="false">IF(K3=$B$17,COLUMN(),"")</f>
        <v>11</v>
      </c>
      <c r="L1" s="2" t="str">
        <f aca="false">IF(L3=$B$17,COLUMN(),"")</f>
        <v/>
      </c>
      <c r="M1" s="2" t="str">
        <f aca="false">IF(M3=$B$17,COLUMN(),"")</f>
        <v/>
      </c>
      <c r="N1" s="0" t="n">
        <f aca="false">IF(N3=$B$17,COLUMN(),"")</f>
        <v>14</v>
      </c>
      <c r="O1" s="2" t="str">
        <f aca="false">IF(O3=$B$17,COLUMN(),"")</f>
        <v/>
      </c>
      <c r="P1" s="2" t="str">
        <f aca="false">IF(P3=$B$17,COLUMN(),"")</f>
        <v/>
      </c>
    </row>
    <row r="2" customFormat="false" ht="17.35" hidden="false" customHeight="false" outlineLevel="0" collapsed="false">
      <c r="A2" s="3" t="s">
        <v>0</v>
      </c>
      <c r="B2" s="4" t="s">
        <v>1</v>
      </c>
      <c r="C2" s="4"/>
      <c r="D2" s="4"/>
      <c r="E2" s="4" t="s">
        <v>2</v>
      </c>
      <c r="F2" s="4"/>
      <c r="G2" s="4"/>
      <c r="H2" s="4" t="s">
        <v>3</v>
      </c>
      <c r="I2" s="4"/>
      <c r="J2" s="4"/>
      <c r="K2" s="4" t="s">
        <v>4</v>
      </c>
      <c r="L2" s="4"/>
      <c r="M2" s="4"/>
      <c r="N2" s="4" t="s">
        <v>5</v>
      </c>
      <c r="O2" s="4"/>
      <c r="P2" s="4"/>
      <c r="S2" s="0" t="n">
        <f aca="false">SMALL(B$1:P$1,1)</f>
        <v>2</v>
      </c>
      <c r="T2" s="0" t="n">
        <f aca="false">S2+3</f>
        <v>5</v>
      </c>
      <c r="U2" s="0" t="n">
        <f aca="false">T2+3</f>
        <v>8</v>
      </c>
      <c r="V2" s="0" t="n">
        <f aca="false">U2+3</f>
        <v>11</v>
      </c>
      <c r="W2" s="0" t="n">
        <f aca="false">V2+3</f>
        <v>14</v>
      </c>
    </row>
    <row r="3" customFormat="false" ht="13.8" hidden="false" customHeight="false" outlineLevel="0" collapsed="false">
      <c r="A3" s="3"/>
      <c r="B3" s="5" t="s">
        <v>6</v>
      </c>
      <c r="C3" s="6" t="s">
        <v>7</v>
      </c>
      <c r="D3" s="6" t="s">
        <v>8</v>
      </c>
      <c r="E3" s="5" t="s">
        <v>6</v>
      </c>
      <c r="F3" s="6" t="s">
        <v>7</v>
      </c>
      <c r="G3" s="6" t="s">
        <v>8</v>
      </c>
      <c r="H3" s="5" t="s">
        <v>6</v>
      </c>
      <c r="I3" s="6" t="s">
        <v>7</v>
      </c>
      <c r="J3" s="6" t="s">
        <v>8</v>
      </c>
      <c r="K3" s="5" t="s">
        <v>6</v>
      </c>
      <c r="L3" s="6" t="s">
        <v>7</v>
      </c>
      <c r="M3" s="6" t="s">
        <v>8</v>
      </c>
      <c r="N3" s="5" t="s">
        <v>6</v>
      </c>
      <c r="O3" s="6" t="s">
        <v>7</v>
      </c>
      <c r="P3" s="6" t="s">
        <v>8</v>
      </c>
      <c r="R3" s="7" t="n">
        <f aca="false">IFERROR(SMALL(Q$4:Q$15,ROW()-2),"")</f>
        <v>9</v>
      </c>
      <c r="S3" s="8" t="str">
        <f aca="false">IF(R3="","",ADDRESS($R3,S$2))</f>
        <v>$B$9</v>
      </c>
      <c r="T3" s="8" t="str">
        <f aca="false">IF(S3="","",ADDRESS($R3,T$2))</f>
        <v>$E$9</v>
      </c>
      <c r="U3" s="8" t="str">
        <f aca="false">IF(T3="","",ADDRESS($R3,U$2))</f>
        <v>$H$9</v>
      </c>
      <c r="V3" s="8" t="str">
        <f aca="false">IF(U3="","",ADDRESS($R3,V$2))</f>
        <v>$K$9</v>
      </c>
      <c r="W3" s="8" t="str">
        <f aca="false">IF(V3="","",ADDRESS($R3,W$2))</f>
        <v>$N$9</v>
      </c>
      <c r="X3" s="8" t="n">
        <f aca="true">IF(R3="","",SUM(INDIRECT(S3),INDIRECT(T3),INDIRECT(U3),INDIRECT(V3),INDIRECT(W3)))</f>
        <v>94</v>
      </c>
    </row>
    <row r="4" customFormat="false" ht="13.8" hidden="false" customHeight="false" outlineLevel="0" collapsed="false">
      <c r="A4" s="9" t="s">
        <v>9</v>
      </c>
      <c r="B4" s="10" t="n">
        <v>12</v>
      </c>
      <c r="C4" s="11" t="n">
        <v>2</v>
      </c>
      <c r="D4" s="12" t="n">
        <f aca="false">B4-C4</f>
        <v>10</v>
      </c>
      <c r="E4" s="10" t="n">
        <v>14</v>
      </c>
      <c r="F4" s="11" t="n">
        <v>6</v>
      </c>
      <c r="G4" s="12" t="n">
        <f aca="false">E4-F4</f>
        <v>8</v>
      </c>
      <c r="H4" s="10" t="n">
        <v>22</v>
      </c>
      <c r="I4" s="11" t="n">
        <v>6</v>
      </c>
      <c r="J4" s="12" t="n">
        <f aca="false">H4-I4</f>
        <v>16</v>
      </c>
      <c r="K4" s="10" t="n">
        <v>24</v>
      </c>
      <c r="L4" s="11" t="n">
        <v>5</v>
      </c>
      <c r="M4" s="12" t="n">
        <f aca="false">K4-L4</f>
        <v>19</v>
      </c>
      <c r="N4" s="10" t="n">
        <v>12</v>
      </c>
      <c r="O4" s="11" t="n">
        <v>15</v>
      </c>
      <c r="P4" s="12" t="n">
        <f aca="false">N4-O4</f>
        <v>-3</v>
      </c>
      <c r="Q4" s="1" t="str">
        <f aca="false">IF(A4=$A$17,ROW(),"")</f>
        <v/>
      </c>
      <c r="R4" s="7" t="n">
        <f aca="false">IFERROR(SMALL(Q$4:Q$15,ROW()-2),"")</f>
        <v>15</v>
      </c>
      <c r="S4" s="8" t="str">
        <f aca="false">IF(R4="","",ADDRESS($R4,S$2))</f>
        <v>$B$15</v>
      </c>
      <c r="T4" s="8" t="str">
        <f aca="false">IF(S4="","",ADDRESS($R4,T$2))</f>
        <v>$E$15</v>
      </c>
      <c r="U4" s="8" t="str">
        <f aca="false">IF(T4="","",ADDRESS($R4,U$2))</f>
        <v>$H$15</v>
      </c>
      <c r="V4" s="8" t="str">
        <f aca="false">IF(U4="","",ADDRESS($R4,V$2))</f>
        <v>$K$15</v>
      </c>
      <c r="W4" s="8" t="str">
        <f aca="false">IF(V4="","",ADDRESS($R4,W$2))</f>
        <v>$N$15</v>
      </c>
      <c r="X4" s="8" t="n">
        <f aca="true">IF(R4="","",SUM(INDIRECT(S4),INDIRECT(T4),INDIRECT(U4),INDIRECT(V4),INDIRECT(W4)))</f>
        <v>94</v>
      </c>
    </row>
    <row r="5" s="15" customFormat="true" ht="13.8" hidden="false" customHeight="false" outlineLevel="0" collapsed="false">
      <c r="A5" s="13" t="s">
        <v>10</v>
      </c>
      <c r="B5" s="14" t="n">
        <v>13</v>
      </c>
      <c r="C5" s="14" t="n">
        <v>5</v>
      </c>
      <c r="D5" s="12" t="n">
        <f aca="false">B5-C5</f>
        <v>8</v>
      </c>
      <c r="E5" s="14" t="n">
        <v>22</v>
      </c>
      <c r="F5" s="14" t="n">
        <v>7</v>
      </c>
      <c r="G5" s="12" t="n">
        <f aca="false">E5-F5</f>
        <v>15</v>
      </c>
      <c r="H5" s="14" t="n">
        <v>8</v>
      </c>
      <c r="I5" s="14" t="n">
        <v>1</v>
      </c>
      <c r="J5" s="12" t="n">
        <f aca="false">H5-I5</f>
        <v>7</v>
      </c>
      <c r="K5" s="14" t="n">
        <v>22</v>
      </c>
      <c r="L5" s="14" t="n">
        <v>5</v>
      </c>
      <c r="M5" s="12" t="n">
        <f aca="false">K5-L5</f>
        <v>17</v>
      </c>
      <c r="N5" s="14" t="n">
        <v>54</v>
      </c>
      <c r="O5" s="14" t="n">
        <v>2</v>
      </c>
      <c r="P5" s="12" t="n">
        <f aca="false">N5-O5</f>
        <v>52</v>
      </c>
      <c r="Q5" s="1" t="str">
        <f aca="false">IF(A5=$A$17,ROW(),"")</f>
        <v/>
      </c>
      <c r="R5" s="7" t="str">
        <f aca="false">IFERROR(SMALL(Q$4:Q$15,ROW()-2),"")</f>
        <v/>
      </c>
      <c r="S5" s="8" t="str">
        <f aca="false">IF(R5="","",ADDRESS($R5,S$2))</f>
        <v/>
      </c>
      <c r="T5" s="8" t="str">
        <f aca="false">IF(S5="","",ADDRESS($R5,T$2))</f>
        <v/>
      </c>
      <c r="U5" s="8" t="str">
        <f aca="false">IF(T5="","",ADDRESS($R5,U$2))</f>
        <v/>
      </c>
      <c r="V5" s="8" t="str">
        <f aca="false">IF(U5="","",ADDRESS($R5,V$2))</f>
        <v/>
      </c>
      <c r="W5" s="8" t="str">
        <f aca="false">IF(V5="","",ADDRESS($R5,W$2))</f>
        <v/>
      </c>
      <c r="X5" s="8" t="str">
        <f aca="true">IF(R5="","",SUM(INDIRECT(S5),INDIRECT(T5),INDIRECT(U5),INDIRECT(V5),INDIRECT(W5)))</f>
        <v/>
      </c>
    </row>
    <row r="6" customFormat="false" ht="13.8" hidden="false" customHeight="false" outlineLevel="0" collapsed="false">
      <c r="A6" s="13" t="s">
        <v>11</v>
      </c>
      <c r="B6" s="11" t="n">
        <v>14</v>
      </c>
      <c r="C6" s="11" t="n">
        <v>8</v>
      </c>
      <c r="D6" s="12" t="n">
        <f aca="false">B6-C6</f>
        <v>6</v>
      </c>
      <c r="E6" s="11" t="n">
        <v>43</v>
      </c>
      <c r="F6" s="11" t="n">
        <v>8</v>
      </c>
      <c r="G6" s="12" t="n">
        <f aca="false">E6-F6</f>
        <v>35</v>
      </c>
      <c r="H6" s="11" t="n">
        <v>6</v>
      </c>
      <c r="I6" s="11" t="n">
        <v>2</v>
      </c>
      <c r="J6" s="12" t="n">
        <f aca="false">H6-I6</f>
        <v>4</v>
      </c>
      <c r="K6" s="11" t="n">
        <v>22</v>
      </c>
      <c r="L6" s="11" t="n">
        <v>5</v>
      </c>
      <c r="M6" s="12" t="n">
        <f aca="false">K6-L6</f>
        <v>17</v>
      </c>
      <c r="N6" s="11" t="n">
        <v>26</v>
      </c>
      <c r="O6" s="11" t="n">
        <v>2</v>
      </c>
      <c r="P6" s="12" t="n">
        <f aca="false">N6-O6</f>
        <v>24</v>
      </c>
      <c r="Q6" s="1" t="str">
        <f aca="false">IF(A6=$A$17,ROW(),"")</f>
        <v/>
      </c>
      <c r="R6" s="7" t="str">
        <f aca="false">IFERROR(SMALL(Q$4:Q$15,ROW()-2),"")</f>
        <v/>
      </c>
      <c r="S6" s="8" t="str">
        <f aca="false">IF(R6="","",ADDRESS($R6,S$2))</f>
        <v/>
      </c>
      <c r="T6" s="8" t="str">
        <f aca="false">IF(S6="","",ADDRESS($R6,T$2))</f>
        <v/>
      </c>
      <c r="U6" s="8" t="str">
        <f aca="false">IF(T6="","",ADDRESS($R6,U$2))</f>
        <v/>
      </c>
      <c r="V6" s="8" t="str">
        <f aca="false">IF(U6="","",ADDRESS($R6,V$2))</f>
        <v/>
      </c>
      <c r="W6" s="8" t="str">
        <f aca="false">IF(V6="","",ADDRESS($R6,W$2))</f>
        <v/>
      </c>
      <c r="X6" s="8" t="str">
        <f aca="true">IF(R6="","",SUM(INDIRECT(S6),INDIRECT(T6),INDIRECT(U6),INDIRECT(V6),INDIRECT(W6)))</f>
        <v/>
      </c>
    </row>
    <row r="7" customFormat="false" ht="13.8" hidden="false" customHeight="false" outlineLevel="0" collapsed="false">
      <c r="A7" s="13" t="s">
        <v>12</v>
      </c>
      <c r="B7" s="11" t="n">
        <v>15</v>
      </c>
      <c r="C7" s="11" t="n">
        <v>11</v>
      </c>
      <c r="D7" s="12" t="n">
        <f aca="false">B7-C7</f>
        <v>4</v>
      </c>
      <c r="E7" s="11" t="n">
        <v>12</v>
      </c>
      <c r="F7" s="11" t="n">
        <v>9</v>
      </c>
      <c r="G7" s="12" t="n">
        <f aca="false">E7-F7</f>
        <v>3</v>
      </c>
      <c r="H7" s="11" t="n">
        <v>4</v>
      </c>
      <c r="I7" s="11" t="n">
        <v>2</v>
      </c>
      <c r="J7" s="12" t="n">
        <f aca="false">H7-I7</f>
        <v>2</v>
      </c>
      <c r="K7" s="11" t="n">
        <v>7</v>
      </c>
      <c r="L7" s="11" t="n">
        <v>3</v>
      </c>
      <c r="M7" s="12" t="n">
        <f aca="false">K7-L7</f>
        <v>4</v>
      </c>
      <c r="N7" s="11" t="n">
        <v>6</v>
      </c>
      <c r="O7" s="11" t="n">
        <v>3</v>
      </c>
      <c r="P7" s="12" t="n">
        <f aca="false">N7-O7</f>
        <v>3</v>
      </c>
      <c r="Q7" s="1" t="str">
        <f aca="false">IF(A7=$A$17,ROW(),"")</f>
        <v/>
      </c>
      <c r="R7" s="7" t="str">
        <f aca="false">IFERROR(SMALL(Q$4:Q$15,ROW()-2),"")</f>
        <v/>
      </c>
      <c r="S7" s="8" t="str">
        <f aca="false">IF(R7="","",ADDRESS($R7,S$2))</f>
        <v/>
      </c>
      <c r="T7" s="8" t="str">
        <f aca="false">IF(S7="","",ADDRESS($R7,T$2))</f>
        <v/>
      </c>
      <c r="U7" s="8" t="str">
        <f aca="false">IF(T7="","",ADDRESS($R7,U$2))</f>
        <v/>
      </c>
      <c r="V7" s="8" t="str">
        <f aca="false">IF(U7="","",ADDRESS($R7,V$2))</f>
        <v/>
      </c>
      <c r="W7" s="8" t="str">
        <f aca="false">IF(V7="","",ADDRESS($R7,W$2))</f>
        <v/>
      </c>
      <c r="X7" s="8" t="str">
        <f aca="true">IF(R7="","",SUM(INDIRECT(S7),INDIRECT(T7),INDIRECT(U7),INDIRECT(V7),INDIRECT(W7)))</f>
        <v/>
      </c>
    </row>
    <row r="8" customFormat="false" ht="13.8" hidden="false" customHeight="false" outlineLevel="0" collapsed="false">
      <c r="A8" s="13" t="s">
        <v>13</v>
      </c>
      <c r="B8" s="11" t="n">
        <v>16</v>
      </c>
      <c r="C8" s="11" t="n">
        <v>14</v>
      </c>
      <c r="D8" s="12" t="n">
        <f aca="false">B8-C8</f>
        <v>2</v>
      </c>
      <c r="E8" s="11" t="n">
        <v>18</v>
      </c>
      <c r="F8" s="11" t="n">
        <v>5</v>
      </c>
      <c r="G8" s="12" t="n">
        <f aca="false">E8-F8</f>
        <v>13</v>
      </c>
      <c r="H8" s="11" t="n">
        <v>8</v>
      </c>
      <c r="I8" s="11" t="n">
        <v>5</v>
      </c>
      <c r="J8" s="12" t="n">
        <f aca="false">H8-I8</f>
        <v>3</v>
      </c>
      <c r="K8" s="11" t="n">
        <v>12</v>
      </c>
      <c r="L8" s="11" t="n">
        <v>10</v>
      </c>
      <c r="M8" s="12" t="n">
        <f aca="false">K8-L8</f>
        <v>2</v>
      </c>
      <c r="N8" s="11" t="n">
        <v>22</v>
      </c>
      <c r="O8" s="11" t="n">
        <v>2</v>
      </c>
      <c r="P8" s="12" t="n">
        <f aca="false">N8-O8</f>
        <v>20</v>
      </c>
      <c r="Q8" s="1" t="str">
        <f aca="false">IF(A8=$A$17,ROW(),"")</f>
        <v/>
      </c>
      <c r="R8" s="7" t="str">
        <f aca="false">IFERROR(SMALL(Q$4:Q$15,ROW()-2),"")</f>
        <v/>
      </c>
      <c r="S8" s="8" t="str">
        <f aca="false">IF(R8="","",ADDRESS($R8,S$2))</f>
        <v/>
      </c>
      <c r="T8" s="8" t="str">
        <f aca="false">IF(S8="","",ADDRESS($R8,T$2))</f>
        <v/>
      </c>
      <c r="U8" s="8" t="str">
        <f aca="false">IF(T8="","",ADDRESS($R8,U$2))</f>
        <v/>
      </c>
      <c r="V8" s="8" t="str">
        <f aca="false">IF(U8="","",ADDRESS($R8,V$2))</f>
        <v/>
      </c>
      <c r="W8" s="8" t="str">
        <f aca="false">IF(V8="","",ADDRESS($R8,W$2))</f>
        <v/>
      </c>
      <c r="X8" s="8" t="str">
        <f aca="true">IF(R8="","",SUM(INDIRECT(S8),INDIRECT(T8),INDIRECT(U8),INDIRECT(V8),INDIRECT(W8)))</f>
        <v/>
      </c>
    </row>
    <row r="9" customFormat="false" ht="13.8" hidden="false" customHeight="false" outlineLevel="0" collapsed="false">
      <c r="A9" s="16" t="s">
        <v>14</v>
      </c>
      <c r="B9" s="11" t="n">
        <v>17</v>
      </c>
      <c r="C9" s="11" t="n">
        <v>17</v>
      </c>
      <c r="D9" s="12" t="n">
        <f aca="false">B9-C9</f>
        <v>0</v>
      </c>
      <c r="E9" s="11" t="n">
        <v>24</v>
      </c>
      <c r="F9" s="11" t="n">
        <v>4</v>
      </c>
      <c r="G9" s="12" t="n">
        <f aca="false">E9-F9</f>
        <v>20</v>
      </c>
      <c r="H9" s="11" t="n">
        <v>3</v>
      </c>
      <c r="I9" s="11" t="n">
        <v>3</v>
      </c>
      <c r="J9" s="12" t="n">
        <f aca="false">H9-I9</f>
        <v>0</v>
      </c>
      <c r="K9" s="11" t="n">
        <v>17</v>
      </c>
      <c r="L9" s="11" t="n">
        <v>17</v>
      </c>
      <c r="M9" s="12" t="n">
        <f aca="false">K9-L9</f>
        <v>0</v>
      </c>
      <c r="N9" s="11" t="n">
        <v>33</v>
      </c>
      <c r="O9" s="11" t="n">
        <v>2</v>
      </c>
      <c r="P9" s="12" t="n">
        <f aca="false">N9-O9</f>
        <v>31</v>
      </c>
      <c r="Q9" s="1" t="n">
        <f aca="false">IF(A9=$A$17,ROW(),"")</f>
        <v>9</v>
      </c>
      <c r="R9" s="7" t="str">
        <f aca="false">IFERROR(SMALL(Q$4:Q$15,ROW()-2),"")</f>
        <v/>
      </c>
      <c r="S9" s="8" t="str">
        <f aca="false">IF(R9="","",ADDRESS($R9,S$2))</f>
        <v/>
      </c>
      <c r="T9" s="8" t="str">
        <f aca="false">IF(S9="","",ADDRESS($R9,T$2))</f>
        <v/>
      </c>
      <c r="U9" s="8" t="str">
        <f aca="false">IF(T9="","",ADDRESS($R9,U$2))</f>
        <v/>
      </c>
      <c r="V9" s="8" t="str">
        <f aca="false">IF(U9="","",ADDRESS($R9,V$2))</f>
        <v/>
      </c>
      <c r="W9" s="8" t="str">
        <f aca="false">IF(V9="","",ADDRESS($R9,W$2))</f>
        <v/>
      </c>
      <c r="X9" s="8" t="str">
        <f aca="true">IF(R9="","",SUM(INDIRECT(S9),INDIRECT(T9),INDIRECT(U9),INDIRECT(V9),INDIRECT(W9)))</f>
        <v/>
      </c>
    </row>
    <row r="10" customFormat="false" ht="13.8" hidden="false" customHeight="false" outlineLevel="0" collapsed="false">
      <c r="A10" s="9" t="s">
        <v>9</v>
      </c>
      <c r="B10" s="10" t="n">
        <v>45</v>
      </c>
      <c r="C10" s="11" t="n">
        <v>2</v>
      </c>
      <c r="D10" s="12" t="n">
        <f aca="false">B10-C10</f>
        <v>43</v>
      </c>
      <c r="E10" s="10" t="n">
        <v>16</v>
      </c>
      <c r="F10" s="11" t="n">
        <v>6</v>
      </c>
      <c r="G10" s="12" t="n">
        <f aca="false">E10-F10</f>
        <v>10</v>
      </c>
      <c r="H10" s="10" t="n">
        <v>22</v>
      </c>
      <c r="I10" s="11" t="n">
        <v>6</v>
      </c>
      <c r="J10" s="12" t="n">
        <f aca="false">H10-I10</f>
        <v>16</v>
      </c>
      <c r="K10" s="10" t="n">
        <v>24</v>
      </c>
      <c r="L10" s="11" t="n">
        <v>5</v>
      </c>
      <c r="M10" s="12" t="n">
        <f aca="false">K10-L10</f>
        <v>19</v>
      </c>
      <c r="N10" s="10" t="n">
        <v>12</v>
      </c>
      <c r="O10" s="11" t="n">
        <v>15</v>
      </c>
      <c r="P10" s="12" t="n">
        <f aca="false">N10-O10</f>
        <v>-3</v>
      </c>
      <c r="Q10" s="1" t="str">
        <f aca="false">IF(A10=$A$17,ROW(),"")</f>
        <v/>
      </c>
      <c r="X10" s="0" t="n">
        <f aca="false">SUM(X3:X9)</f>
        <v>188</v>
      </c>
    </row>
    <row r="11" customFormat="false" ht="13.8" hidden="false" customHeight="false" outlineLevel="0" collapsed="false">
      <c r="A11" s="13" t="s">
        <v>10</v>
      </c>
      <c r="B11" s="14" t="n">
        <v>13</v>
      </c>
      <c r="C11" s="14" t="n">
        <v>5</v>
      </c>
      <c r="D11" s="12" t="n">
        <f aca="false">B11-C11</f>
        <v>8</v>
      </c>
      <c r="E11" s="14" t="n">
        <v>25</v>
      </c>
      <c r="F11" s="14" t="n">
        <v>7</v>
      </c>
      <c r="G11" s="12" t="n">
        <f aca="false">E11-F11</f>
        <v>18</v>
      </c>
      <c r="H11" s="14" t="n">
        <v>9</v>
      </c>
      <c r="I11" s="14" t="n">
        <v>1</v>
      </c>
      <c r="J11" s="12" t="n">
        <f aca="false">H11-I11</f>
        <v>8</v>
      </c>
      <c r="K11" s="14" t="n">
        <v>22</v>
      </c>
      <c r="L11" s="14" t="n">
        <v>5</v>
      </c>
      <c r="M11" s="12" t="n">
        <f aca="false">K11-L11</f>
        <v>17</v>
      </c>
      <c r="N11" s="14" t="n">
        <v>54</v>
      </c>
      <c r="O11" s="14" t="n">
        <v>2</v>
      </c>
      <c r="P11" s="12" t="n">
        <f aca="false">N11-O11</f>
        <v>52</v>
      </c>
      <c r="Q11" s="1" t="str">
        <f aca="false">IF(A11=$A$17,ROW(),"")</f>
        <v/>
      </c>
    </row>
    <row r="12" customFormat="false" ht="13.8" hidden="false" customHeight="false" outlineLevel="0" collapsed="false">
      <c r="A12" s="13" t="s">
        <v>11</v>
      </c>
      <c r="B12" s="14" t="n">
        <v>14</v>
      </c>
      <c r="C12" s="14" t="n">
        <v>8</v>
      </c>
      <c r="D12" s="12" t="n">
        <f aca="false">B12-C12</f>
        <v>6</v>
      </c>
      <c r="E12" s="14" t="n">
        <v>43</v>
      </c>
      <c r="F12" s="14" t="n">
        <v>8</v>
      </c>
      <c r="G12" s="12" t="n">
        <f aca="false">E12-F12</f>
        <v>35</v>
      </c>
      <c r="H12" s="14" t="n">
        <v>6</v>
      </c>
      <c r="I12" s="14" t="n">
        <v>2</v>
      </c>
      <c r="J12" s="12" t="n">
        <f aca="false">H12-I12</f>
        <v>4</v>
      </c>
      <c r="K12" s="14" t="n">
        <v>22</v>
      </c>
      <c r="L12" s="14" t="n">
        <v>5</v>
      </c>
      <c r="M12" s="12" t="n">
        <f aca="false">K12-L12</f>
        <v>17</v>
      </c>
      <c r="N12" s="14" t="n">
        <v>26</v>
      </c>
      <c r="O12" s="14" t="n">
        <v>2</v>
      </c>
      <c r="P12" s="12" t="n">
        <f aca="false">N12-O12</f>
        <v>24</v>
      </c>
      <c r="Q12" s="1" t="str">
        <f aca="false">IF(A12=$A$17,ROW(),"")</f>
        <v/>
      </c>
    </row>
    <row r="13" customFormat="false" ht="13.8" hidden="false" customHeight="false" outlineLevel="0" collapsed="false">
      <c r="A13" s="13" t="s">
        <v>12</v>
      </c>
      <c r="B13" s="11" t="n">
        <v>15</v>
      </c>
      <c r="C13" s="11" t="n">
        <v>11</v>
      </c>
      <c r="D13" s="12" t="n">
        <f aca="false">B13-C13</f>
        <v>4</v>
      </c>
      <c r="E13" s="11" t="n">
        <v>12</v>
      </c>
      <c r="F13" s="11" t="n">
        <v>9</v>
      </c>
      <c r="G13" s="12" t="n">
        <f aca="false">E13-F13</f>
        <v>3</v>
      </c>
      <c r="H13" s="11" t="n">
        <v>4</v>
      </c>
      <c r="I13" s="11" t="n">
        <v>2</v>
      </c>
      <c r="J13" s="12" t="n">
        <f aca="false">H13-I13</f>
        <v>2</v>
      </c>
      <c r="K13" s="11" t="n">
        <v>7</v>
      </c>
      <c r="L13" s="11" t="n">
        <v>3</v>
      </c>
      <c r="M13" s="12" t="n">
        <f aca="false">K13-L13</f>
        <v>4</v>
      </c>
      <c r="N13" s="11" t="n">
        <v>6</v>
      </c>
      <c r="O13" s="11" t="n">
        <v>3</v>
      </c>
      <c r="P13" s="12" t="n">
        <f aca="false">N13-O13</f>
        <v>3</v>
      </c>
      <c r="Q13" s="1" t="str">
        <f aca="false">IF(A13=$A$17,ROW(),"")</f>
        <v/>
      </c>
    </row>
    <row r="14" customFormat="false" ht="13.8" hidden="false" customHeight="false" outlineLevel="0" collapsed="false">
      <c r="A14" s="9" t="s">
        <v>9</v>
      </c>
      <c r="B14" s="10" t="n">
        <v>16</v>
      </c>
      <c r="C14" s="11" t="n">
        <v>14</v>
      </c>
      <c r="D14" s="12" t="n">
        <f aca="false">B14-C14</f>
        <v>2</v>
      </c>
      <c r="E14" s="10" t="n">
        <v>18</v>
      </c>
      <c r="F14" s="11" t="n">
        <v>5</v>
      </c>
      <c r="G14" s="12" t="n">
        <f aca="false">E14-F14</f>
        <v>13</v>
      </c>
      <c r="H14" s="10" t="n">
        <v>8</v>
      </c>
      <c r="I14" s="11" t="n">
        <v>5</v>
      </c>
      <c r="J14" s="12" t="n">
        <f aca="false">H14-I14</f>
        <v>3</v>
      </c>
      <c r="K14" s="10" t="n">
        <v>12</v>
      </c>
      <c r="L14" s="11" t="n">
        <v>10</v>
      </c>
      <c r="M14" s="12" t="n">
        <f aca="false">K14-L14</f>
        <v>2</v>
      </c>
      <c r="N14" s="10" t="n">
        <v>22</v>
      </c>
      <c r="O14" s="11" t="n">
        <v>2</v>
      </c>
      <c r="P14" s="12" t="n">
        <f aca="false">N14-O14</f>
        <v>20</v>
      </c>
      <c r="Q14" s="1" t="str">
        <f aca="false">IF(A14=$A$17,ROW(),"")</f>
        <v/>
      </c>
    </row>
    <row r="15" customFormat="false" ht="13.8" hidden="false" customHeight="false" outlineLevel="0" collapsed="false">
      <c r="A15" s="16" t="s">
        <v>14</v>
      </c>
      <c r="B15" s="11" t="n">
        <v>17</v>
      </c>
      <c r="C15" s="11" t="n">
        <v>17</v>
      </c>
      <c r="D15" s="12" t="n">
        <f aca="false">B15-C15</f>
        <v>0</v>
      </c>
      <c r="E15" s="11" t="n">
        <v>24</v>
      </c>
      <c r="F15" s="11" t="n">
        <v>4</v>
      </c>
      <c r="G15" s="12" t="n">
        <f aca="false">E15-F15</f>
        <v>20</v>
      </c>
      <c r="H15" s="11" t="n">
        <v>3</v>
      </c>
      <c r="I15" s="11" t="n">
        <v>3</v>
      </c>
      <c r="J15" s="12" t="n">
        <f aca="false">H15-I15</f>
        <v>0</v>
      </c>
      <c r="K15" s="11" t="n">
        <v>17</v>
      </c>
      <c r="L15" s="11" t="n">
        <v>17</v>
      </c>
      <c r="M15" s="12" t="n">
        <f aca="false">K15-L15</f>
        <v>0</v>
      </c>
      <c r="N15" s="11" t="n">
        <v>33</v>
      </c>
      <c r="O15" s="11" t="n">
        <v>-36</v>
      </c>
      <c r="P15" s="12" t="n">
        <f aca="false">N15-O15</f>
        <v>69</v>
      </c>
      <c r="Q15" s="1" t="n">
        <f aca="false">IF(A15=$A$17,ROW(),"")</f>
        <v>15</v>
      </c>
    </row>
    <row r="17" customFormat="false" ht="13.8" hidden="false" customHeight="false" outlineLevel="0" collapsed="false">
      <c r="A17" s="17" t="s">
        <v>14</v>
      </c>
      <c r="B17" s="17" t="s">
        <v>6</v>
      </c>
      <c r="C17" s="0" t="n">
        <f aca="false">X10</f>
        <v>188</v>
      </c>
      <c r="E17" s="18"/>
    </row>
    <row r="18" customFormat="false" ht="13.8" hidden="false" customHeight="false" outlineLevel="0" collapsed="false">
      <c r="C18" s="19" t="n">
        <f aca="false">SUMPRODUCT((A4:A15=$A$17)*(B3:P3=$B$17),B4:P15)</f>
        <v>188</v>
      </c>
      <c r="D18" s="0" t="s">
        <v>15</v>
      </c>
    </row>
  </sheetData>
  <mergeCells count="6">
    <mergeCell ref="A2:A3"/>
    <mergeCell ref="B2:D2"/>
    <mergeCell ref="E2:G2"/>
    <mergeCell ref="H2:J2"/>
    <mergeCell ref="K2:M2"/>
    <mergeCell ref="N2:P2"/>
  </mergeCells>
  <dataValidations count="2">
    <dataValidation allowBlank="true" operator="equal" showDropDown="false" showErrorMessage="true" showInputMessage="false" sqref="A17" type="list">
      <formula1>Feuil1!$A$4:$A$15</formula1>
      <formula2>0</formula2>
    </dataValidation>
    <dataValidation allowBlank="true" operator="equal" showDropDown="false" showErrorMessage="true" showInputMessage="false" sqref="B17" type="list">
      <formula1>Feuil1!$B$3:$P$3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LibreOffice/6.1.0.3$Windows_X86_64 LibreOffice_project/efb621ed25068d70781dc026f7e9c5187a4decd1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2018-09-12T11:39:03Z</dcterms:created>
  <dc:creator>Windows User</dc:creator>
  <dc:description/>
  <dc:language>fr-FR</dc:language>
  <cp:lastModifiedBy/>
  <dcterms:modified xsi:type="dcterms:W3CDTF">2018-09-12T18:53:59Z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