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Salle A007" sheetId="1" state="visible" r:id="rId2"/>
    <sheet name="Stats Salles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<sst xmlns="http://schemas.openxmlformats.org/spreadsheetml/2006/main" count="111" uniqueCount="67">
  <si>
    <t xml:space="preserve">DCD A007</t>
  </si>
  <si>
    <t xml:space="preserve">NIR</t>
  </si>
  <si>
    <t xml:space="preserve">NOM</t>
  </si>
  <si>
    <t xml:space="preserve">PRENOM</t>
  </si>
  <si>
    <t xml:space="preserve">DECES</t>
  </si>
  <si>
    <t xml:space="preserve">DOSSIER</t>
  </si>
  <si>
    <t xml:space="preserve">Salle A007</t>
  </si>
  <si>
    <t xml:space="preserve">Trouvé</t>
  </si>
  <si>
    <t xml:space="preserve">1 21 01 59 512 337</t>
  </si>
  <si>
    <t xml:space="preserve">DELPORTE</t>
  </si>
  <si>
    <t xml:space="preserve">HENRI JULE</t>
  </si>
  <si>
    <t xml:space="preserve">X</t>
  </si>
  <si>
    <t xml:space="preserve">2 12 10 99 131 787</t>
  </si>
  <si>
    <t xml:space="preserve">VANHINSBERGH</t>
  </si>
  <si>
    <t xml:space="preserve">CATHERINE</t>
  </si>
  <si>
    <t xml:space="preserve">2 18 01 59 086 201</t>
  </si>
  <si>
    <t xml:space="preserve">WINDELS</t>
  </si>
  <si>
    <t xml:space="preserve">GISELE FEB</t>
  </si>
  <si>
    <t xml:space="preserve">KO</t>
  </si>
  <si>
    <t xml:space="preserve">1 20 07 91 501 074</t>
  </si>
  <si>
    <t xml:space="preserve">YOUSFENE</t>
  </si>
  <si>
    <t xml:space="preserve">SAID</t>
  </si>
  <si>
    <t xml:space="preserve">2 15 07 59 091 201</t>
  </si>
  <si>
    <t xml:space="preserve">DELASSUS</t>
  </si>
  <si>
    <t xml:space="preserve">MADELEINE</t>
  </si>
  <si>
    <t xml:space="preserve">2 21 04 59 350 640</t>
  </si>
  <si>
    <t xml:space="preserve">BOONARD</t>
  </si>
  <si>
    <t xml:space="preserve">PAULETTE G</t>
  </si>
  <si>
    <t xml:space="preserve">1 20 01 99 131 935</t>
  </si>
  <si>
    <t xml:space="preserve">ROSEZ</t>
  </si>
  <si>
    <t xml:space="preserve">CHARLES</t>
  </si>
  <si>
    <t xml:space="preserve">OK</t>
  </si>
  <si>
    <t xml:space="preserve">1 16 01 62 495 201</t>
  </si>
  <si>
    <t xml:space="preserve">MELIN</t>
  </si>
  <si>
    <t xml:space="preserve">MAURICE VI</t>
  </si>
  <si>
    <t xml:space="preserve">2 21 04 59 367 208</t>
  </si>
  <si>
    <t xml:space="preserve">DUQUENNOY</t>
  </si>
  <si>
    <t xml:space="preserve">ANTOINETTE</t>
  </si>
  <si>
    <t xml:space="preserve">2 21 01 80 482 201</t>
  </si>
  <si>
    <t xml:space="preserve">MORGAND</t>
  </si>
  <si>
    <t xml:space="preserve">CECILE RAY</t>
  </si>
  <si>
    <t xml:space="preserve">2 16 01 59 459 201</t>
  </si>
  <si>
    <t xml:space="preserve">MOYAUX</t>
  </si>
  <si>
    <t xml:space="preserve">JULIA</t>
  </si>
  <si>
    <t xml:space="preserve">2 11 07 99 027 292</t>
  </si>
  <si>
    <t xml:space="preserve">GRION</t>
  </si>
  <si>
    <t xml:space="preserve">LUIGIA</t>
  </si>
  <si>
    <t xml:space="preserve">2 20 07 59 512 368</t>
  </si>
  <si>
    <t xml:space="preserve">DUBRUNFAUT</t>
  </si>
  <si>
    <t xml:space="preserve">ROSA MARCE</t>
  </si>
  <si>
    <t xml:space="preserve">2 16 04 62 684 201</t>
  </si>
  <si>
    <t xml:space="preserve">BERTIN</t>
  </si>
  <si>
    <t xml:space="preserve">DENISE LEA</t>
  </si>
  <si>
    <t xml:space="preserve">2 20 10 59 599 007</t>
  </si>
  <si>
    <t xml:space="preserve">PREVOST</t>
  </si>
  <si>
    <t xml:space="preserve">2 16 01 99 127 806</t>
  </si>
  <si>
    <t xml:space="preserve">COZZANI</t>
  </si>
  <si>
    <t xml:space="preserve">ANNA MARIA</t>
  </si>
  <si>
    <t xml:space="preserve">2 19 07 03 103 003</t>
  </si>
  <si>
    <t xml:space="preserve">FRUCHART</t>
  </si>
  <si>
    <t xml:space="preserve">MARIE LOUI</t>
  </si>
  <si>
    <t xml:space="preserve">          Année
Salle</t>
  </si>
  <si>
    <t xml:space="preserve">Nombre de dossiers</t>
  </si>
  <si>
    <t xml:space="preserve">Nombre trouvé</t>
  </si>
  <si>
    <t xml:space="preserve">%</t>
  </si>
  <si>
    <t xml:space="preserve">A002</t>
  </si>
  <si>
    <t xml:space="preserve">A010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</si>
</sst>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\ * #,##0.00&quot;    &quot;;\-* #,##0.00&quot;    &quot;;\ * \-#&quot;    &quot;;\ @\ "/>
    <numFmt numFmtId="166" formatCode="MM/DD/YYYY"/>
    <numFmt numFmtId="167" formatCode="#,##0"/>
    <numFmt numFmtId="168" formatCode="0"/>
    <numFmt numFmtId="169" formatCode="0.0%"/>
  </numFmts>
  <fonts count="21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48"/>
      <color rgb="FF000000"/>
      <name val="Calibri"/>
      <family val="2"/>
    </font>
    <font>
      <b val="true"/>
      <sz val="14"/>
      <color rgb="FFFFFFFF"/>
      <name val="Calibri"/>
      <family val="2"/>
    </font>
    <font>
      <sz val="10"/>
      <color rgb="FF000000"/>
      <name val="Calibri"/>
      <family val="2"/>
    </font>
    <font>
      <b val="true"/>
      <sz val="14"/>
      <color rgb="FF000000"/>
      <name val="Calibri"/>
      <family val="2"/>
    </font>
    <font>
      <b val="true"/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ck"/>
      <right style="thick"/>
      <top style="thick"/>
      <bottom style="medium"/>
      <diagonal/>
    </border>
    <border diagonalUp="false" diagonalDown="false">
      <left style="thick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thick"/>
      <top/>
      <bottom style="medium"/>
      <diagonal/>
    </border>
    <border diagonalUp="false" diagonalDown="false">
      <left style="thick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ck"/>
      <top style="medium"/>
      <bottom style="thin"/>
      <diagonal/>
    </border>
    <border diagonalUp="false" diagonalDown="false">
      <left style="thick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ck"/>
      <top style="thin"/>
      <bottom style="thin"/>
      <diagonal/>
    </border>
    <border diagonalUp="false" diagonalDown="true">
      <left style="thick"/>
      <right/>
      <top style="thick"/>
      <bottom/>
      <diagonal style="medium"/>
    </border>
    <border diagonalUp="false" diagonalDown="false">
      <left style="thick"/>
      <right style="thick"/>
      <top style="thick"/>
      <bottom/>
      <diagonal/>
    </border>
    <border diagonalUp="false" diagonalDown="false">
      <left style="thick"/>
      <right/>
      <top style="medium"/>
      <bottom style="medium"/>
      <diagonal/>
    </border>
    <border diagonalUp="false" diagonalDown="false">
      <left style="thick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thick"/>
      <top style="medium"/>
      <bottom style="medium"/>
      <diagonal/>
    </border>
    <border diagonalUp="false" diagonalDown="false">
      <left style="thick"/>
      <right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ck"/>
      <top/>
      <bottom style="thin"/>
      <diagonal/>
    </border>
    <border diagonalUp="false" diagonalDown="false">
      <left style="thick"/>
      <right/>
      <top style="thin"/>
      <bottom style="thin"/>
      <diagonal/>
    </border>
    <border diagonalUp="false" diagonalDown="false">
      <left style="thick"/>
      <right/>
      <top style="thin"/>
      <bottom style="thick"/>
      <diagonal/>
    </border>
    <border diagonalUp="false" diagonalDown="false">
      <left style="thin"/>
      <right/>
      <top style="thin"/>
      <bottom style="thick"/>
      <diagonal/>
    </border>
    <border diagonalUp="false" diagonalDown="false">
      <left style="thin"/>
      <right style="thick"/>
      <top style="thin"/>
      <bottom style="thick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7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7" fillId="0" borderId="4" xfId="15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7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8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8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8" fillId="0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8" fillId="0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2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19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0" fillId="0" borderId="1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9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2" displayName="Tableau2" ref="A2:G5747" headerRowCount="1" totalsRowCount="0" totalsRowShown="0">
  <autoFilter ref="A2:G5747"/>
  <tableColumns count="7">
    <tableColumn id="1" name="NIR"/>
    <tableColumn id="2" name="NOM"/>
    <tableColumn id="3" name="PRENOM"/>
    <tableColumn id="4" name="DECES"/>
    <tableColumn id="5" name="DOSSIER"/>
    <tableColumn id="6" name="Salle A007"/>
    <tableColumn id="7" name="Trouvé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574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2" topLeftCell="A9" activePane="bottomLeft" state="frozen"/>
      <selection pane="topLeft" activeCell="A1" activeCellId="0" sqref="A1"/>
      <selection pane="bottomLeft" activeCell="I1" activeCellId="0" sqref="I1"/>
    </sheetView>
  </sheetViews>
  <sheetFormatPr defaultRowHeight="15" zeroHeight="false" outlineLevelRow="0" outlineLevelCol="0"/>
  <cols>
    <col collapsed="false" customWidth="true" hidden="false" outlineLevel="0" max="1" min="1" style="1" width="20.57"/>
    <col collapsed="false" customWidth="true" hidden="false" outlineLevel="0" max="2" min="2" style="1" width="17.71"/>
    <col collapsed="false" customWidth="true" hidden="false" outlineLevel="0" max="3" min="3" style="1" width="14.43"/>
    <col collapsed="false" customWidth="true" hidden="false" outlineLevel="0" max="4" min="4" style="1" width="14.01"/>
    <col collapsed="false" customWidth="true" hidden="false" outlineLevel="0" max="5" min="5" style="1" width="19"/>
    <col collapsed="false" customWidth="true" hidden="false" outlineLevel="0" max="6" min="6" style="1" width="18.85"/>
    <col collapsed="false" customWidth="true" hidden="false" outlineLevel="0" max="7" min="7" style="1" width="15.42"/>
    <col collapsed="false" customWidth="false" hidden="false" outlineLevel="0" max="8" min="8" style="1" width="11.42"/>
    <col collapsed="false" customWidth="true" hidden="false" outlineLevel="0" max="9" min="9" style="1" width="13.86"/>
    <col collapsed="false" customWidth="false" hidden="false" outlineLevel="0" max="1025" min="10" style="1" width="11.42"/>
  </cols>
  <sheetData>
    <row r="1" customFormat="false" ht="57.45" hidden="false" customHeight="true" outlineLevel="0" collapsed="false">
      <c r="A1" s="2" t="s">
        <v>0</v>
      </c>
      <c r="B1" s="2"/>
      <c r="C1" s="2"/>
      <c r="D1" s="2"/>
      <c r="E1" s="2"/>
      <c r="F1" s="2"/>
      <c r="G1" s="2"/>
      <c r="I1" s="1" t="str">
        <f aca="true">RIGHT(CELL("filename",J1),4)</f>
        <v>A007</v>
      </c>
    </row>
    <row r="2" customFormat="false" ht="33" hidden="false" customHeight="true" outlineLevel="0" collapsed="false">
      <c r="A2" s="3" t="s">
        <v>1</v>
      </c>
      <c r="B2" s="4" t="s">
        <v>2</v>
      </c>
      <c r="C2" s="4" t="s">
        <v>3</v>
      </c>
      <c r="D2" s="4" t="s">
        <v>4</v>
      </c>
      <c r="E2" s="5" t="s">
        <v>5</v>
      </c>
      <c r="F2" s="4" t="s">
        <v>6</v>
      </c>
      <c r="G2" s="6" t="s">
        <v>7</v>
      </c>
    </row>
    <row r="3" customFormat="false" ht="13.8" hidden="false" customHeight="false" outlineLevel="0" collapsed="false">
      <c r="A3" s="7" t="s">
        <v>8</v>
      </c>
      <c r="B3" s="8" t="s">
        <v>9</v>
      </c>
      <c r="C3" s="8" t="s">
        <v>10</v>
      </c>
      <c r="D3" s="9" t="n">
        <v>38191</v>
      </c>
      <c r="E3" s="10" t="n">
        <v>1140513</v>
      </c>
      <c r="F3" s="8" t="s">
        <v>11</v>
      </c>
      <c r="G3" s="11"/>
      <c r="H3" s="1" t="n">
        <f aca="false">IF(D3="","",YEAR(D3))</f>
        <v>2004</v>
      </c>
      <c r="I3" s="12"/>
    </row>
    <row r="4" customFormat="false" ht="13.8" hidden="false" customHeight="false" outlineLevel="0" collapsed="false">
      <c r="A4" s="13" t="s">
        <v>12</v>
      </c>
      <c r="B4" s="14" t="s">
        <v>13</v>
      </c>
      <c r="C4" s="14" t="s">
        <v>14</v>
      </c>
      <c r="D4" s="15" t="n">
        <v>38338</v>
      </c>
      <c r="E4" s="16" t="n">
        <v>1140863</v>
      </c>
      <c r="F4" s="14" t="s">
        <v>11</v>
      </c>
      <c r="G4" s="17"/>
      <c r="H4" s="1" t="n">
        <f aca="false">IF(D4="","",YEAR(D4))</f>
        <v>2004</v>
      </c>
    </row>
    <row r="5" customFormat="false" ht="13.8" hidden="false" customHeight="false" outlineLevel="0" collapsed="false">
      <c r="A5" s="13" t="s">
        <v>15</v>
      </c>
      <c r="B5" s="14" t="s">
        <v>16</v>
      </c>
      <c r="C5" s="14" t="s">
        <v>17</v>
      </c>
      <c r="D5" s="15" t="n">
        <v>40553</v>
      </c>
      <c r="E5" s="16" t="n">
        <v>1141333</v>
      </c>
      <c r="F5" s="14" t="s">
        <v>11</v>
      </c>
      <c r="G5" s="17" t="s">
        <v>18</v>
      </c>
      <c r="H5" s="1" t="n">
        <f aca="false">IF(D5="","",YEAR(D5))</f>
        <v>2011</v>
      </c>
    </row>
    <row r="6" customFormat="false" ht="13.8" hidden="false" customHeight="false" outlineLevel="0" collapsed="false">
      <c r="A6" s="13" t="s">
        <v>19</v>
      </c>
      <c r="B6" s="14" t="s">
        <v>20</v>
      </c>
      <c r="C6" s="14" t="s">
        <v>21</v>
      </c>
      <c r="D6" s="15" t="n">
        <v>38107</v>
      </c>
      <c r="E6" s="16" t="n">
        <v>1141363</v>
      </c>
      <c r="F6" s="14" t="s">
        <v>11</v>
      </c>
      <c r="G6" s="17"/>
      <c r="H6" s="1" t="n">
        <f aca="false">IF(D6="","",YEAR(D6))</f>
        <v>2004</v>
      </c>
    </row>
    <row r="7" customFormat="false" ht="13.8" hidden="false" customHeight="false" outlineLevel="0" collapsed="false">
      <c r="A7" s="13" t="s">
        <v>22</v>
      </c>
      <c r="B7" s="14" t="s">
        <v>23</v>
      </c>
      <c r="C7" s="14" t="s">
        <v>24</v>
      </c>
      <c r="D7" s="15" t="n">
        <v>39455</v>
      </c>
      <c r="E7" s="16" t="n">
        <v>1141573</v>
      </c>
      <c r="F7" s="14" t="s">
        <v>11</v>
      </c>
      <c r="G7" s="17"/>
      <c r="H7" s="1" t="n">
        <f aca="false">IF(D7="","",YEAR(D7))</f>
        <v>2008</v>
      </c>
    </row>
    <row r="8" customFormat="false" ht="13.8" hidden="false" customHeight="false" outlineLevel="0" collapsed="false">
      <c r="A8" s="13" t="s">
        <v>25</v>
      </c>
      <c r="B8" s="14" t="s">
        <v>26</v>
      </c>
      <c r="C8" s="14" t="s">
        <v>27</v>
      </c>
      <c r="D8" s="15" t="n">
        <v>39924</v>
      </c>
      <c r="E8" s="16" t="n">
        <v>1141823</v>
      </c>
      <c r="F8" s="14" t="s">
        <v>11</v>
      </c>
      <c r="G8" s="17"/>
      <c r="H8" s="1" t="n">
        <f aca="false">IF(D8="","",YEAR(D8))</f>
        <v>2009</v>
      </c>
    </row>
    <row r="9" customFormat="false" ht="13.8" hidden="false" customHeight="false" outlineLevel="0" collapsed="false">
      <c r="A9" s="13" t="s">
        <v>28</v>
      </c>
      <c r="B9" s="14" t="s">
        <v>29</v>
      </c>
      <c r="C9" s="14" t="s">
        <v>30</v>
      </c>
      <c r="D9" s="15" t="n">
        <v>40374</v>
      </c>
      <c r="E9" s="16" t="n">
        <v>1142213</v>
      </c>
      <c r="F9" s="14" t="s">
        <v>11</v>
      </c>
      <c r="G9" s="17" t="s">
        <v>31</v>
      </c>
      <c r="H9" s="1" t="n">
        <f aca="false">IF(D9="","",YEAR(D9))</f>
        <v>2010</v>
      </c>
    </row>
    <row r="10" customFormat="false" ht="13.8" hidden="false" customHeight="false" outlineLevel="0" collapsed="false">
      <c r="A10" s="13" t="s">
        <v>32</v>
      </c>
      <c r="B10" s="14" t="s">
        <v>33</v>
      </c>
      <c r="C10" s="14" t="s">
        <v>34</v>
      </c>
      <c r="D10" s="15" t="n">
        <v>38384</v>
      </c>
      <c r="E10" s="16" t="n">
        <v>1142543</v>
      </c>
      <c r="F10" s="14" t="s">
        <v>11</v>
      </c>
      <c r="G10" s="17"/>
      <c r="H10" s="1" t="n">
        <f aca="false">IF(D10="","",YEAR(D10))</f>
        <v>2005</v>
      </c>
    </row>
    <row r="11" customFormat="false" ht="13.8" hidden="false" customHeight="false" outlineLevel="0" collapsed="false">
      <c r="A11" s="13" t="s">
        <v>35</v>
      </c>
      <c r="B11" s="14" t="s">
        <v>36</v>
      </c>
      <c r="C11" s="14" t="s">
        <v>37</v>
      </c>
      <c r="D11" s="15" t="n">
        <v>40244</v>
      </c>
      <c r="E11" s="16" t="n">
        <v>1142563</v>
      </c>
      <c r="F11" s="14" t="s">
        <v>11</v>
      </c>
      <c r="G11" s="17" t="s">
        <v>31</v>
      </c>
      <c r="H11" s="1" t="n">
        <f aca="false">IF(D11="","",YEAR(D11))</f>
        <v>2010</v>
      </c>
    </row>
    <row r="12" customFormat="false" ht="13.8" hidden="false" customHeight="false" outlineLevel="0" collapsed="false">
      <c r="A12" s="13" t="s">
        <v>38</v>
      </c>
      <c r="B12" s="14" t="s">
        <v>39</v>
      </c>
      <c r="C12" s="14" t="s">
        <v>40</v>
      </c>
      <c r="D12" s="15" t="n">
        <v>38113</v>
      </c>
      <c r="E12" s="16" t="n">
        <v>1142823</v>
      </c>
      <c r="F12" s="14" t="s">
        <v>11</v>
      </c>
      <c r="G12" s="17"/>
      <c r="H12" s="1" t="n">
        <f aca="false">IF(D12="","",YEAR(D12))</f>
        <v>2004</v>
      </c>
    </row>
    <row r="13" customFormat="false" ht="13.8" hidden="false" customHeight="false" outlineLevel="0" collapsed="false">
      <c r="A13" s="13" t="s">
        <v>41</v>
      </c>
      <c r="B13" s="14" t="s">
        <v>42</v>
      </c>
      <c r="C13" s="14" t="s">
        <v>43</v>
      </c>
      <c r="D13" s="15" t="n">
        <v>38435</v>
      </c>
      <c r="E13" s="16" t="n">
        <v>1142873</v>
      </c>
      <c r="F13" s="14" t="s">
        <v>11</v>
      </c>
      <c r="G13" s="17"/>
      <c r="H13" s="1" t="n">
        <f aca="false">IF(D13="","",YEAR(D13))</f>
        <v>2005</v>
      </c>
    </row>
    <row r="14" customFormat="false" ht="13.8" hidden="false" customHeight="false" outlineLevel="0" collapsed="false">
      <c r="A14" s="13" t="s">
        <v>44</v>
      </c>
      <c r="B14" s="14" t="s">
        <v>45</v>
      </c>
      <c r="C14" s="14" t="s">
        <v>46</v>
      </c>
      <c r="D14" s="15" t="n">
        <v>37636</v>
      </c>
      <c r="E14" s="16" t="n">
        <v>1142963</v>
      </c>
      <c r="F14" s="14" t="s">
        <v>11</v>
      </c>
      <c r="G14" s="17"/>
      <c r="H14" s="1" t="n">
        <f aca="false">IF(D14="","",YEAR(D14))</f>
        <v>2003</v>
      </c>
    </row>
    <row r="15" customFormat="false" ht="13.8" hidden="false" customHeight="false" outlineLevel="0" collapsed="false">
      <c r="A15" s="13" t="s">
        <v>47</v>
      </c>
      <c r="B15" s="14" t="s">
        <v>48</v>
      </c>
      <c r="C15" s="14" t="s">
        <v>49</v>
      </c>
      <c r="D15" s="15" t="n">
        <v>40017</v>
      </c>
      <c r="E15" s="16" t="n">
        <v>1143123</v>
      </c>
      <c r="F15" s="14" t="s">
        <v>11</v>
      </c>
      <c r="G15" s="17"/>
      <c r="H15" s="1" t="n">
        <f aca="false">IF(D15="","",YEAR(D15))</f>
        <v>2009</v>
      </c>
    </row>
    <row r="16" customFormat="false" ht="13.8" hidden="false" customHeight="false" outlineLevel="0" collapsed="false">
      <c r="A16" s="13" t="s">
        <v>50</v>
      </c>
      <c r="B16" s="14" t="s">
        <v>51</v>
      </c>
      <c r="C16" s="14" t="s">
        <v>52</v>
      </c>
      <c r="D16" s="15" t="n">
        <v>40883</v>
      </c>
      <c r="E16" s="16" t="n">
        <v>1143403</v>
      </c>
      <c r="F16" s="14" t="s">
        <v>11</v>
      </c>
      <c r="G16" s="17" t="s">
        <v>18</v>
      </c>
      <c r="H16" s="1" t="n">
        <f aca="false">IF(D16="","",YEAR(D16))</f>
        <v>2011</v>
      </c>
    </row>
    <row r="17" customFormat="false" ht="13.8" hidden="false" customHeight="false" outlineLevel="0" collapsed="false">
      <c r="A17" s="13" t="s">
        <v>53</v>
      </c>
      <c r="B17" s="14" t="s">
        <v>54</v>
      </c>
      <c r="C17" s="14" t="s">
        <v>24</v>
      </c>
      <c r="D17" s="15" t="n">
        <v>39384</v>
      </c>
      <c r="E17" s="16" t="n">
        <v>1143673</v>
      </c>
      <c r="F17" s="14" t="s">
        <v>11</v>
      </c>
      <c r="G17" s="17"/>
      <c r="H17" s="1" t="n">
        <f aca="false">IF(D17="","",YEAR(D17))</f>
        <v>2007</v>
      </c>
    </row>
    <row r="18" customFormat="false" ht="13.8" hidden="false" customHeight="false" outlineLevel="0" collapsed="false">
      <c r="A18" s="13" t="s">
        <v>55</v>
      </c>
      <c r="B18" s="14" t="s">
        <v>56</v>
      </c>
      <c r="C18" s="14" t="s">
        <v>57</v>
      </c>
      <c r="D18" s="15" t="n">
        <v>38958</v>
      </c>
      <c r="E18" s="16" t="n">
        <v>1143713</v>
      </c>
      <c r="F18" s="14" t="s">
        <v>11</v>
      </c>
      <c r="G18" s="17"/>
      <c r="H18" s="1" t="n">
        <f aca="false">IF(D18="","",YEAR(D18))</f>
        <v>2006</v>
      </c>
    </row>
    <row r="19" customFormat="false" ht="13.8" hidden="false" customHeight="false" outlineLevel="0" collapsed="false">
      <c r="A19" s="13" t="s">
        <v>58</v>
      </c>
      <c r="B19" s="14" t="s">
        <v>59</v>
      </c>
      <c r="C19" s="14" t="s">
        <v>60</v>
      </c>
      <c r="D19" s="15" t="n">
        <v>40399</v>
      </c>
      <c r="E19" s="16" t="n">
        <v>1143913</v>
      </c>
      <c r="F19" s="14" t="s">
        <v>11</v>
      </c>
      <c r="G19" s="17" t="s">
        <v>31</v>
      </c>
      <c r="H19" s="1" t="n">
        <f aca="false">IF(D19="","",YEAR(D19))</f>
        <v>2010</v>
      </c>
    </row>
    <row r="5747" customFormat="false" ht="15.75" hidden="false" customHeight="false" outlineLevel="0" collapsed="false"/>
    <row r="5748" customFormat="false" ht="15.75" hidden="false" customHeight="false" outlineLevel="0" collapsed="false"/>
  </sheetData>
  <mergeCells count="1">
    <mergeCell ref="A1:G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7"/>
  <sheetViews>
    <sheetView showFormulas="false" showGridLines="true" showRowColHeaders="true" showZeros="true" rightToLeft="false" tabSelected="true" showOutlineSymbols="true" defaultGridColor="true" view="normal" topLeftCell="J1" colorId="64" zoomScale="90" zoomScaleNormal="90" zoomScalePageLayoutView="100" workbookViewId="0">
      <selection pane="topLeft" activeCell="AC5" activeCellId="0" sqref="AC5"/>
    </sheetView>
  </sheetViews>
  <sheetFormatPr defaultRowHeight="15" zeroHeight="false" outlineLevelRow="0" outlineLevelCol="0"/>
  <cols>
    <col collapsed="false" customWidth="true" hidden="false" outlineLevel="0" max="1" min="1" style="18" width="15.29"/>
    <col collapsed="false" customWidth="true" hidden="false" outlineLevel="0" max="28" min="2" style="18" width="9.07"/>
    <col collapsed="false" customWidth="false" hidden="false" outlineLevel="0" max="1025" min="29" style="18" width="11.42"/>
  </cols>
  <sheetData>
    <row r="1" customFormat="false" ht="15.75" hidden="false" customHeight="false" outlineLevel="0" collapsed="false"/>
    <row r="2" customFormat="false" ht="51" hidden="false" customHeight="true" outlineLevel="0" collapsed="false">
      <c r="A2" s="19" t="s">
        <v>61</v>
      </c>
      <c r="B2" s="20" t="n">
        <v>2011</v>
      </c>
      <c r="C2" s="20"/>
      <c r="D2" s="20"/>
      <c r="E2" s="20" t="n">
        <v>2010</v>
      </c>
      <c r="F2" s="20"/>
      <c r="G2" s="20"/>
      <c r="H2" s="20" t="n">
        <v>2009</v>
      </c>
      <c r="I2" s="20"/>
      <c r="J2" s="20"/>
      <c r="K2" s="20" t="n">
        <v>2008</v>
      </c>
      <c r="L2" s="20"/>
      <c r="M2" s="20"/>
      <c r="N2" s="20" t="n">
        <v>2007</v>
      </c>
      <c r="O2" s="20"/>
      <c r="P2" s="20"/>
      <c r="Q2" s="20" t="n">
        <v>2006</v>
      </c>
      <c r="R2" s="20"/>
      <c r="S2" s="20"/>
      <c r="T2" s="20" t="n">
        <v>2005</v>
      </c>
      <c r="U2" s="20"/>
      <c r="V2" s="20"/>
      <c r="W2" s="20" t="n">
        <v>2004</v>
      </c>
      <c r="X2" s="20"/>
      <c r="Y2" s="20"/>
      <c r="Z2" s="20" t="n">
        <v>2003</v>
      </c>
      <c r="AA2" s="20"/>
      <c r="AB2" s="20"/>
    </row>
    <row r="3" customFormat="false" ht="51" hidden="false" customHeight="true" outlineLevel="0" collapsed="false">
      <c r="A3" s="21"/>
      <c r="B3" s="22" t="s">
        <v>62</v>
      </c>
      <c r="C3" s="23" t="s">
        <v>63</v>
      </c>
      <c r="D3" s="24" t="s">
        <v>64</v>
      </c>
      <c r="E3" s="22" t="s">
        <v>62</v>
      </c>
      <c r="F3" s="23" t="s">
        <v>63</v>
      </c>
      <c r="G3" s="24" t="s">
        <v>64</v>
      </c>
      <c r="H3" s="22" t="s">
        <v>62</v>
      </c>
      <c r="I3" s="23" t="s">
        <v>63</v>
      </c>
      <c r="J3" s="24" t="s">
        <v>64</v>
      </c>
      <c r="K3" s="22" t="s">
        <v>62</v>
      </c>
      <c r="L3" s="23" t="s">
        <v>63</v>
      </c>
      <c r="M3" s="24" t="s">
        <v>64</v>
      </c>
      <c r="N3" s="22" t="s">
        <v>62</v>
      </c>
      <c r="O3" s="23" t="s">
        <v>63</v>
      </c>
      <c r="P3" s="24" t="s">
        <v>64</v>
      </c>
      <c r="Q3" s="22" t="s">
        <v>62</v>
      </c>
      <c r="R3" s="23" t="s">
        <v>63</v>
      </c>
      <c r="S3" s="24" t="s">
        <v>64</v>
      </c>
      <c r="T3" s="22" t="s">
        <v>62</v>
      </c>
      <c r="U3" s="23" t="s">
        <v>63</v>
      </c>
      <c r="V3" s="24" t="s">
        <v>64</v>
      </c>
      <c r="W3" s="22" t="s">
        <v>62</v>
      </c>
      <c r="X3" s="23" t="s">
        <v>63</v>
      </c>
      <c r="Y3" s="24" t="s">
        <v>64</v>
      </c>
      <c r="Z3" s="22" t="s">
        <v>62</v>
      </c>
      <c r="AA3" s="23" t="s">
        <v>63</v>
      </c>
      <c r="AB3" s="24" t="s">
        <v>64</v>
      </c>
    </row>
    <row r="4" customFormat="false" ht="56.25" hidden="false" customHeight="true" outlineLevel="0" collapsed="false">
      <c r="A4" s="25" t="s">
        <v>65</v>
      </c>
      <c r="B4" s="26"/>
      <c r="C4" s="27"/>
      <c r="D4" s="28"/>
      <c r="E4" s="26"/>
      <c r="F4" s="27"/>
      <c r="G4" s="28"/>
      <c r="H4" s="26"/>
      <c r="I4" s="27"/>
      <c r="J4" s="28"/>
      <c r="K4" s="26"/>
      <c r="L4" s="27"/>
      <c r="M4" s="28"/>
      <c r="N4" s="26"/>
      <c r="O4" s="27"/>
      <c r="P4" s="28"/>
      <c r="Q4" s="26"/>
      <c r="R4" s="27"/>
      <c r="S4" s="28"/>
      <c r="T4" s="26"/>
      <c r="U4" s="27"/>
      <c r="V4" s="28"/>
      <c r="W4" s="26"/>
      <c r="X4" s="27"/>
      <c r="Y4" s="28"/>
      <c r="Z4" s="26"/>
      <c r="AA4" s="27"/>
      <c r="AB4" s="28"/>
    </row>
    <row r="5" customFormat="false" ht="56.25" hidden="false" customHeight="true" outlineLevel="0" collapsed="false">
      <c r="A5" s="29" t="str">
        <f aca="false">'Salle A007'!I1</f>
        <v>A007</v>
      </c>
      <c r="B5" s="30" t="n">
        <f aca="false">IFERROR(COUNTIFS('Salle A007'!$H:$H,B$2),"")</f>
        <v>2</v>
      </c>
      <c r="C5" s="31" t="n">
        <f aca="false">IFERROR(COUNTIFS('Salle A007'!$H:$H,B$2,'Salle A007'!$G:$G,"OK"),"")</f>
        <v>0</v>
      </c>
      <c r="D5" s="32" t="n">
        <f aca="false">IFERROR(C5/B5,"")</f>
        <v>0</v>
      </c>
      <c r="E5" s="30" t="n">
        <f aca="false">IFERROR(COUNTIFS('Salle A007'!$H:$H,E$2),"")</f>
        <v>3</v>
      </c>
      <c r="F5" s="31" t="n">
        <f aca="false">IFERROR(COUNTIFS('Salle A007'!$H:$H,E$2,'Salle A007'!$G:$G,"OK"),"")</f>
        <v>3</v>
      </c>
      <c r="G5" s="32" t="n">
        <f aca="false">IFERROR(F5/E5,"")</f>
        <v>1</v>
      </c>
      <c r="H5" s="30" t="n">
        <f aca="false">IFERROR(COUNTIFS('Salle A007'!$H:$H,H$2),"")</f>
        <v>2</v>
      </c>
      <c r="I5" s="31" t="n">
        <f aca="false">IFERROR(COUNTIFS('Salle A007'!$H:$H,H$2,'Salle A007'!$G:$G,"OK"),"")</f>
        <v>0</v>
      </c>
      <c r="J5" s="32" t="n">
        <f aca="false">IFERROR(I5/H5,"")</f>
        <v>0</v>
      </c>
      <c r="K5" s="30" t="n">
        <f aca="false">IFERROR(COUNTIFS('Salle A007'!$H:$H,K$2),"")</f>
        <v>1</v>
      </c>
      <c r="L5" s="31" t="n">
        <f aca="false">IFERROR(COUNTIFS('Salle A007'!$H:$H,K$2,'Salle A007'!$G:$G,"OK"),"")</f>
        <v>0</v>
      </c>
      <c r="M5" s="32" t="n">
        <f aca="false">IFERROR(L5/K5,"")</f>
        <v>0</v>
      </c>
      <c r="N5" s="30" t="n">
        <f aca="false">IFERROR(COUNTIFS('Salle A007'!$H:$H,N$2),"")</f>
        <v>1</v>
      </c>
      <c r="O5" s="31" t="n">
        <f aca="false">IFERROR(COUNTIFS('Salle A007'!$H:$H,N$2,'Salle A007'!$G:$G,"OK"),"")</f>
        <v>0</v>
      </c>
      <c r="P5" s="32" t="n">
        <f aca="false">IFERROR(O5/N5,"")</f>
        <v>0</v>
      </c>
      <c r="Q5" s="30" t="n">
        <f aca="false">IFERROR(COUNTIFS('Salle A007'!$H:$H,Q$2),"")</f>
        <v>1</v>
      </c>
      <c r="R5" s="31" t="n">
        <f aca="false">IFERROR(COUNTIFS('Salle A007'!$H:$H,Q$2,'Salle A007'!$G:$G,"OK"),"")</f>
        <v>0</v>
      </c>
      <c r="S5" s="32" t="n">
        <f aca="false">IFERROR(R5/Q5,"")</f>
        <v>0</v>
      </c>
      <c r="T5" s="30" t="n">
        <f aca="false">IFERROR(COUNTIFS('Salle A007'!$H:$H,T$2),"")</f>
        <v>2</v>
      </c>
      <c r="U5" s="31" t="n">
        <f aca="false">IFERROR(COUNTIFS('Salle A007'!$H:$H,T$2,'Salle A007'!$G:$G,"OK"),"")</f>
        <v>0</v>
      </c>
      <c r="V5" s="32" t="n">
        <f aca="false">IFERROR(U5/T5,"")</f>
        <v>0</v>
      </c>
      <c r="W5" s="30" t="n">
        <f aca="false">IFERROR(COUNTIFS('Salle A007'!$H:$H,W$2),"")</f>
        <v>4</v>
      </c>
      <c r="X5" s="31" t="n">
        <f aca="false">IFERROR(COUNTIFS('Salle A007'!$H:$H,W$2,'Salle A007'!$G:$G,"OK"),"")</f>
        <v>0</v>
      </c>
      <c r="Y5" s="32" t="n">
        <f aca="false">IFERROR(X5/W5,"")</f>
        <v>0</v>
      </c>
      <c r="Z5" s="30" t="n">
        <f aca="false">IFERROR(COUNTIFS('Salle A007'!$H:$H,Z$2),"")</f>
        <v>1</v>
      </c>
      <c r="AA5" s="31" t="n">
        <f aca="false">IFERROR(COUNTIFS('Salle A007'!$H:$H,Z$2,'Salle A007'!$G:$G,"OK"),"")</f>
        <v>0</v>
      </c>
      <c r="AB5" s="32" t="n">
        <f aca="false">IFERROR(AA5/Z5,"")</f>
        <v>0</v>
      </c>
    </row>
    <row r="6" customFormat="false" ht="56.25" hidden="false" customHeight="true" outlineLevel="0" collapsed="false">
      <c r="A6" s="33" t="s">
        <v>66</v>
      </c>
      <c r="B6" s="34"/>
      <c r="C6" s="35"/>
      <c r="D6" s="36"/>
      <c r="E6" s="34"/>
      <c r="F6" s="35"/>
      <c r="G6" s="36"/>
      <c r="H6" s="34"/>
      <c r="I6" s="35"/>
      <c r="J6" s="36"/>
      <c r="K6" s="34"/>
      <c r="L6" s="35"/>
      <c r="M6" s="36"/>
      <c r="N6" s="34"/>
      <c r="O6" s="35"/>
      <c r="P6" s="36"/>
      <c r="Q6" s="34"/>
      <c r="R6" s="35"/>
      <c r="S6" s="36"/>
      <c r="T6" s="34"/>
      <c r="U6" s="35"/>
      <c r="V6" s="36"/>
      <c r="W6" s="34"/>
      <c r="X6" s="35"/>
      <c r="Y6" s="36"/>
      <c r="Z6" s="34"/>
      <c r="AA6" s="35"/>
      <c r="AB6" s="36"/>
    </row>
    <row r="7" customFormat="false" ht="15.75" hidden="false" customHeight="false" outlineLevel="0" collapsed="false"/>
  </sheetData>
  <mergeCells count="9">
    <mergeCell ref="B2:D2"/>
    <mergeCell ref="E2:G2"/>
    <mergeCell ref="H2:J2"/>
    <mergeCell ref="K2:M2"/>
    <mergeCell ref="N2:P2"/>
    <mergeCell ref="Q2:S2"/>
    <mergeCell ref="T2:V2"/>
    <mergeCell ref="W2:Y2"/>
    <mergeCell ref="Z2:AB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LibreOffice/6.0.2.1$Windows_X86_64 LibreOffice_project/f7f06a8f319e4b62f9bc5095aa112a65d2f3ac89</Application>
  <Company>CNAV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2018-03-20T14:05:41Z</dcterms:created>
  <dc:creator>L306423</dc:creator>
  <dc:description/>
  <dc:language>en-US</dc:language>
  <cp:lastModifiedBy/>
  <dcterms:modified xsi:type="dcterms:W3CDTF">2018-03-21T18:49:20Z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CNAV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