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<sst xmlns="http://schemas.openxmlformats.org/spreadsheetml/2006/main" count="11" uniqueCount="11">
  <si>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Pourcentage </t>
  </si>
  <si>
    <t xml:space="preserve">Debut du contrat </t>
  </si>
  <si>
    <t xml:space="preserve">fin de contrat </t>
  </si>
  <si>
    <t xml:space="preserve">TIMING
SCHEDULE</t>
  </si>
  <si>
    <r>
      <rPr>
        <b val="true"/>
        <sz val="16"/>
        <color rgb="FF000000"/>
        <rFont val="Calibri"/>
        <family val="2"/>
        <charset val="1"/>
      </rPr>
      <t xml:space="preserve">$ TOTAL $ 
</t>
    </r>
    <r>
      <rPr>
        <sz val="12"/>
        <rFont val="Arial"/>
        <family val="2"/>
        <charset val="1"/>
      </rPr>
      <t xml:space="preserve">INCL. FRINGES &amp; %</t>
    </r>
  </si>
  <si>
    <t xml:space="preserve">Il manque ce mois </t>
  </si>
  <si>
    <t xml:space="preserve">il manque ce mois </t>
  </si>
  <si>
    <t xml:space="preserve">Directeur </t>
  </si>
  <si>
    <t xml:space="preserve">agent de maitrise </t>
  </si>
  <si>
    <t xml:space="preserve">manager </t>
  </si>
  <si>
    <t xml:space="preserve">RH 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</si>
</sst>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[$-40C]DD/MM/YYYY"/>
    <numFmt numFmtId="166" formatCode="_-* #,##0.00&quot; €&quot;_-;\-* #,##0.00&quot; €&quot;_-;_-* \-??&quot; €&quot;_-;_-@"/>
    <numFmt numFmtId="167" formatCode="0"/>
    <numFmt numFmtId="168" formatCode="#,##0"/>
    <numFmt numFmtId="169" formatCode="#,##0_ ;\-#,##0\ "/>
    <numFmt numFmtId="170" formatCode="[$$]#,##0.00"/>
    <numFmt numFmtId="171" formatCode="_-* #,##0&quot; €&quot;_-;\-* #,##0&quot; €&quot;_-;_-* \-??&quot; €&quot;_-;_-@"/>
    <numFmt numFmtId="172" formatCode="#,##0.00"/>
    <numFmt numFmtId="173" formatCode="0\ %"/>
    <numFmt numFmtId="174" formatCode="0.0"/>
    <numFmt numFmtId="175" formatCode="_-* #,##0.00_-;\-* #,##0.00_-;_-* \-??_-;_-@_-"/>
    <numFmt numFmtId="176" formatCode="_-* #,##0\ _€_-;\-* #,##0\ _€_-;_-* \-??\ _€_-;_-@_-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6"/>
      <color rgb="FF000000"/>
      <name val="Calibri"/>
      <family val="2"/>
      <charset val="1"/>
    </font>
    <font>
      <sz val="12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13"/>
      <color rgb="FF000000"/>
      <name val="Calibri"/>
      <family val="2"/>
      <charset val="1"/>
    </font>
    <font>
      <sz val="13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9"/>
      <color rgb="FFFF0000"/>
      <name val="Calibri"/>
      <family val="2"/>
      <charset val="1"/>
    </font>
    <font>
      <sz val="11"/>
      <color rgb="FF000000"/>
      <name val="Arial"/>
      <family val="2"/>
      <charset val="1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D965"/>
        <bgColor rgb="FFFFFF99"/>
      </patternFill>
    </fill>
    <fill>
      <patternFill patternType="solid">
        <fgColor rgb="FFC9C9C9"/>
        <bgColor rgb="FFCCCCF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3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1" fillId="3" borderId="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1" fillId="3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1" fillId="3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1" fillId="3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1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1" fillId="3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1" fillId="3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11" fillId="3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11" fillId="3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1" fillId="3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1" fillId="3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1" fillId="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1" fillId="3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1" fillId="3" borderId="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3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4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4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4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4" fillId="4" borderId="1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3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5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16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1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6" fontId="17" fillId="0" borderId="14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5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P11"/>
  <sheetViews>
    <sheetView showFormulas="false" showGridLines="true" showRowColHeaders="true" showZeros="true" rightToLeft="false" tabSelected="true" showOutlineSymbols="true" defaultGridColor="true" view="normal" topLeftCell="AM1" colorId="64" zoomScale="100" zoomScaleNormal="100" zoomScalePageLayoutView="100" workbookViewId="0">
      <selection pane="topLeft" activeCell="AR1" activeCellId="0" sqref="AR1"/>
    </sheetView>
  </sheetViews>
  <sheetFormatPr defaultRowHeight="15" zeroHeight="false" outlineLevelRow="0" outlineLevelCol="0"/>
  <cols>
    <col collapsed="false" customWidth="true" hidden="false" outlineLevel="0" max="1" min="1" style="0" width="16.3"/>
    <col collapsed="false" customWidth="true" hidden="false" outlineLevel="0" max="4" min="4" style="0" width="20.74"/>
    <col collapsed="false" customWidth="true" hidden="false" outlineLevel="0" max="5" min="5" style="0" width="16.86"/>
    <col collapsed="false" customWidth="true" hidden="false" outlineLevel="0" max="6" min="6" style="0" width="4.9"/>
    <col collapsed="false" customWidth="true" hidden="false" outlineLevel="0" max="19" min="18" style="0" width="6.29"/>
    <col collapsed="false" customWidth="true" hidden="false" outlineLevel="0" max="20" min="20" style="0" width="12.55"/>
    <col collapsed="false" customWidth="true" hidden="false" outlineLevel="0" max="25" min="21" style="1" width="10.19"/>
    <col collapsed="false" customWidth="true" hidden="false" outlineLevel="0" max="26" min="26" style="1" width="10.05"/>
    <col collapsed="false" customWidth="true" hidden="false" outlineLevel="0" max="37" min="27" style="1" width="10.19"/>
    <col collapsed="false" customWidth="true" hidden="false" outlineLevel="0" max="38" min="38" style="1" width="10.05"/>
    <col collapsed="false" customWidth="true" hidden="false" outlineLevel="0" max="49" min="39" style="1" width="10.19"/>
    <col collapsed="false" customWidth="true" hidden="false" outlineLevel="0" max="50" min="50" style="1" width="10.05"/>
    <col collapsed="false" customWidth="true" hidden="false" outlineLevel="0" max="61" min="51" style="1" width="10.19"/>
    <col collapsed="false" customWidth="true" hidden="false" outlineLevel="0" max="62" min="62" style="1" width="10.05"/>
    <col collapsed="false" customWidth="true" hidden="false" outlineLevel="0" max="63" min="63" style="1" width="10.19"/>
  </cols>
  <sheetData>
    <row r="1" customFormat="false" ht="72.35" hidden="false" customHeight="false" outlineLevel="0" collapsed="false">
      <c r="A1" s="2"/>
      <c r="B1" s="2"/>
      <c r="C1" s="3" t="s">
        <v>0</v>
      </c>
      <c r="D1" s="4" t="s">
        <v>1</v>
      </c>
      <c r="E1" s="5" t="s">
        <v>2</v>
      </c>
      <c r="F1" s="6" t="s">
        <v>3</v>
      </c>
      <c r="G1" s="5"/>
      <c r="H1" s="5"/>
      <c r="I1" s="4"/>
      <c r="J1" s="6"/>
      <c r="K1" s="4"/>
      <c r="L1" s="6"/>
      <c r="M1" s="7"/>
      <c r="N1" s="8"/>
      <c r="O1" s="9"/>
      <c r="P1" s="10"/>
      <c r="Q1" s="6"/>
      <c r="R1" s="11"/>
      <c r="S1" s="12"/>
      <c r="T1" s="12" t="s">
        <v>4</v>
      </c>
      <c r="U1" s="13" t="n">
        <v>43617</v>
      </c>
      <c r="V1" s="13" t="n">
        <v>43647</v>
      </c>
      <c r="W1" s="13" t="n">
        <v>43678</v>
      </c>
      <c r="X1" s="13" t="n">
        <v>43709</v>
      </c>
      <c r="Y1" s="13" t="n">
        <v>43739</v>
      </c>
      <c r="Z1" s="13" t="n">
        <v>43770</v>
      </c>
      <c r="AA1" s="13" t="n">
        <v>43800</v>
      </c>
      <c r="AB1" s="13" t="n">
        <v>43831</v>
      </c>
      <c r="AC1" s="13" t="n">
        <v>43862</v>
      </c>
      <c r="AD1" s="13" t="n">
        <v>43891</v>
      </c>
      <c r="AE1" s="13" t="n">
        <v>43922</v>
      </c>
      <c r="AF1" s="13" t="n">
        <v>43952</v>
      </c>
      <c r="AG1" s="13" t="n">
        <v>43983</v>
      </c>
      <c r="AH1" s="13" t="n">
        <v>44013</v>
      </c>
      <c r="AI1" s="13" t="n">
        <v>44044</v>
      </c>
      <c r="AJ1" s="13" t="n">
        <v>44075</v>
      </c>
      <c r="AK1" s="13" t="n">
        <v>44105</v>
      </c>
      <c r="AL1" s="13" t="n">
        <v>44136</v>
      </c>
      <c r="AM1" s="13" t="n">
        <v>44166</v>
      </c>
      <c r="AN1" s="13" t="n">
        <v>44197</v>
      </c>
      <c r="AO1" s="13" t="n">
        <v>44228</v>
      </c>
      <c r="AP1" s="13" t="n">
        <v>44256</v>
      </c>
      <c r="AQ1" s="13" t="n">
        <v>44287</v>
      </c>
      <c r="AR1" s="13" t="n">
        <v>44317</v>
      </c>
      <c r="AS1" s="13" t="n">
        <v>44348</v>
      </c>
      <c r="AT1" s="13" t="n">
        <v>44378</v>
      </c>
      <c r="AU1" s="13" t="n">
        <v>44409</v>
      </c>
      <c r="AV1" s="13" t="n">
        <v>44440</v>
      </c>
      <c r="AW1" s="13" t="n">
        <v>44470</v>
      </c>
      <c r="AX1" s="13" t="n">
        <v>44501</v>
      </c>
      <c r="AY1" s="13" t="n">
        <v>44531</v>
      </c>
      <c r="AZ1" s="13" t="n">
        <v>44562</v>
      </c>
      <c r="BA1" s="13" t="n">
        <v>44593</v>
      </c>
      <c r="BB1" s="13" t="n">
        <v>44621</v>
      </c>
      <c r="BC1" s="13" t="n">
        <v>44652</v>
      </c>
      <c r="BD1" s="13" t="n">
        <v>44682</v>
      </c>
      <c r="BE1" s="13" t="n">
        <v>44713</v>
      </c>
      <c r="BF1" s="13" t="n">
        <v>44743</v>
      </c>
      <c r="BG1" s="13" t="n">
        <v>44774</v>
      </c>
      <c r="BH1" s="13" t="n">
        <v>44805</v>
      </c>
      <c r="BI1" s="13" t="n">
        <v>44835</v>
      </c>
      <c r="BJ1" s="13" t="n">
        <v>44866</v>
      </c>
      <c r="BK1" s="13" t="n">
        <v>44896</v>
      </c>
      <c r="BL1" s="13" t="n">
        <v>44896</v>
      </c>
      <c r="BM1" s="13" t="n">
        <v>44896</v>
      </c>
      <c r="BN1" s="13" t="n">
        <v>44896</v>
      </c>
      <c r="BO1" s="13" t="n">
        <v>44896</v>
      </c>
      <c r="BP1" s="13" t="n">
        <v>44896</v>
      </c>
    </row>
    <row r="2" customFormat="false" ht="16.15" hidden="false" customHeight="false" outlineLevel="0" collapsed="false">
      <c r="A2" s="14"/>
      <c r="B2" s="14"/>
      <c r="C2" s="15"/>
      <c r="D2" s="16"/>
      <c r="E2" s="17"/>
      <c r="F2" s="18"/>
      <c r="G2" s="19"/>
      <c r="H2" s="19"/>
      <c r="I2" s="20"/>
      <c r="J2" s="21"/>
      <c r="K2" s="22"/>
      <c r="L2" s="23"/>
      <c r="M2" s="24"/>
      <c r="N2" s="25"/>
      <c r="O2" s="22"/>
      <c r="P2" s="22"/>
      <c r="Q2" s="26"/>
      <c r="R2" s="27" t="n">
        <f aca="false">R3+R8+R14+R26+R29+R20</f>
        <v>0</v>
      </c>
      <c r="S2" s="28" t="n">
        <f aca="false">S3+S8+S14+S26+S29+S20</f>
        <v>0</v>
      </c>
      <c r="T2" s="29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</row>
    <row r="3" customFormat="false" ht="19.4" hidden="false" customHeight="false" outlineLevel="0" collapsed="false">
      <c r="A3" s="31"/>
      <c r="B3" s="31"/>
      <c r="C3" s="32"/>
      <c r="D3" s="33"/>
      <c r="E3" s="34"/>
      <c r="F3" s="35"/>
      <c r="G3" s="34"/>
      <c r="H3" s="34"/>
      <c r="I3" s="33"/>
      <c r="J3" s="36"/>
      <c r="K3" s="33"/>
      <c r="L3" s="37"/>
      <c r="M3" s="38"/>
      <c r="N3" s="39"/>
      <c r="O3" s="33"/>
      <c r="P3" s="33"/>
      <c r="Q3" s="35"/>
      <c r="R3" s="33" t="n">
        <f aca="false">SUM(R4:R7)</f>
        <v>0</v>
      </c>
      <c r="S3" s="35" t="n">
        <f aca="false">SUM(S4:S7)</f>
        <v>0</v>
      </c>
      <c r="T3" s="4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41" t="s">
        <v>5</v>
      </c>
      <c r="AQ3" s="42" t="s">
        <v>6</v>
      </c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customFormat="false" ht="14.15" hidden="false" customHeight="false" outlineLevel="0" collapsed="false">
      <c r="A4" s="43" t="s">
        <v>7</v>
      </c>
      <c r="B4" s="43"/>
      <c r="C4" s="44" t="n">
        <v>1</v>
      </c>
      <c r="D4" s="45" t="n">
        <v>44304</v>
      </c>
      <c r="E4" s="46" t="n">
        <v>44756</v>
      </c>
      <c r="F4" s="47" t="n">
        <f aca="false">NETWORKDAYS(D4,E4)</f>
        <v>324</v>
      </c>
      <c r="G4" s="48"/>
      <c r="H4" s="48"/>
      <c r="I4" s="49"/>
      <c r="J4" s="50"/>
      <c r="K4" s="51"/>
      <c r="L4" s="47"/>
      <c r="M4" s="52"/>
      <c r="N4" s="52"/>
      <c r="O4" s="53"/>
      <c r="P4" s="53"/>
      <c r="Q4" s="54"/>
      <c r="R4" s="55" t="n">
        <f aca="false">L4*M4*P4</f>
        <v>0</v>
      </c>
      <c r="S4" s="56" t="n">
        <f aca="false">(IF(O4=$P$4,R4*$Q$4,R4*$Q$3))*C4</f>
        <v>0</v>
      </c>
      <c r="T4" s="57" t="n">
        <v>300000</v>
      </c>
      <c r="U4" s="58" t="n">
        <f aca="false">IF($D4="",0,IF(AND($D4&lt;EOMONTH(U$1,0),NETWORKDAYS($D4,EOMONTH(U$1,0))&gt;0),$T4*(21.6/$F4),IF(AND(U$1&gt;=$D4,U$1&lt;$E4),$T4*(21.6/$F4),0)))</f>
        <v>0</v>
      </c>
      <c r="V4" s="58" t="n">
        <f aca="false">IF($D4="",0,IF(AND($D4&lt;EOMONTH(V$1,0),NETWORKDAYS($D4,EOMONTH(V$1,0))&gt;0),$T4*(21.6/$F4),IF(AND(V$1&gt;=$D4,V$1&lt;$E4),$T4*(21.6/$F4),0)))</f>
        <v>0</v>
      </c>
      <c r="W4" s="58" t="n">
        <f aca="false">IF($D4="",0,IF(AND($D4&lt;EOMONTH(W$1,0),NETWORKDAYS($D4,EOMONTH(W$1,0))&gt;0),$T4*(21.6/$F4),IF(AND(W$1&gt;=$D4,W$1&lt;$E4),$T4*(21.6/$F4),0)))</f>
        <v>0</v>
      </c>
      <c r="X4" s="58" t="n">
        <f aca="false">IF($D4="",0,IF(AND($D4&lt;EOMONTH(X$1,0),NETWORKDAYS($D4,EOMONTH(X$1,0))&gt;0),$T4*(21.6/$F4),IF(AND(X$1&gt;=$D4,X$1&lt;$E4),$T4*(21.6/$F4),0)))</f>
        <v>0</v>
      </c>
      <c r="Y4" s="58" t="n">
        <f aca="false">IF($D4="",0,IF(AND($D4&lt;EOMONTH(Y$1,0),NETWORKDAYS($D4,EOMONTH(Y$1,0))&gt;0),$T4*(21.6/$F4),IF(AND(Y$1&gt;=$D4,Y$1&lt;$E4),$T4*(21.6/$F4),0)))</f>
        <v>0</v>
      </c>
      <c r="Z4" s="58" t="n">
        <f aca="false">IF($D4="",0,IF(AND($D4&lt;EOMONTH(Z$1,0),NETWORKDAYS($D4,EOMONTH(Z$1,0))&gt;0),$T4*(21.6/$F4),IF(AND(Z$1&gt;=$D4,Z$1&lt;$E4),$T4*(21.6/$F4),0)))</f>
        <v>0</v>
      </c>
      <c r="AA4" s="58" t="n">
        <f aca="false">IF($D4="",0,IF(AND($D4&lt;EOMONTH(AA$1,0),NETWORKDAYS($D4,EOMONTH(AA$1,0))&gt;0),$T4*(21.6/$F4),IF(AND(AA$1&gt;=$D4,AA$1&lt;$E4),$T4*(21.6/$F4),0)))</f>
        <v>0</v>
      </c>
      <c r="AB4" s="58" t="n">
        <f aca="false">IF($D4="",0,IF(AND($D4&lt;EOMONTH(AB$1,0),NETWORKDAYS($D4,EOMONTH(AB$1,0))&gt;0),$T4*(21.6/$F4),IF(AND(AB$1&gt;=$D4,AB$1&lt;$E4),$T4*(21.6/$F4),0)))</f>
        <v>0</v>
      </c>
      <c r="AC4" s="58" t="n">
        <f aca="false">IF($D4="",0,IF(AND($D4&lt;EOMONTH(AC$1,0),NETWORKDAYS($D4,EOMONTH(AC$1,0))&gt;0),$T4*(21.6/$F4),IF(AND(AC$1&gt;=$D4,AC$1&lt;$E4),$T4*(21.6/$F4),0)))</f>
        <v>0</v>
      </c>
      <c r="AD4" s="58" t="n">
        <f aca="false">IF($D4="",0,IF(AND($D4&lt;EOMONTH(AD$1,0),NETWORKDAYS($D4,EOMONTH(AD$1,0))&gt;0),$T4*(21.6/$F4),IF(AND(AD$1&gt;=$D4,AD$1&lt;$E4),$T4*(21.6/$F4),0)))</f>
        <v>0</v>
      </c>
      <c r="AE4" s="58" t="n">
        <f aca="false">IF($D4="",0,IF(AND($D4&lt;EOMONTH(AE$1,0),NETWORKDAYS($D4,EOMONTH(AE$1,0))&gt;0),$T4*(21.6/$F4),IF(AND(AE$1&gt;=$D4,AE$1&lt;$E4),$T4*(21.6/$F4),0)))</f>
        <v>0</v>
      </c>
      <c r="AF4" s="58" t="n">
        <f aca="false">IF($D4="",0,IF(AND($D4&lt;EOMONTH(AF$1,0),NETWORKDAYS($D4,EOMONTH(AF$1,0))&gt;0),$T4*(21.6/$F4),IF(AND(AF$1&gt;=$D4,AF$1&lt;$E4),$T4*(21.6/$F4),0)))</f>
        <v>0</v>
      </c>
      <c r="AG4" s="58" t="n">
        <f aca="false">IF($D4="",0,IF(AND($D4&lt;EOMONTH(AG$1,0),NETWORKDAYS($D4,EOMONTH(AG$1,0))&gt;0),$T4*(21.6/$F4),IF(AND(AG$1&gt;=$D4,AG$1&lt;$E4),$T4*(21.6/$F4),0)))</f>
        <v>0</v>
      </c>
      <c r="AH4" s="58" t="n">
        <f aca="false">IF($D4="",0,IF(AND($D4&lt;EOMONTH(AH$1,0),NETWORKDAYS($D4,EOMONTH(AH$1,0))&gt;0),$T4*(21.6/$F4),IF(AND(AH$1&gt;=$D4,AH$1&lt;$E4),$T4*(21.6/$F4),0)))</f>
        <v>0</v>
      </c>
      <c r="AI4" s="58" t="n">
        <f aca="false">IF($D4="",0,IF(AND($D4&lt;EOMONTH(AI$1,0),NETWORKDAYS($D4,EOMONTH(AI$1,0))&gt;0),$T4*(21.6/$F4),IF(AND(AI$1&gt;=$D4,AI$1&lt;$E4),$T4*(21.6/$F4),0)))</f>
        <v>0</v>
      </c>
      <c r="AJ4" s="58" t="n">
        <f aca="false">IF($D4="",0,IF(AND($D4&lt;EOMONTH(AJ$1,0),NETWORKDAYS($D4,EOMONTH(AJ$1,0))&gt;0),$T4*(21.6/$F4),IF(AND(AJ$1&gt;=$D4,AJ$1&lt;$E4),$T4*(21.6/$F4),0)))</f>
        <v>0</v>
      </c>
      <c r="AK4" s="58" t="n">
        <f aca="false">IF($D4="",0,IF(AND($D4&lt;EOMONTH(AK$1,0),NETWORKDAYS($D4,EOMONTH(AK$1,0))&gt;0),$T4*(21.6/$F4),IF(AND(AK$1&gt;=$D4,AK$1&lt;$E4),$T4*(21.6/$F4),0)))</f>
        <v>0</v>
      </c>
      <c r="AL4" s="58" t="n">
        <f aca="false">IF($D4="",0,IF(AND($D4&lt;EOMONTH(AL$1,0),NETWORKDAYS($D4,EOMONTH(AL$1,0))&gt;0),$T4*(21.6/$F4),IF(AND(AL$1&gt;=$D4,AL$1&lt;$E4),$T4*(21.6/$F4),0)))</f>
        <v>0</v>
      </c>
      <c r="AM4" s="58" t="n">
        <f aca="false">IF($D4="",0,IF(AND($D4&lt;EOMONTH(AM$1,0),NETWORKDAYS($D4,EOMONTH(AM$1,0))&gt;0),$T4*(21.6/$F4),IF(AND(AM$1&gt;=$D4,AM$1&lt;$E4),$T4*(21.6/$F4),0)))</f>
        <v>0</v>
      </c>
      <c r="AN4" s="58" t="n">
        <f aca="false">IF($D4="",0,IF(AND($D4&lt;EOMONTH(AN$1,0),NETWORKDAYS($D4,EOMONTH(AN$1,0))&gt;0),$T4*(21.6/$F4),IF(AND(AN$1&gt;=$D4,AN$1&lt;$E4),$T4*(21.6/$F4),0)))</f>
        <v>0</v>
      </c>
      <c r="AO4" s="58" t="n">
        <f aca="false">IF($D4="",0,IF(AND($D4&lt;EOMONTH(AO$1,0),NETWORKDAYS($D4,EOMONTH(AO$1,0))&gt;0),$T4*(21.6/$F4),IF(AND(AO$1&gt;=$D4,AO$1&lt;$E4),$T4*(21.6/$F4),0)))</f>
        <v>0</v>
      </c>
      <c r="AP4" s="58" t="n">
        <f aca="false">IF($D4="",0,IF(AND($D4&lt;EOMONTH(AP$1,0),NETWORKDAYS($D4,EOMONTH(AP$1,0))&gt;0),$T4*(21.6/$F4),IF(AND(AP$1&gt;=$D4,AP$1&lt;$E4),$T4*(21.6/$F4),0)))</f>
        <v>0</v>
      </c>
      <c r="AQ4" s="58" t="n">
        <f aca="false">IF($D4="",0,IF(AND($D4&lt;EOMONTH(AQ$1,0),NETWORKDAYS($D4,EOMONTH(AQ$1,0))&gt;0),$T4*(21.6/$F4),IF(AND(AQ$1&gt;=$D4,AQ$1&lt;$E4),$T4*(21.6/$F4),0)))</f>
        <v>20000</v>
      </c>
      <c r="AR4" s="58" t="n">
        <f aca="false">IF($D4="",0,IF(AND($D4&lt;EOMONTH(AR$1,0),NETWORKDAYS($D4,EOMONTH(AR$1,0))&gt;0),$T4*(21.6/$F4),IF(AND(AR$1&gt;=$D4,AR$1&lt;$E4),$T4*(21.6/$F4),0)))</f>
        <v>20000</v>
      </c>
      <c r="AS4" s="58" t="n">
        <f aca="false">IF($D4="",0,IF(AND($D4&lt;EOMONTH(AS$1,0),NETWORKDAYS($D4,EOMONTH(AS$1,0))&gt;0),$T4*(21.6/$F4),IF(AND(AS$1&gt;=$D4,AS$1&lt;$E4),$T4*(21.6/$F4),0)))</f>
        <v>20000</v>
      </c>
      <c r="AT4" s="58" t="n">
        <f aca="false">IF($D4="",0,IF(AND($D4&lt;EOMONTH(AT$1,0),NETWORKDAYS($D4,EOMONTH(AT$1,0))&gt;0),$T4*(21.6/$F4),IF(AND(AT$1&gt;=$D4,AT$1&lt;$E4),$T4*(21.6/$F4),0)))</f>
        <v>20000</v>
      </c>
      <c r="AU4" s="58" t="n">
        <f aca="false">IF($D4="",0,IF(AND($D4&lt;EOMONTH(AU$1,0),NETWORKDAYS($D4,EOMONTH(AU$1,0))&gt;0),$T4*(21.6/$F4),IF(AND(AU$1&gt;=$D4,AU$1&lt;$E4),$T4*(21.6/$F4),0)))</f>
        <v>20000</v>
      </c>
      <c r="AV4" s="58" t="n">
        <f aca="false">IF($D4="",0,IF(AND($D4&lt;EOMONTH(AV$1,0),NETWORKDAYS($D4,EOMONTH(AV$1,0))&gt;0),$T4*(21.6/$F4),IF(AND(AV$1&gt;=$D4,AV$1&lt;$E4),$T4*(21.6/$F4),0)))</f>
        <v>20000</v>
      </c>
      <c r="AW4" s="58" t="n">
        <f aca="false">IF($D4="",0,IF(AND($D4&lt;EOMONTH(AW$1,0),NETWORKDAYS($D4,EOMONTH(AW$1,0))&gt;0),$T4*(21.6/$F4),IF(AND(AW$1&gt;=$D4,AW$1&lt;$E4),$T4*(21.6/$F4),0)))</f>
        <v>20000</v>
      </c>
      <c r="AX4" s="58" t="n">
        <f aca="false">IF($D4="",0,IF(AND($D4&lt;EOMONTH(AX$1,0),NETWORKDAYS($D4,EOMONTH(AX$1,0))&gt;0),$T4*(21.6/$F4),IF(AND(AX$1&gt;=$D4,AX$1&lt;$E4),$T4*(21.6/$F4),0)))</f>
        <v>20000</v>
      </c>
      <c r="AY4" s="58" t="n">
        <f aca="false">IF($D4="",0,IF(AND($D4&lt;EOMONTH(AY$1,0),NETWORKDAYS($D4,EOMONTH(AY$1,0))&gt;0),$T4*(21.6/$F4),IF(AND(AY$1&gt;=$D4,AY$1&lt;$E4),$T4*(21.6/$F4),0)))</f>
        <v>20000</v>
      </c>
      <c r="AZ4" s="58" t="n">
        <f aca="false">IF($D4="",0,IF(AND($D4&lt;EOMONTH(AZ$1,0),NETWORKDAYS($D4,EOMONTH(AZ$1,0))&gt;0),$T4*(21.6/$F4),IF(AND(AZ$1&gt;=$D4,AZ$1&lt;$E4),$T4*(21.6/$F4),0)))</f>
        <v>20000</v>
      </c>
      <c r="BA4" s="58" t="n">
        <f aca="false">IF($D4="",0,IF(AND($D4&lt;EOMONTH(BA$1,0),NETWORKDAYS($D4,EOMONTH(BA$1,0))&gt;0),$T4*(21.6/$F4),IF(AND(BA$1&gt;=$D4,BA$1&lt;$E4),$T4*(21.6/$F4),0)))</f>
        <v>20000</v>
      </c>
      <c r="BB4" s="58" t="n">
        <f aca="false">IF($D4="",0,IF(AND($D4&lt;EOMONTH(BB$1,0),NETWORKDAYS($D4,EOMONTH(BB$1,0))&gt;0),$T4*(21.6/$F4),IF(AND(BB$1&gt;=$D4,BB$1&lt;$E4),$T4*(21.6/$F4),0)))</f>
        <v>20000</v>
      </c>
      <c r="BC4" s="58" t="n">
        <f aca="false">IF($D4="",0,IF(AND($D4&lt;EOMONTH(BC$1,0),NETWORKDAYS($D4,EOMONTH(BC$1,0))&gt;0),$T4*(21.6/$F4),IF(AND(BC$1&gt;=$D4,BC$1&lt;$E4),$T4*(21.6/$F4),0)))</f>
        <v>20000</v>
      </c>
      <c r="BD4" s="58" t="n">
        <f aca="false">IF($D4="",0,IF(AND($D4&lt;EOMONTH(BD$1,0),NETWORKDAYS($D4,EOMONTH(BD$1,0))&gt;0),$T4*(21.6/$F4),IF(AND(BD$1&gt;=$D4,BD$1&lt;$E4),$T4*(21.6/$F4),0)))</f>
        <v>20000</v>
      </c>
      <c r="BE4" s="58" t="n">
        <f aca="false">IF($D4="",0,IF(AND($D4&lt;EOMONTH(BE$1,0),NETWORKDAYS($D4,EOMONTH(BE$1,0))&gt;0),$T4*(21.6/$F4),IF(AND(BE$1&gt;=$D4,BE$1&lt;$E4),$T4*(21.6/$F4),0)))</f>
        <v>20000</v>
      </c>
      <c r="BF4" s="58" t="n">
        <f aca="false">IF($D4="",0,IF(AND($D4&lt;EOMONTH(BF$1,0),NETWORKDAYS($D4,EOMONTH(BF$1,0))&gt;0),$T4*(21.6/$F4),IF(AND(BF$1&gt;=$D4,BF$1&lt;$E4),$T4*(21.6/$F4),0)))</f>
        <v>20000</v>
      </c>
      <c r="BG4" s="58" t="n">
        <f aca="false">IF($D4="",0,IF(AND($D4&lt;EOMONTH(BG$1,0),NETWORKDAYS($D4,EOMONTH(BG$1,0))&gt;0),$T4*(21.6/$F4),IF(AND(BG$1&gt;=$D4,BG$1&lt;$E4),$T4*(21.6/$F4),0)))</f>
        <v>20000</v>
      </c>
      <c r="BH4" s="58" t="n">
        <f aca="false">IF($D4="",0,IF(AND($D4&lt;EOMONTH(BH$1,0),NETWORKDAYS($D4,EOMONTH(BH$1,0))&gt;0),$T4*(21.6/$F4),IF(AND(BH$1&gt;=$D4,BH$1&lt;$E4),$T4*(21.6/$F4),0)))</f>
        <v>20000</v>
      </c>
      <c r="BI4" s="58" t="n">
        <f aca="false">IF($D4="",0,IF(AND($D4&lt;EOMONTH(BI$1,0),NETWORKDAYS($D4,EOMONTH(BI$1,0))&gt;0),$T4*(21.6/$F4),IF(AND(BI$1&gt;=$D4,BI$1&lt;$E4),$T4*(21.6/$F4),0)))</f>
        <v>20000</v>
      </c>
      <c r="BJ4" s="58" t="n">
        <f aca="false">IF($D4="",0,IF(AND($D4&lt;EOMONTH(BJ$1,0),NETWORKDAYS($D4,EOMONTH(BJ$1,0))&gt;0),$T4*(21.6/$F4),IF(AND(BJ$1&gt;=$D4,BJ$1&lt;$E4),$T4*(21.6/$F4),0)))</f>
        <v>20000</v>
      </c>
      <c r="BK4" s="58" t="n">
        <f aca="false">IF($D4="",0,IF(AND($D4&lt;EOMONTH(BK$1,0),NETWORKDAYS($D4,EOMONTH(BK$1,0))&gt;0),$T4*(21.6/$F4),IF(AND(BK$1&gt;=$D4,BK$1&lt;$E4),$T4*(21.6/$F4),0)))</f>
        <v>20000</v>
      </c>
      <c r="BL4" s="58" t="n">
        <f aca="false">IF($D4="",0,IF(AND($D4&lt;EOMONTH(BL$1,0),NETWORKDAYS($D4,EOMONTH(BL$1,0))&gt;0),$T4*(21.6/$F4),IF(AND(BL$1&gt;=$D4,BL$1&lt;$E4),$T4*(21.6/$F4),0)))</f>
        <v>20000</v>
      </c>
      <c r="BM4" s="58" t="n">
        <f aca="false">IF($D4="",0,IF(AND($D4&lt;EOMONTH(BM$1,0),NETWORKDAYS($D4,EOMONTH(BM$1,0))&gt;0),$T4*(21.6/$F4),IF(AND(BM$1&gt;=$D4,BM$1&lt;$E4),$T4*(21.6/$F4),0)))</f>
        <v>20000</v>
      </c>
      <c r="BN4" s="58" t="n">
        <f aca="false">IF($D4="",0,IF(AND($D4&lt;EOMONTH(BN$1,0),NETWORKDAYS($D4,EOMONTH(BN$1,0))&gt;0),$T4*(21.6/$F4),IF(AND(BN$1&gt;=$D4,BN$1&lt;$E4),$T4*(21.6/$F4),0)))</f>
        <v>20000</v>
      </c>
      <c r="BO4" s="58" t="n">
        <f aca="false">IF($D4="",0,IF(AND($D4&lt;EOMONTH(BO$1,0),NETWORKDAYS($D4,EOMONTH(BO$1,0))&gt;0),$T4*(21.6/$F4),IF(AND(BO$1&gt;=$D4,BO$1&lt;$E4),$T4*(21.6/$F4),0)))</f>
        <v>20000</v>
      </c>
      <c r="BP4" s="58" t="n">
        <f aca="false">IF($D4="",0,IF(AND($D4&lt;EOMONTH(BP$1,0),NETWORKDAYS($D4,EOMONTH(BP$1,0))&gt;0),$T4*(21.6/$F4),IF(AND(BP$1&gt;=$D4,BP$1&lt;$E4),$T4*(21.6/$F4),0)))</f>
        <v>20000</v>
      </c>
    </row>
    <row r="5" customFormat="false" ht="14.15" hidden="false" customHeight="false" outlineLevel="0" collapsed="false">
      <c r="A5" s="43" t="s">
        <v>8</v>
      </c>
      <c r="B5" s="43"/>
      <c r="C5" s="44" t="n">
        <v>1</v>
      </c>
      <c r="D5" s="45" t="n">
        <v>44271</v>
      </c>
      <c r="E5" s="46" t="n">
        <v>44695</v>
      </c>
      <c r="F5" s="47" t="n">
        <f aca="false">NETWORKDAYS(D5,E5)</f>
        <v>304</v>
      </c>
      <c r="G5" s="48"/>
      <c r="H5" s="48"/>
      <c r="I5" s="49"/>
      <c r="J5" s="50"/>
      <c r="K5" s="51"/>
      <c r="L5" s="47"/>
      <c r="M5" s="52"/>
      <c r="N5" s="52"/>
      <c r="O5" s="53"/>
      <c r="P5" s="53"/>
      <c r="Q5" s="54"/>
      <c r="R5" s="55" t="n">
        <f aca="false">L5*M5*P5</f>
        <v>0</v>
      </c>
      <c r="S5" s="56" t="n">
        <f aca="false">(IF(O5=$P$4,R5*$Q$4,R5*$Q$3))*C5</f>
        <v>0</v>
      </c>
      <c r="T5" s="57" t="n">
        <v>200000</v>
      </c>
      <c r="U5" s="58" t="n">
        <f aca="false">IF($D5="",0,IF(AND($D5&lt;EOMONTH(U$1,0),NETWORKDAYS($D5,EOMONTH(U$1,0))&gt;0),$T5*(21.6/$F5),IF(AND(U$1&gt;=$D5,U$1&lt;$E5),$T5*(21.6/$F5),0)))</f>
        <v>0</v>
      </c>
      <c r="V5" s="58" t="n">
        <f aca="false">IF($D5="",0,IF(AND($D5&lt;EOMONTH(V$1,0),NETWORKDAYS($D5,EOMONTH(V$1,0))&gt;0),$T5*(21.6/$F5),IF(AND(V$1&gt;=$D5,V$1&lt;$E5),$T5*(21.6/$F5),0)))</f>
        <v>0</v>
      </c>
      <c r="W5" s="58" t="n">
        <f aca="false">IF($D5="",0,IF(AND($D5&lt;EOMONTH(W$1,0),NETWORKDAYS($D5,EOMONTH(W$1,0))&gt;0),$T5*(21.6/$F5),IF(AND(W$1&gt;=$D5,W$1&lt;$E5),$T5*(21.6/$F5),0)))</f>
        <v>0</v>
      </c>
      <c r="X5" s="58" t="n">
        <f aca="false">IF($D5="",0,IF(AND($D5&lt;EOMONTH(X$1,0),NETWORKDAYS($D5,EOMONTH(X$1,0))&gt;0),$T5*(21.6/$F5),IF(AND(X$1&gt;=$D5,X$1&lt;$E5),$T5*(21.6/$F5),0)))</f>
        <v>0</v>
      </c>
      <c r="Y5" s="58" t="n">
        <f aca="false">IF($D5="",0,IF(AND($D5&lt;EOMONTH(Y$1,0),NETWORKDAYS($D5,EOMONTH(Y$1,0))&gt;0),$T5*(21.6/$F5),IF(AND(Y$1&gt;=$D5,Y$1&lt;$E5),$T5*(21.6/$F5),0)))</f>
        <v>0</v>
      </c>
      <c r="Z5" s="58" t="n">
        <f aca="false">IF($D5="",0,IF(AND($D5&lt;EOMONTH(Z$1,0),NETWORKDAYS($D5,EOMONTH(Z$1,0))&gt;0),$T5*(21.6/$F5),IF(AND(Z$1&gt;=$D5,Z$1&lt;$E5),$T5*(21.6/$F5),0)))</f>
        <v>0</v>
      </c>
      <c r="AA5" s="58" t="n">
        <f aca="false">IF($D5="",0,IF(AND($D5&lt;EOMONTH(AA$1,0),NETWORKDAYS($D5,EOMONTH(AA$1,0))&gt;0),$T5*(21.6/$F5),IF(AND(AA$1&gt;=$D5,AA$1&lt;$E5),$T5*(21.6/$F5),0)))</f>
        <v>0</v>
      </c>
      <c r="AB5" s="58" t="n">
        <f aca="false">IF($D5="",0,IF(AND($D5&lt;EOMONTH(AB$1,0),NETWORKDAYS($D5,EOMONTH(AB$1,0))&gt;0),$T5*(21.6/$F5),IF(AND(AB$1&gt;=$D5,AB$1&lt;$E5),$T5*(21.6/$F5),0)))</f>
        <v>0</v>
      </c>
      <c r="AC5" s="58" t="n">
        <f aca="false">IF($D5="",0,IF(AND($D5&lt;EOMONTH(AC$1,0),NETWORKDAYS($D5,EOMONTH(AC$1,0))&gt;0),$T5*(21.6/$F5),IF(AND(AC$1&gt;=$D5,AC$1&lt;$E5),$T5*(21.6/$F5),0)))</f>
        <v>0</v>
      </c>
      <c r="AD5" s="58" t="n">
        <f aca="false">IF($D5="",0,IF(AND($D5&lt;EOMONTH(AD$1,0),NETWORKDAYS($D5,EOMONTH(AD$1,0))&gt;0),$T5*(21.6/$F5),IF(AND(AD$1&gt;=$D5,AD$1&lt;$E5),$T5*(21.6/$F5),0)))</f>
        <v>0</v>
      </c>
      <c r="AE5" s="58" t="n">
        <f aca="false">IF($D5="",0,IF(AND($D5&lt;EOMONTH(AE$1,0),NETWORKDAYS($D5,EOMONTH(AE$1,0))&gt;0),$T5*(21.6/$F5),IF(AND(AE$1&gt;=$D5,AE$1&lt;$E5),$T5*(21.6/$F5),0)))</f>
        <v>0</v>
      </c>
      <c r="AF5" s="58" t="n">
        <f aca="false">IF($D5="",0,IF(AND($D5&lt;EOMONTH(AF$1,0),NETWORKDAYS($D5,EOMONTH(AF$1,0))&gt;0),$T5*(21.6/$F5),IF(AND(AF$1&gt;=$D5,AF$1&lt;$E5),$T5*(21.6/$F5),0)))</f>
        <v>0</v>
      </c>
      <c r="AG5" s="58" t="n">
        <f aca="false">IF($D5="",0,IF(AND($D5&lt;EOMONTH(AG$1,0),NETWORKDAYS($D5,EOMONTH(AG$1,0))&gt;0),$T5*(21.6/$F5),IF(AND(AG$1&gt;=$D5,AG$1&lt;$E5),$T5*(21.6/$F5),0)))</f>
        <v>0</v>
      </c>
      <c r="AH5" s="58" t="n">
        <f aca="false">IF($D5="",0,IF(AND($D5&lt;EOMONTH(AH$1,0),NETWORKDAYS($D5,EOMONTH(AH$1,0))&gt;0),$T5*(21.6/$F5),IF(AND(AH$1&gt;=$D5,AH$1&lt;$E5),$T5*(21.6/$F5),0)))</f>
        <v>0</v>
      </c>
      <c r="AI5" s="58" t="n">
        <f aca="false">IF($D5="",0,IF(AND($D5&lt;EOMONTH(AI$1,0),NETWORKDAYS($D5,EOMONTH(AI$1,0))&gt;0),$T5*(21.6/$F5),IF(AND(AI$1&gt;=$D5,AI$1&lt;$E5),$T5*(21.6/$F5),0)))</f>
        <v>0</v>
      </c>
      <c r="AJ5" s="58" t="n">
        <f aca="false">IF($D5="",0,IF(AND($D5&lt;EOMONTH(AJ$1,0),NETWORKDAYS($D5,EOMONTH(AJ$1,0))&gt;0),$T5*(21.6/$F5),IF(AND(AJ$1&gt;=$D5,AJ$1&lt;$E5),$T5*(21.6/$F5),0)))</f>
        <v>0</v>
      </c>
      <c r="AK5" s="58" t="n">
        <f aca="false">IF($D5="",0,IF(AND($D5&lt;EOMONTH(AK$1,0),NETWORKDAYS($D5,EOMONTH(AK$1,0))&gt;0),$T5*(21.6/$F5),IF(AND(AK$1&gt;=$D5,AK$1&lt;$E5),$T5*(21.6/$F5),0)))</f>
        <v>0</v>
      </c>
      <c r="AL5" s="58" t="n">
        <f aca="false">IF($D5="",0,IF(AND($D5&lt;EOMONTH(AL$1,0),NETWORKDAYS($D5,EOMONTH(AL$1,0))&gt;0),$T5*(21.6/$F5),IF(AND(AL$1&gt;=$D5,AL$1&lt;$E5),$T5*(21.6/$F5),0)))</f>
        <v>0</v>
      </c>
      <c r="AM5" s="58" t="n">
        <f aca="false">IF($D5="",0,IF(AND($D5&lt;EOMONTH(AM$1,0),NETWORKDAYS($D5,EOMONTH(AM$1,0))&gt;0),$T5*(21.6/$F5),IF(AND(AM$1&gt;=$D5,AM$1&lt;$E5),$T5*(21.6/$F5),0)))</f>
        <v>0</v>
      </c>
      <c r="AN5" s="58" t="n">
        <f aca="false">IF($D5="",0,IF(AND($D5&lt;EOMONTH(AN$1,0),NETWORKDAYS($D5,EOMONTH(AN$1,0))&gt;0),$T5*(21.6/$F5),IF(AND(AN$1&gt;=$D5,AN$1&lt;$E5),$T5*(21.6/$F5),0)))</f>
        <v>0</v>
      </c>
      <c r="AO5" s="58" t="n">
        <f aca="false">IF($D5="",0,IF(AND($D5&lt;EOMONTH(AO$1,0),NETWORKDAYS($D5,EOMONTH(AO$1,0))&gt;0),$T5*(21.6/$F5),IF(AND(AO$1&gt;=$D5,AO$1&lt;$E5),$T5*(21.6/$F5),0)))</f>
        <v>0</v>
      </c>
      <c r="AP5" s="58" t="n">
        <f aca="false">IF($D5="",0,IF(AND($D5&lt;EOMONTH(AP$1,0),NETWORKDAYS($D5,EOMONTH(AP$1,0))&gt;0),$T5*(21.6/$F5),IF(AND(AP$1&gt;=$D5,AP$1&lt;$E5),$T5*(21.6/$F5),0)))</f>
        <v>14210.5263157895</v>
      </c>
      <c r="AQ5" s="58" t="n">
        <f aca="false">IF($D5="",0,IF(AND($D5&lt;EOMONTH(AQ$1,0),NETWORKDAYS($D5,EOMONTH(AQ$1,0))&gt;0),$T5*(21.6/$F5),IF(AND(AQ$1&gt;=$D5,AQ$1&lt;$E5),$T5*(21.6/$F5),0)))</f>
        <v>14210.5263157895</v>
      </c>
      <c r="AR5" s="58" t="n">
        <f aca="false">IF($D5="",0,IF(AND($D5&lt;EOMONTH(AR$1,0),NETWORKDAYS($D5,EOMONTH(AR$1,0))&gt;0),$T5*(21.6/$F5),IF(AND(AR$1&gt;=$D5,AR$1&lt;$E5),$T5*(21.6/$F5),0)))</f>
        <v>14210.5263157895</v>
      </c>
      <c r="AS5" s="58" t="n">
        <f aca="false">IF($D5="",0,IF(AND($D5&lt;EOMONTH(AS$1,0),NETWORKDAYS($D5,EOMONTH(AS$1,0))&gt;0),$T5*(21.6/$F5),IF(AND(AS$1&gt;=$D5,AS$1&lt;$E5),$T5*(21.6/$F5),0)))</f>
        <v>14210.5263157895</v>
      </c>
      <c r="AT5" s="58" t="n">
        <f aca="false">IF($D5="",0,IF(AND($D5&lt;EOMONTH(AT$1,0),NETWORKDAYS($D5,EOMONTH(AT$1,0))&gt;0),$T5*(21.6/$F5),IF(AND(AT$1&gt;=$D5,AT$1&lt;$E5),$T5*(21.6/$F5),0)))</f>
        <v>14210.5263157895</v>
      </c>
      <c r="AU5" s="58" t="n">
        <f aca="false">IF($D5="",0,IF(AND($D5&lt;EOMONTH(AU$1,0),NETWORKDAYS($D5,EOMONTH(AU$1,0))&gt;0),$T5*(21.6/$F5),IF(AND(AU$1&gt;=$D5,AU$1&lt;$E5),$T5*(21.6/$F5),0)))</f>
        <v>14210.5263157895</v>
      </c>
      <c r="AV5" s="58" t="n">
        <f aca="false">IF($D5="",0,IF(AND($D5&lt;EOMONTH(AV$1,0),NETWORKDAYS($D5,EOMONTH(AV$1,0))&gt;0),$T5*(21.6/$F5),IF(AND(AV$1&gt;=$D5,AV$1&lt;$E5),$T5*(21.6/$F5),0)))</f>
        <v>14210.5263157895</v>
      </c>
      <c r="AW5" s="58" t="n">
        <f aca="false">IF($D5="",0,IF(AND($D5&lt;EOMONTH(AW$1,0),NETWORKDAYS($D5,EOMONTH(AW$1,0))&gt;0),$T5*(21.6/$F5),IF(AND(AW$1&gt;=$D5,AW$1&lt;$E5),$T5*(21.6/$F5),0)))</f>
        <v>14210.5263157895</v>
      </c>
      <c r="AX5" s="58" t="n">
        <f aca="false">IF($D5="",0,IF(AND($D5&lt;EOMONTH(AX$1,0),NETWORKDAYS($D5,EOMONTH(AX$1,0))&gt;0),$T5*(21.6/$F5),IF(AND(AX$1&gt;=$D5,AX$1&lt;$E5),$T5*(21.6/$F5),0)))</f>
        <v>14210.5263157895</v>
      </c>
      <c r="AY5" s="58" t="n">
        <f aca="false">IF($D5="",0,IF(AND($D5&lt;EOMONTH(AY$1,0),NETWORKDAYS($D5,EOMONTH(AY$1,0))&gt;0),$T5*(21.6/$F5),IF(AND(AY$1&gt;=$D5,AY$1&lt;$E5),$T5*(21.6/$F5),0)))</f>
        <v>14210.5263157895</v>
      </c>
      <c r="AZ5" s="58" t="n">
        <f aca="false">IF($D5="",0,IF(AND($D5&lt;EOMONTH(AZ$1,0),NETWORKDAYS($D5,EOMONTH(AZ$1,0))&gt;0),$T5*(21.6/$F5),IF(AND(AZ$1&gt;=$D5,AZ$1&lt;$E5),$T5*(21.6/$F5),0)))</f>
        <v>14210.5263157895</v>
      </c>
      <c r="BA5" s="58" t="n">
        <f aca="false">IF($D5="",0,IF(AND($D5&lt;EOMONTH(BA$1,0),NETWORKDAYS($D5,EOMONTH(BA$1,0))&gt;0),$T5*(21.6/$F5),IF(AND(BA$1&gt;=$D5,BA$1&lt;$E5),$T5*(21.6/$F5),0)))</f>
        <v>14210.5263157895</v>
      </c>
      <c r="BB5" s="58" t="n">
        <f aca="false">IF($D5="",0,IF(AND($D5&lt;EOMONTH(BB$1,0),NETWORKDAYS($D5,EOMONTH(BB$1,0))&gt;0),$T5*(21.6/$F5),IF(AND(BB$1&gt;=$D5,BB$1&lt;$E5),$T5*(21.6/$F5),0)))</f>
        <v>14210.5263157895</v>
      </c>
      <c r="BC5" s="58" t="n">
        <f aca="false">IF($D5="",0,IF(AND($D5&lt;EOMONTH(BC$1,0),NETWORKDAYS($D5,EOMONTH(BC$1,0))&gt;0),$T5*(21.6/$F5),IF(AND(BC$1&gt;=$D5,BC$1&lt;$E5),$T5*(21.6/$F5),0)))</f>
        <v>14210.5263157895</v>
      </c>
      <c r="BD5" s="58" t="n">
        <f aca="false">IF($D5="",0,IF(AND($D5&lt;EOMONTH(BD$1,0),NETWORKDAYS($D5,EOMONTH(BD$1,0))&gt;0),$T5*(21.6/$F5),IF(AND(BD$1&gt;=$D5,BD$1&lt;$E5),$T5*(21.6/$F5),0)))</f>
        <v>14210.5263157895</v>
      </c>
      <c r="BE5" s="58" t="n">
        <f aca="false">IF($D5="",0,IF(AND($D5&lt;EOMONTH(BE$1,0),NETWORKDAYS($D5,EOMONTH(BE$1,0))&gt;0),$T5*(21.6/$F5),IF(AND(BE$1&gt;=$D5,BE$1&lt;$E5),$T5*(21.6/$F5),0)))</f>
        <v>14210.5263157895</v>
      </c>
      <c r="BF5" s="58" t="n">
        <f aca="false">IF($D5="",0,IF(AND($D5&lt;EOMONTH(BF$1,0),NETWORKDAYS($D5,EOMONTH(BF$1,0))&gt;0),$T5*(21.6/$F5),IF(AND(BF$1&gt;=$D5,BF$1&lt;$E5),$T5*(21.6/$F5),0)))</f>
        <v>14210.5263157895</v>
      </c>
      <c r="BG5" s="58" t="n">
        <f aca="false">IF($D5="",0,IF(AND($D5&lt;EOMONTH(BG$1,0),NETWORKDAYS($D5,EOMONTH(BG$1,0))&gt;0),$T5*(21.6/$F5),IF(AND(BG$1&gt;=$D5,BG$1&lt;$E5),$T5*(21.6/$F5),0)))</f>
        <v>14210.5263157895</v>
      </c>
      <c r="BH5" s="58" t="n">
        <f aca="false">IF($D5="",0,IF(AND($D5&lt;EOMONTH(BH$1,0),NETWORKDAYS($D5,EOMONTH(BH$1,0))&gt;0),$T5*(21.6/$F5),IF(AND(BH$1&gt;=$D5,BH$1&lt;$E5),$T5*(21.6/$F5),0)))</f>
        <v>14210.5263157895</v>
      </c>
      <c r="BI5" s="58" t="n">
        <f aca="false">IF($D5="",0,IF(AND($D5&lt;EOMONTH(BI$1,0),NETWORKDAYS($D5,EOMONTH(BI$1,0))&gt;0),$T5*(21.6/$F5),IF(AND(BI$1&gt;=$D5,BI$1&lt;$E5),$T5*(21.6/$F5),0)))</f>
        <v>14210.5263157895</v>
      </c>
      <c r="BJ5" s="58" t="n">
        <f aca="false">IF($D5="",0,IF(AND($D5&lt;EOMONTH(BJ$1,0),NETWORKDAYS($D5,EOMONTH(BJ$1,0))&gt;0),$T5*(21.6/$F5),IF(AND(BJ$1&gt;=$D5,BJ$1&lt;$E5),$T5*(21.6/$F5),0)))</f>
        <v>14210.5263157895</v>
      </c>
      <c r="BK5" s="58" t="n">
        <f aca="false">IF($D5="",0,IF(AND($D5&lt;EOMONTH(BK$1,0),NETWORKDAYS($D5,EOMONTH(BK$1,0))&gt;0),$T5*(21.6/$F5),IF(AND(BK$1&gt;=$D5,BK$1&lt;$E5),$T5*(21.6/$F5),0)))</f>
        <v>14210.5263157895</v>
      </c>
      <c r="BL5" s="58" t="n">
        <f aca="false">IF($D5="",0,IF(AND($D5&lt;EOMONTH(BL$1,0),NETWORKDAYS($D5,EOMONTH(BL$1,0))&gt;0),$T5*(21.6/$F5),IF(AND(BL$1&gt;=$D5,BL$1&lt;$E5),$T5*(21.6/$F5),0)))</f>
        <v>14210.5263157895</v>
      </c>
      <c r="BM5" s="58" t="n">
        <f aca="false">IF($D5="",0,IF(AND($D5&lt;EOMONTH(BM$1,0),NETWORKDAYS($D5,EOMONTH(BM$1,0))&gt;0),$T5*(21.6/$F5),IF(AND(BM$1&gt;=$D5,BM$1&lt;$E5),$T5*(21.6/$F5),0)))</f>
        <v>14210.5263157895</v>
      </c>
      <c r="BN5" s="58" t="n">
        <f aca="false">IF($D5="",0,IF(AND($D5&lt;EOMONTH(BN$1,0),NETWORKDAYS($D5,EOMONTH(BN$1,0))&gt;0),$T5*(21.6/$F5),IF(AND(BN$1&gt;=$D5,BN$1&lt;$E5),$T5*(21.6/$F5),0)))</f>
        <v>14210.5263157895</v>
      </c>
      <c r="BO5" s="58" t="n">
        <f aca="false">IF($D5="",0,IF(AND($D5&lt;EOMONTH(BO$1,0),NETWORKDAYS($D5,EOMONTH(BO$1,0))&gt;0),$T5*(21.6/$F5),IF(AND(BO$1&gt;=$D5,BO$1&lt;$E5),$T5*(21.6/$F5),0)))</f>
        <v>14210.5263157895</v>
      </c>
      <c r="BP5" s="58" t="n">
        <f aca="false">IF($D5="",0,IF(AND($D5&lt;EOMONTH(BP$1,0),NETWORKDAYS($D5,EOMONTH(BP$1,0))&gt;0),$T5*(21.6/$F5),IF(AND(BP$1&gt;=$D5,BP$1&lt;$E5),$T5*(21.6/$F5),0)))</f>
        <v>14210.5263157895</v>
      </c>
    </row>
    <row r="6" customFormat="false" ht="14.15" hidden="false" customHeight="false" outlineLevel="0" collapsed="false">
      <c r="A6" s="43" t="s">
        <v>9</v>
      </c>
      <c r="B6" s="43"/>
      <c r="C6" s="44" t="n">
        <v>0.3</v>
      </c>
      <c r="D6" s="45" t="n">
        <v>44304</v>
      </c>
      <c r="E6" s="46" t="n">
        <v>44697</v>
      </c>
      <c r="F6" s="47" t="n">
        <f aca="false">NETWORKDAYS(D6,E6)</f>
        <v>281</v>
      </c>
      <c r="G6" s="59"/>
      <c r="H6" s="59"/>
      <c r="I6" s="53"/>
      <c r="J6" s="60"/>
      <c r="K6" s="61"/>
      <c r="L6" s="47"/>
      <c r="M6" s="52"/>
      <c r="N6" s="52"/>
      <c r="O6" s="53"/>
      <c r="P6" s="53"/>
      <c r="Q6" s="54"/>
      <c r="R6" s="55" t="n">
        <f aca="false">L6*M6*P6</f>
        <v>0</v>
      </c>
      <c r="S6" s="56" t="n">
        <f aca="false">(IF(O6=$P$4,R6*$Q$4,R6*$Q$3))*C6</f>
        <v>0</v>
      </c>
      <c r="T6" s="57" t="n">
        <v>100000</v>
      </c>
      <c r="U6" s="58" t="n">
        <f aca="false">IF($D6="",0,IF(AND($D6&lt;EOMONTH(U$1,0),NETWORKDAYS($D6,EOMONTH(U$1,0))&gt;0),$T6*(21.6/$F6),IF(AND(U$1&gt;=$D6,U$1&lt;$E6),$T6*(21.6/$F6),0)))</f>
        <v>0</v>
      </c>
      <c r="V6" s="58" t="n">
        <f aca="false">IF($D6="",0,IF(AND($D6&lt;EOMONTH(V$1,0),NETWORKDAYS($D6,EOMONTH(V$1,0))&gt;0),$T6*(21.6/$F6),IF(AND(V$1&gt;=$D6,V$1&lt;$E6),$T6*(21.6/$F6),0)))</f>
        <v>0</v>
      </c>
      <c r="W6" s="58" t="n">
        <f aca="false">IF($D6="",0,IF(AND($D6&lt;EOMONTH(W$1,0),NETWORKDAYS($D6,EOMONTH(W$1,0))&gt;0),$T6*(21.6/$F6),IF(AND(W$1&gt;=$D6,W$1&lt;$E6),$T6*(21.6/$F6),0)))</f>
        <v>0</v>
      </c>
      <c r="X6" s="58" t="n">
        <f aca="false">IF($D6="",0,IF(AND($D6&lt;EOMONTH(X$1,0),NETWORKDAYS($D6,EOMONTH(X$1,0))&gt;0),$T6*(21.6/$F6),IF(AND(X$1&gt;=$D6,X$1&lt;$E6),$T6*(21.6/$F6),0)))</f>
        <v>0</v>
      </c>
      <c r="Y6" s="58" t="n">
        <f aca="false">IF($D6="",0,IF(AND($D6&lt;EOMONTH(Y$1,0),NETWORKDAYS($D6,EOMONTH(Y$1,0))&gt;0),$T6*(21.6/$F6),IF(AND(Y$1&gt;=$D6,Y$1&lt;$E6),$T6*(21.6/$F6),0)))</f>
        <v>0</v>
      </c>
      <c r="Z6" s="58" t="n">
        <f aca="false">IF($D6="",0,IF(AND($D6&lt;EOMONTH(Z$1,0),NETWORKDAYS($D6,EOMONTH(Z$1,0))&gt;0),$T6*(21.6/$F6),IF(AND(Z$1&gt;=$D6,Z$1&lt;$E6),$T6*(21.6/$F6),0)))</f>
        <v>0</v>
      </c>
      <c r="AA6" s="58" t="n">
        <f aca="false">IF($D6="",0,IF(AND($D6&lt;EOMONTH(AA$1,0),NETWORKDAYS($D6,EOMONTH(AA$1,0))&gt;0),$T6*(21.6/$F6),IF(AND(AA$1&gt;=$D6,AA$1&lt;$E6),$T6*(21.6/$F6),0)))</f>
        <v>0</v>
      </c>
      <c r="AB6" s="58" t="n">
        <f aca="false">IF($D6="",0,IF(AND($D6&lt;EOMONTH(AB$1,0),NETWORKDAYS($D6,EOMONTH(AB$1,0))&gt;0),$T6*(21.6/$F6),IF(AND(AB$1&gt;=$D6,AB$1&lt;$E6),$T6*(21.6/$F6),0)))</f>
        <v>0</v>
      </c>
      <c r="AC6" s="58" t="n">
        <f aca="false">IF($D6="",0,IF(AND($D6&lt;EOMONTH(AC$1,0),NETWORKDAYS($D6,EOMONTH(AC$1,0))&gt;0),$T6*(21.6/$F6),IF(AND(AC$1&gt;=$D6,AC$1&lt;$E6),$T6*(21.6/$F6),0)))</f>
        <v>0</v>
      </c>
      <c r="AD6" s="58" t="n">
        <f aca="false">IF($D6="",0,IF(AND($D6&lt;EOMONTH(AD$1,0),NETWORKDAYS($D6,EOMONTH(AD$1,0))&gt;0),$T6*(21.6/$F6),IF(AND(AD$1&gt;=$D6,AD$1&lt;$E6),$T6*(21.6/$F6),0)))</f>
        <v>0</v>
      </c>
      <c r="AE6" s="58" t="n">
        <f aca="false">IF($D6="",0,IF(AND($D6&lt;EOMONTH(AE$1,0),NETWORKDAYS($D6,EOMONTH(AE$1,0))&gt;0),$T6*(21.6/$F6),IF(AND(AE$1&gt;=$D6,AE$1&lt;$E6),$T6*(21.6/$F6),0)))</f>
        <v>0</v>
      </c>
      <c r="AF6" s="58" t="n">
        <f aca="false">IF($D6="",0,IF(AND($D6&lt;EOMONTH(AF$1,0),NETWORKDAYS($D6,EOMONTH(AF$1,0))&gt;0),$T6*(21.6/$F6),IF(AND(AF$1&gt;=$D6,AF$1&lt;$E6),$T6*(21.6/$F6),0)))</f>
        <v>0</v>
      </c>
      <c r="AG6" s="58" t="n">
        <f aca="false">IF($D6="",0,IF(AND($D6&lt;EOMONTH(AG$1,0),NETWORKDAYS($D6,EOMONTH(AG$1,0))&gt;0),$T6*(21.6/$F6),IF(AND(AG$1&gt;=$D6,AG$1&lt;$E6),$T6*(21.6/$F6),0)))</f>
        <v>0</v>
      </c>
      <c r="AH6" s="58" t="n">
        <f aca="false">IF($D6="",0,IF(AND($D6&lt;EOMONTH(AH$1,0),NETWORKDAYS($D6,EOMONTH(AH$1,0))&gt;0),$T6*(21.6/$F6),IF(AND(AH$1&gt;=$D6,AH$1&lt;$E6),$T6*(21.6/$F6),0)))</f>
        <v>0</v>
      </c>
      <c r="AI6" s="58" t="n">
        <f aca="false">IF($D6="",0,IF(AND($D6&lt;EOMONTH(AI$1,0),NETWORKDAYS($D6,EOMONTH(AI$1,0))&gt;0),$T6*(21.6/$F6),IF(AND(AI$1&gt;=$D6,AI$1&lt;$E6),$T6*(21.6/$F6),0)))</f>
        <v>0</v>
      </c>
      <c r="AJ6" s="58" t="n">
        <f aca="false">IF($D6="",0,IF(AND($D6&lt;EOMONTH(AJ$1,0),NETWORKDAYS($D6,EOMONTH(AJ$1,0))&gt;0),$T6*(21.6/$F6),IF(AND(AJ$1&gt;=$D6,AJ$1&lt;$E6),$T6*(21.6/$F6),0)))</f>
        <v>0</v>
      </c>
      <c r="AK6" s="58" t="n">
        <f aca="false">IF($D6="",0,IF(AND($D6&lt;EOMONTH(AK$1,0),NETWORKDAYS($D6,EOMONTH(AK$1,0))&gt;0),$T6*(21.6/$F6),IF(AND(AK$1&gt;=$D6,AK$1&lt;$E6),$T6*(21.6/$F6),0)))</f>
        <v>0</v>
      </c>
      <c r="AL6" s="58" t="n">
        <f aca="false">IF($D6="",0,IF(AND($D6&lt;EOMONTH(AL$1,0),NETWORKDAYS($D6,EOMONTH(AL$1,0))&gt;0),$T6*(21.6/$F6),IF(AND(AL$1&gt;=$D6,AL$1&lt;$E6),$T6*(21.6/$F6),0)))</f>
        <v>0</v>
      </c>
      <c r="AM6" s="58" t="n">
        <f aca="false">IF($D6="",0,IF(AND($D6&lt;EOMONTH(AM$1,0),NETWORKDAYS($D6,EOMONTH(AM$1,0))&gt;0),$T6*(21.6/$F6),IF(AND(AM$1&gt;=$D6,AM$1&lt;$E6),$T6*(21.6/$F6),0)))</f>
        <v>0</v>
      </c>
      <c r="AN6" s="58" t="n">
        <f aca="false">IF($D6="",0,IF(AND($D6&lt;EOMONTH(AN$1,0),NETWORKDAYS($D6,EOMONTH(AN$1,0))&gt;0),$T6*(21.6/$F6),IF(AND(AN$1&gt;=$D6,AN$1&lt;$E6),$T6*(21.6/$F6),0)))</f>
        <v>0</v>
      </c>
      <c r="AO6" s="58" t="n">
        <f aca="false">IF($D6="",0,IF(AND($D6&lt;EOMONTH(AO$1,0),NETWORKDAYS($D6,EOMONTH(AO$1,0))&gt;0),$T6*(21.6/$F6),IF(AND(AO$1&gt;=$D6,AO$1&lt;$E6),$T6*(21.6/$F6),0)))</f>
        <v>0</v>
      </c>
      <c r="AP6" s="58" t="n">
        <f aca="false">IF($D6="",0,IF(AND($D6&lt;EOMONTH(AP$1,0),NETWORKDAYS($D6,EOMONTH(AP$1,0))&gt;0),$T6*(21.6/$F6),IF(AND(AP$1&gt;=$D6,AP$1&lt;$E6),$T6*(21.6/$F6),0)))</f>
        <v>0</v>
      </c>
      <c r="AQ6" s="58" t="n">
        <f aca="false">IF($D6="",0,IF(AND($D6&lt;EOMONTH(AQ$1,0),NETWORKDAYS($D6,EOMONTH(AQ$1,0))&gt;0),$T6*(21.6/$F6),IF(AND(AQ$1&gt;=$D6,AQ$1&lt;$E6),$T6*(21.6/$F6),0)))</f>
        <v>7686.83274021353</v>
      </c>
      <c r="AR6" s="58" t="n">
        <f aca="false">IF($D6="",0,IF(AND($D6&lt;EOMONTH(AR$1,0),NETWORKDAYS($D6,EOMONTH(AR$1,0))&gt;0),$T6*(21.6/$F6),IF(AND(AR$1&gt;=$D6,AR$1&lt;$E6),$T6*(21.6/$F6),0)))</f>
        <v>7686.83274021353</v>
      </c>
      <c r="AS6" s="58" t="n">
        <f aca="false">IF($D6="",0,IF(AND($D6&lt;EOMONTH(AS$1,0),NETWORKDAYS($D6,EOMONTH(AS$1,0))&gt;0),$T6*(21.6/$F6),IF(AND(AS$1&gt;=$D6,AS$1&lt;$E6),$T6*(21.6/$F6),0)))</f>
        <v>7686.83274021353</v>
      </c>
      <c r="AT6" s="58" t="n">
        <f aca="false">IF($D6="",0,IF(AND($D6&lt;EOMONTH(AT$1,0),NETWORKDAYS($D6,EOMONTH(AT$1,0))&gt;0),$T6*(21.6/$F6),IF(AND(AT$1&gt;=$D6,AT$1&lt;$E6),$T6*(21.6/$F6),0)))</f>
        <v>7686.83274021353</v>
      </c>
      <c r="AU6" s="58" t="n">
        <f aca="false">IF($D6="",0,IF(AND($D6&lt;EOMONTH(AU$1,0),NETWORKDAYS($D6,EOMONTH(AU$1,0))&gt;0),$T6*(21.6/$F6),IF(AND(AU$1&gt;=$D6,AU$1&lt;$E6),$T6*(21.6/$F6),0)))</f>
        <v>7686.83274021353</v>
      </c>
      <c r="AV6" s="58" t="n">
        <f aca="false">IF($D6="",0,IF(AND($D6&lt;EOMONTH(AV$1,0),NETWORKDAYS($D6,EOMONTH(AV$1,0))&gt;0),$T6*(21.6/$F6),IF(AND(AV$1&gt;=$D6,AV$1&lt;$E6),$T6*(21.6/$F6),0)))</f>
        <v>7686.83274021353</v>
      </c>
      <c r="AW6" s="58" t="n">
        <f aca="false">IF($D6="",0,IF(AND($D6&lt;EOMONTH(AW$1,0),NETWORKDAYS($D6,EOMONTH(AW$1,0))&gt;0),$T6*(21.6/$F6),IF(AND(AW$1&gt;=$D6,AW$1&lt;$E6),$T6*(21.6/$F6),0)))</f>
        <v>7686.83274021353</v>
      </c>
      <c r="AX6" s="58" t="n">
        <f aca="false">IF($D6="",0,IF(AND($D6&lt;EOMONTH(AX$1,0),NETWORKDAYS($D6,EOMONTH(AX$1,0))&gt;0),$T6*(21.6/$F6),IF(AND(AX$1&gt;=$D6,AX$1&lt;$E6),$T6*(21.6/$F6),0)))</f>
        <v>7686.83274021353</v>
      </c>
      <c r="AY6" s="58" t="n">
        <f aca="false">IF($D6="",0,IF(AND($D6&lt;EOMONTH(AY$1,0),NETWORKDAYS($D6,EOMONTH(AY$1,0))&gt;0),$T6*(21.6/$F6),IF(AND(AY$1&gt;=$D6,AY$1&lt;$E6),$T6*(21.6/$F6),0)))</f>
        <v>7686.83274021353</v>
      </c>
      <c r="AZ6" s="58" t="n">
        <f aca="false">IF($D6="",0,IF(AND($D6&lt;EOMONTH(AZ$1,0),NETWORKDAYS($D6,EOMONTH(AZ$1,0))&gt;0),$T6*(21.6/$F6),IF(AND(AZ$1&gt;=$D6,AZ$1&lt;$E6),$T6*(21.6/$F6),0)))</f>
        <v>7686.83274021353</v>
      </c>
      <c r="BA6" s="58" t="n">
        <f aca="false">IF($D6="",0,IF(AND($D6&lt;EOMONTH(BA$1,0),NETWORKDAYS($D6,EOMONTH(BA$1,0))&gt;0),$T6*(21.6/$F6),IF(AND(BA$1&gt;=$D6,BA$1&lt;$E6),$T6*(21.6/$F6),0)))</f>
        <v>7686.83274021353</v>
      </c>
      <c r="BB6" s="58" t="n">
        <f aca="false">IF($D6="",0,IF(AND($D6&lt;EOMONTH(BB$1,0),NETWORKDAYS($D6,EOMONTH(BB$1,0))&gt;0),$T6*(21.6/$F6),IF(AND(BB$1&gt;=$D6,BB$1&lt;$E6),$T6*(21.6/$F6),0)))</f>
        <v>7686.83274021353</v>
      </c>
      <c r="BC6" s="58" t="n">
        <f aca="false">IF($D6="",0,IF(AND($D6&lt;EOMONTH(BC$1,0),NETWORKDAYS($D6,EOMONTH(BC$1,0))&gt;0),$T6*(21.6/$F6),IF(AND(BC$1&gt;=$D6,BC$1&lt;$E6),$T6*(21.6/$F6),0)))</f>
        <v>7686.83274021353</v>
      </c>
      <c r="BD6" s="58" t="n">
        <f aca="false">IF($D6="",0,IF(AND($D6&lt;EOMONTH(BD$1,0),NETWORKDAYS($D6,EOMONTH(BD$1,0))&gt;0),$T6*(21.6/$F6),IF(AND(BD$1&gt;=$D6,BD$1&lt;$E6),$T6*(21.6/$F6),0)))</f>
        <v>7686.83274021353</v>
      </c>
      <c r="BE6" s="58" t="n">
        <f aca="false">IF($D6="",0,IF(AND($D6&lt;EOMONTH(BE$1,0),NETWORKDAYS($D6,EOMONTH(BE$1,0))&gt;0),$T6*(21.6/$F6),IF(AND(BE$1&gt;=$D6,BE$1&lt;$E6),$T6*(21.6/$F6),0)))</f>
        <v>7686.83274021353</v>
      </c>
      <c r="BF6" s="58" t="n">
        <f aca="false">IF($D6="",0,IF(AND($D6&lt;EOMONTH(BF$1,0),NETWORKDAYS($D6,EOMONTH(BF$1,0))&gt;0),$T6*(21.6/$F6),IF(AND(BF$1&gt;=$D6,BF$1&lt;$E6),$T6*(21.6/$F6),0)))</f>
        <v>7686.83274021353</v>
      </c>
      <c r="BG6" s="58" t="n">
        <f aca="false">IF($D6="",0,IF(AND($D6&lt;EOMONTH(BG$1,0),NETWORKDAYS($D6,EOMONTH(BG$1,0))&gt;0),$T6*(21.6/$F6),IF(AND(BG$1&gt;=$D6,BG$1&lt;$E6),$T6*(21.6/$F6),0)))</f>
        <v>7686.83274021353</v>
      </c>
      <c r="BH6" s="58" t="n">
        <f aca="false">IF($D6="",0,IF(AND($D6&lt;EOMONTH(BH$1,0),NETWORKDAYS($D6,EOMONTH(BH$1,0))&gt;0),$T6*(21.6/$F6),IF(AND(BH$1&gt;=$D6,BH$1&lt;$E6),$T6*(21.6/$F6),0)))</f>
        <v>7686.83274021353</v>
      </c>
      <c r="BI6" s="58" t="n">
        <f aca="false">IF($D6="",0,IF(AND($D6&lt;EOMONTH(BI$1,0),NETWORKDAYS($D6,EOMONTH(BI$1,0))&gt;0),$T6*(21.6/$F6),IF(AND(BI$1&gt;=$D6,BI$1&lt;$E6),$T6*(21.6/$F6),0)))</f>
        <v>7686.83274021353</v>
      </c>
      <c r="BJ6" s="58" t="n">
        <f aca="false">IF($D6="",0,IF(AND($D6&lt;EOMONTH(BJ$1,0),NETWORKDAYS($D6,EOMONTH(BJ$1,0))&gt;0),$T6*(21.6/$F6),IF(AND(BJ$1&gt;=$D6,BJ$1&lt;$E6),$T6*(21.6/$F6),0)))</f>
        <v>7686.83274021353</v>
      </c>
      <c r="BK6" s="58" t="n">
        <f aca="false">IF($D6="",0,IF(AND($D6&lt;EOMONTH(BK$1,0),NETWORKDAYS($D6,EOMONTH(BK$1,0))&gt;0),$T6*(21.6/$F6),IF(AND(BK$1&gt;=$D6,BK$1&lt;$E6),$T6*(21.6/$F6),0)))</f>
        <v>7686.83274021353</v>
      </c>
      <c r="BL6" s="58" t="n">
        <f aca="false">IF($D6="",0,IF(AND($D6&lt;EOMONTH(BL$1,0),NETWORKDAYS($D6,EOMONTH(BL$1,0))&gt;0),$T6*(21.6/$F6),IF(AND(BL$1&gt;=$D6,BL$1&lt;$E6),$T6*(21.6/$F6),0)))</f>
        <v>7686.83274021353</v>
      </c>
      <c r="BM6" s="58" t="n">
        <f aca="false">IF($D6="",0,IF(AND($D6&lt;EOMONTH(BM$1,0),NETWORKDAYS($D6,EOMONTH(BM$1,0))&gt;0),$T6*(21.6/$F6),IF(AND(BM$1&gt;=$D6,BM$1&lt;$E6),$T6*(21.6/$F6),0)))</f>
        <v>7686.83274021353</v>
      </c>
      <c r="BN6" s="58" t="n">
        <f aca="false">IF($D6="",0,IF(AND($D6&lt;EOMONTH(BN$1,0),NETWORKDAYS($D6,EOMONTH(BN$1,0))&gt;0),$T6*(21.6/$F6),IF(AND(BN$1&gt;=$D6,BN$1&lt;$E6),$T6*(21.6/$F6),0)))</f>
        <v>7686.83274021353</v>
      </c>
      <c r="BO6" s="58" t="n">
        <f aca="false">IF($D6="",0,IF(AND($D6&lt;EOMONTH(BO$1,0),NETWORKDAYS($D6,EOMONTH(BO$1,0))&gt;0),$T6*(21.6/$F6),IF(AND(BO$1&gt;=$D6,BO$1&lt;$E6),$T6*(21.6/$F6),0)))</f>
        <v>7686.83274021353</v>
      </c>
      <c r="BP6" s="58" t="n">
        <f aca="false">IF($D6="",0,IF(AND($D6&lt;EOMONTH(BP$1,0),NETWORKDAYS($D6,EOMONTH(BP$1,0))&gt;0),$T6*(21.6/$F6),IF(AND(BP$1&gt;=$D6,BP$1&lt;$E6),$T6*(21.6/$F6),0)))</f>
        <v>7686.83274021353</v>
      </c>
    </row>
    <row r="7" customFormat="false" ht="14.15" hidden="false" customHeight="false" outlineLevel="0" collapsed="false">
      <c r="A7" s="43" t="s">
        <v>10</v>
      </c>
      <c r="B7" s="43"/>
      <c r="C7" s="44" t="n">
        <v>0.3</v>
      </c>
      <c r="D7" s="45" t="n">
        <v>44365</v>
      </c>
      <c r="E7" s="46" t="n">
        <v>44695</v>
      </c>
      <c r="F7" s="47" t="n">
        <f aca="false">NETWORKDAYS(D7,E7)</f>
        <v>236</v>
      </c>
      <c r="G7" s="48"/>
      <c r="H7" s="48"/>
      <c r="I7" s="49"/>
      <c r="J7" s="50"/>
      <c r="K7" s="51"/>
      <c r="L7" s="47"/>
      <c r="M7" s="52"/>
      <c r="N7" s="52"/>
      <c r="O7" s="53"/>
      <c r="P7" s="53"/>
      <c r="Q7" s="54"/>
      <c r="R7" s="55" t="n">
        <f aca="false">L7*M7*P7</f>
        <v>0</v>
      </c>
      <c r="S7" s="56" t="n">
        <f aca="false">(IF(O7=$P$4,R7*$Q$4,R7*$Q$3))*C7</f>
        <v>0</v>
      </c>
      <c r="T7" s="57" t="n">
        <v>250000</v>
      </c>
      <c r="U7" s="58" t="n">
        <f aca="false">IF($D7="",0,IF(AND($D7&lt;EOMONTH(U$1,0),NETWORKDAYS($D7,EOMONTH(U$1,0))&gt;0),$T7*(21.6/$F7),IF(AND(U$1&gt;=$D7,U$1&lt;$E7),$T7*(21.6/$F7),0)))</f>
        <v>0</v>
      </c>
      <c r="V7" s="58" t="n">
        <f aca="false">IF($D7="",0,IF(AND($D7&lt;EOMONTH(V$1,0),NETWORKDAYS($D7,EOMONTH(V$1,0))&gt;0),$T7*(21.6/$F7),IF(AND(V$1&gt;=$D7,V$1&lt;$E7),$T7*(21.6/$F7),0)))</f>
        <v>0</v>
      </c>
      <c r="W7" s="58" t="n">
        <f aca="false">IF($D7="",0,IF(AND($D7&lt;EOMONTH(W$1,0),NETWORKDAYS($D7,EOMONTH(W$1,0))&gt;0),$T7*(21.6/$F7),IF(AND(W$1&gt;=$D7,W$1&lt;$E7),$T7*(21.6/$F7),0)))</f>
        <v>0</v>
      </c>
      <c r="X7" s="58" t="n">
        <f aca="false">IF($D7="",0,IF(AND($D7&lt;EOMONTH(X$1,0),NETWORKDAYS($D7,EOMONTH(X$1,0))&gt;0),$T7*(21.6/$F7),IF(AND(X$1&gt;=$D7,X$1&lt;$E7),$T7*(21.6/$F7),0)))</f>
        <v>0</v>
      </c>
      <c r="Y7" s="58" t="n">
        <f aca="false">IF($D7="",0,IF(AND($D7&lt;EOMONTH(Y$1,0),NETWORKDAYS($D7,EOMONTH(Y$1,0))&gt;0),$T7*(21.6/$F7),IF(AND(Y$1&gt;=$D7,Y$1&lt;$E7),$T7*(21.6/$F7),0)))</f>
        <v>0</v>
      </c>
      <c r="Z7" s="58" t="n">
        <f aca="false">IF($D7="",0,IF(AND($D7&lt;EOMONTH(Z$1,0),NETWORKDAYS($D7,EOMONTH(Z$1,0))&gt;0),$T7*(21.6/$F7),IF(AND(Z$1&gt;=$D7,Z$1&lt;$E7),$T7*(21.6/$F7),0)))</f>
        <v>0</v>
      </c>
      <c r="AA7" s="58" t="n">
        <f aca="false">IF($D7="",0,IF(AND($D7&lt;EOMONTH(AA$1,0),NETWORKDAYS($D7,EOMONTH(AA$1,0))&gt;0),$T7*(21.6/$F7),IF(AND(AA$1&gt;=$D7,AA$1&lt;$E7),$T7*(21.6/$F7),0)))</f>
        <v>0</v>
      </c>
      <c r="AB7" s="58" t="n">
        <f aca="false">IF($D7="",0,IF(AND($D7&lt;EOMONTH(AB$1,0),NETWORKDAYS($D7,EOMONTH(AB$1,0))&gt;0),$T7*(21.6/$F7),IF(AND(AB$1&gt;=$D7,AB$1&lt;$E7),$T7*(21.6/$F7),0)))</f>
        <v>0</v>
      </c>
      <c r="AC7" s="58" t="n">
        <f aca="false">IF($D7="",0,IF(AND($D7&lt;EOMONTH(AC$1,0),NETWORKDAYS($D7,EOMONTH(AC$1,0))&gt;0),$T7*(21.6/$F7),IF(AND(AC$1&gt;=$D7,AC$1&lt;$E7),$T7*(21.6/$F7),0)))</f>
        <v>0</v>
      </c>
      <c r="AD7" s="58" t="n">
        <f aca="false">IF($D7="",0,IF(AND($D7&lt;EOMONTH(AD$1,0),NETWORKDAYS($D7,EOMONTH(AD$1,0))&gt;0),$T7*(21.6/$F7),IF(AND(AD$1&gt;=$D7,AD$1&lt;$E7),$T7*(21.6/$F7),0)))</f>
        <v>0</v>
      </c>
      <c r="AE7" s="58" t="n">
        <f aca="false">IF($D7="",0,IF(AND($D7&lt;EOMONTH(AE$1,0),NETWORKDAYS($D7,EOMONTH(AE$1,0))&gt;0),$T7*(21.6/$F7),IF(AND(AE$1&gt;=$D7,AE$1&lt;$E7),$T7*(21.6/$F7),0)))</f>
        <v>0</v>
      </c>
      <c r="AF7" s="58" t="n">
        <f aca="false">IF($D7="",0,IF(AND($D7&lt;EOMONTH(AF$1,0),NETWORKDAYS($D7,EOMONTH(AF$1,0))&gt;0),$T7*(21.6/$F7),IF(AND(AF$1&gt;=$D7,AF$1&lt;$E7),$T7*(21.6/$F7),0)))</f>
        <v>0</v>
      </c>
      <c r="AG7" s="58" t="n">
        <f aca="false">IF($D7="",0,IF(AND($D7&lt;EOMONTH(AG$1,0),NETWORKDAYS($D7,EOMONTH(AG$1,0))&gt;0),$T7*(21.6/$F7),IF(AND(AG$1&gt;=$D7,AG$1&lt;$E7),$T7*(21.6/$F7),0)))</f>
        <v>0</v>
      </c>
      <c r="AH7" s="58" t="n">
        <f aca="false">IF($D7="",0,IF(AND($D7&lt;EOMONTH(AH$1,0),NETWORKDAYS($D7,EOMONTH(AH$1,0))&gt;0),$T7*(21.6/$F7),IF(AND(AH$1&gt;=$D7,AH$1&lt;$E7),$T7*(21.6/$F7),0)))</f>
        <v>0</v>
      </c>
      <c r="AI7" s="58" t="n">
        <f aca="false">IF($D7="",0,IF(AND($D7&lt;EOMONTH(AI$1,0),NETWORKDAYS($D7,EOMONTH(AI$1,0))&gt;0),$T7*(21.6/$F7),IF(AND(AI$1&gt;=$D7,AI$1&lt;$E7),$T7*(21.6/$F7),0)))</f>
        <v>0</v>
      </c>
      <c r="AJ7" s="58" t="n">
        <f aca="false">IF($D7="",0,IF(AND($D7&lt;EOMONTH(AJ$1,0),NETWORKDAYS($D7,EOMONTH(AJ$1,0))&gt;0),$T7*(21.6/$F7),IF(AND(AJ$1&gt;=$D7,AJ$1&lt;$E7),$T7*(21.6/$F7),0)))</f>
        <v>0</v>
      </c>
      <c r="AK7" s="58" t="n">
        <f aca="false">IF($D7="",0,IF(AND($D7&lt;EOMONTH(AK$1,0),NETWORKDAYS($D7,EOMONTH(AK$1,0))&gt;0),$T7*(21.6/$F7),IF(AND(AK$1&gt;=$D7,AK$1&lt;$E7),$T7*(21.6/$F7),0)))</f>
        <v>0</v>
      </c>
      <c r="AL7" s="58" t="n">
        <f aca="false">IF($D7="",0,IF(AND($D7&lt;EOMONTH(AL$1,0),NETWORKDAYS($D7,EOMONTH(AL$1,0))&gt;0),$T7*(21.6/$F7),IF(AND(AL$1&gt;=$D7,AL$1&lt;$E7),$T7*(21.6/$F7),0)))</f>
        <v>0</v>
      </c>
      <c r="AM7" s="58" t="n">
        <f aca="false">IF($D7="",0,IF(AND($D7&lt;EOMONTH(AM$1,0),NETWORKDAYS($D7,EOMONTH(AM$1,0))&gt;0),$T7*(21.6/$F7),IF(AND(AM$1&gt;=$D7,AM$1&lt;$E7),$T7*(21.6/$F7),0)))</f>
        <v>0</v>
      </c>
      <c r="AN7" s="58" t="n">
        <f aca="false">IF($D7="",0,IF(AND($D7&lt;EOMONTH(AN$1,0),NETWORKDAYS($D7,EOMONTH(AN$1,0))&gt;0),$T7*(21.6/$F7),IF(AND(AN$1&gt;=$D7,AN$1&lt;$E7),$T7*(21.6/$F7),0)))</f>
        <v>0</v>
      </c>
      <c r="AO7" s="58" t="n">
        <f aca="false">IF($D7="",0,IF(AND($D7&lt;EOMONTH(AO$1,0),NETWORKDAYS($D7,EOMONTH(AO$1,0))&gt;0),$T7*(21.6/$F7),IF(AND(AO$1&gt;=$D7,AO$1&lt;$E7),$T7*(21.6/$F7),0)))</f>
        <v>0</v>
      </c>
      <c r="AP7" s="58" t="n">
        <f aca="false">IF($D7="",0,IF(AND($D7&lt;EOMONTH(AP$1,0),NETWORKDAYS($D7,EOMONTH(AP$1,0))&gt;0),$T7*(21.6/$F7),IF(AND(AP$1&gt;=$D7,AP$1&lt;$E7),$T7*(21.6/$F7),0)))</f>
        <v>0</v>
      </c>
      <c r="AQ7" s="58" t="n">
        <f aca="false">IF($D7="",0,IF(AND($D7&lt;EOMONTH(AQ$1,0),NETWORKDAYS($D7,EOMONTH(AQ$1,0))&gt;0),$T7*(21.6/$F7),IF(AND(AQ$1&gt;=$D7,AQ$1&lt;$E7),$T7*(21.6/$F7),0)))</f>
        <v>0</v>
      </c>
      <c r="AR7" s="58" t="n">
        <f aca="false">IF($D7="",0,IF(AND($D7&lt;EOMONTH(AR$1,0),NETWORKDAYS($D7,EOMONTH(AR$1,0))&gt;0),$T7*(21.6/$F7),IF(AND(AR$1&gt;=$D7,AR$1&lt;$E7),$T7*(21.6/$F7),0)))</f>
        <v>0</v>
      </c>
      <c r="AS7" s="58" t="n">
        <f aca="false">IF($D7="",0,IF(AND($D7&lt;EOMONTH(AS$1,0),NETWORKDAYS($D7,EOMONTH(AS$1,0))&gt;0),$T7*(21.6/$F7),IF(AND(AS$1&gt;=$D7,AS$1&lt;$E7),$T7*(21.6/$F7),0)))</f>
        <v>22881.3559322034</v>
      </c>
      <c r="AT7" s="58" t="n">
        <f aca="false">IF($D7="",0,IF(AND($D7&lt;EOMONTH(AT$1,0),NETWORKDAYS($D7,EOMONTH(AT$1,0))&gt;0),$T7*(21.6/$F7),IF(AND(AT$1&gt;=$D7,AT$1&lt;$E7),$T7*(21.6/$F7),0)))</f>
        <v>22881.3559322034</v>
      </c>
      <c r="AU7" s="58" t="n">
        <f aca="false">IF($D7="",0,IF(AND($D7&lt;EOMONTH(AU$1,0),NETWORKDAYS($D7,EOMONTH(AU$1,0))&gt;0),$T7*(21.6/$F7),IF(AND(AU$1&gt;=$D7,AU$1&lt;$E7),$T7*(21.6/$F7),0)))</f>
        <v>22881.3559322034</v>
      </c>
      <c r="AV7" s="58" t="n">
        <f aca="false">IF($D7="",0,IF(AND($D7&lt;EOMONTH(AV$1,0),NETWORKDAYS($D7,EOMONTH(AV$1,0))&gt;0),$T7*(21.6/$F7),IF(AND(AV$1&gt;=$D7,AV$1&lt;$E7),$T7*(21.6/$F7),0)))</f>
        <v>22881.3559322034</v>
      </c>
      <c r="AW7" s="58" t="n">
        <f aca="false">IF($D7="",0,IF(AND($D7&lt;EOMONTH(AW$1,0),NETWORKDAYS($D7,EOMONTH(AW$1,0))&gt;0),$T7*(21.6/$F7),IF(AND(AW$1&gt;=$D7,AW$1&lt;$E7),$T7*(21.6/$F7),0)))</f>
        <v>22881.3559322034</v>
      </c>
      <c r="AX7" s="58" t="n">
        <f aca="false">IF($D7="",0,IF(AND($D7&lt;EOMONTH(AX$1,0),NETWORKDAYS($D7,EOMONTH(AX$1,0))&gt;0),$T7*(21.6/$F7),IF(AND(AX$1&gt;=$D7,AX$1&lt;$E7),$T7*(21.6/$F7),0)))</f>
        <v>22881.3559322034</v>
      </c>
      <c r="AY7" s="58" t="n">
        <f aca="false">IF($D7="",0,IF(AND($D7&lt;EOMONTH(AY$1,0),NETWORKDAYS($D7,EOMONTH(AY$1,0))&gt;0),$T7*(21.6/$F7),IF(AND(AY$1&gt;=$D7,AY$1&lt;$E7),$T7*(21.6/$F7),0)))</f>
        <v>22881.3559322034</v>
      </c>
      <c r="AZ7" s="58" t="n">
        <f aca="false">IF($D7="",0,IF(AND($D7&lt;EOMONTH(AZ$1,0),NETWORKDAYS($D7,EOMONTH(AZ$1,0))&gt;0),$T7*(21.6/$F7),IF(AND(AZ$1&gt;=$D7,AZ$1&lt;$E7),$T7*(21.6/$F7),0)))</f>
        <v>22881.3559322034</v>
      </c>
      <c r="BA7" s="58" t="n">
        <f aca="false">IF($D7="",0,IF(AND($D7&lt;EOMONTH(BA$1,0),NETWORKDAYS($D7,EOMONTH(BA$1,0))&gt;0),$T7*(21.6/$F7),IF(AND(BA$1&gt;=$D7,BA$1&lt;$E7),$T7*(21.6/$F7),0)))</f>
        <v>22881.3559322034</v>
      </c>
      <c r="BB7" s="58" t="n">
        <f aca="false">IF($D7="",0,IF(AND($D7&lt;EOMONTH(BB$1,0),NETWORKDAYS($D7,EOMONTH(BB$1,0))&gt;0),$T7*(21.6/$F7),IF(AND(BB$1&gt;=$D7,BB$1&lt;$E7),$T7*(21.6/$F7),0)))</f>
        <v>22881.3559322034</v>
      </c>
      <c r="BC7" s="58" t="n">
        <f aca="false">IF($D7="",0,IF(AND($D7&lt;EOMONTH(BC$1,0),NETWORKDAYS($D7,EOMONTH(BC$1,0))&gt;0),$T7*(21.6/$F7),IF(AND(BC$1&gt;=$D7,BC$1&lt;$E7),$T7*(21.6/$F7),0)))</f>
        <v>22881.3559322034</v>
      </c>
      <c r="BD7" s="58" t="n">
        <f aca="false">IF($D7="",0,IF(AND($D7&lt;EOMONTH(BD$1,0),NETWORKDAYS($D7,EOMONTH(BD$1,0))&gt;0),$T7*(21.6/$F7),IF(AND(BD$1&gt;=$D7,BD$1&lt;$E7),$T7*(21.6/$F7),0)))</f>
        <v>22881.3559322034</v>
      </c>
      <c r="BE7" s="58" t="n">
        <f aca="false">IF($D7="",0,IF(AND($D7&lt;EOMONTH(BE$1,0),NETWORKDAYS($D7,EOMONTH(BE$1,0))&gt;0),$T7*(21.6/$F7),IF(AND(BE$1&gt;=$D7,BE$1&lt;$E7),$T7*(21.6/$F7),0)))</f>
        <v>22881.3559322034</v>
      </c>
      <c r="BF7" s="58" t="n">
        <f aca="false">IF($D7="",0,IF(AND($D7&lt;EOMONTH(BF$1,0),NETWORKDAYS($D7,EOMONTH(BF$1,0))&gt;0),$T7*(21.6/$F7),IF(AND(BF$1&gt;=$D7,BF$1&lt;$E7),$T7*(21.6/$F7),0)))</f>
        <v>22881.3559322034</v>
      </c>
      <c r="BG7" s="58" t="n">
        <f aca="false">IF($D7="",0,IF(AND($D7&lt;EOMONTH(BG$1,0),NETWORKDAYS($D7,EOMONTH(BG$1,0))&gt;0),$T7*(21.6/$F7),IF(AND(BG$1&gt;=$D7,BG$1&lt;$E7),$T7*(21.6/$F7),0)))</f>
        <v>22881.3559322034</v>
      </c>
      <c r="BH7" s="58" t="n">
        <f aca="false">IF($D7="",0,IF(AND($D7&lt;EOMONTH(BH$1,0),NETWORKDAYS($D7,EOMONTH(BH$1,0))&gt;0),$T7*(21.6/$F7),IF(AND(BH$1&gt;=$D7,BH$1&lt;$E7),$T7*(21.6/$F7),0)))</f>
        <v>22881.3559322034</v>
      </c>
      <c r="BI7" s="58" t="n">
        <f aca="false">IF($D7="",0,IF(AND($D7&lt;EOMONTH(BI$1,0),NETWORKDAYS($D7,EOMONTH(BI$1,0))&gt;0),$T7*(21.6/$F7),IF(AND(BI$1&gt;=$D7,BI$1&lt;$E7),$T7*(21.6/$F7),0)))</f>
        <v>22881.3559322034</v>
      </c>
      <c r="BJ7" s="58" t="n">
        <f aca="false">IF($D7="",0,IF(AND($D7&lt;EOMONTH(BJ$1,0),NETWORKDAYS($D7,EOMONTH(BJ$1,0))&gt;0),$T7*(21.6/$F7),IF(AND(BJ$1&gt;=$D7,BJ$1&lt;$E7),$T7*(21.6/$F7),0)))</f>
        <v>22881.3559322034</v>
      </c>
      <c r="BK7" s="58" t="n">
        <f aca="false">IF($D7="",0,IF(AND($D7&lt;EOMONTH(BK$1,0),NETWORKDAYS($D7,EOMONTH(BK$1,0))&gt;0),$T7*(21.6/$F7),IF(AND(BK$1&gt;=$D7,BK$1&lt;$E7),$T7*(21.6/$F7),0)))</f>
        <v>22881.3559322034</v>
      </c>
      <c r="BL7" s="58" t="n">
        <f aca="false">IF($D7="",0,IF(AND($D7&lt;EOMONTH(BL$1,0),NETWORKDAYS($D7,EOMONTH(BL$1,0))&gt;0),$T7*(21.6/$F7),IF(AND(BL$1&gt;=$D7,BL$1&lt;$E7),$T7*(21.6/$F7),0)))</f>
        <v>22881.3559322034</v>
      </c>
      <c r="BM7" s="58" t="n">
        <f aca="false">IF($D7="",0,IF(AND($D7&lt;EOMONTH(BM$1,0),NETWORKDAYS($D7,EOMONTH(BM$1,0))&gt;0),$T7*(21.6/$F7),IF(AND(BM$1&gt;=$D7,BM$1&lt;$E7),$T7*(21.6/$F7),0)))</f>
        <v>22881.3559322034</v>
      </c>
      <c r="BN7" s="58" t="n">
        <f aca="false">IF($D7="",0,IF(AND($D7&lt;EOMONTH(BN$1,0),NETWORKDAYS($D7,EOMONTH(BN$1,0))&gt;0),$T7*(21.6/$F7),IF(AND(BN$1&gt;=$D7,BN$1&lt;$E7),$T7*(21.6/$F7),0)))</f>
        <v>22881.3559322034</v>
      </c>
      <c r="BO7" s="58" t="n">
        <f aca="false">IF($D7="",0,IF(AND($D7&lt;EOMONTH(BO$1,0),NETWORKDAYS($D7,EOMONTH(BO$1,0))&gt;0),$T7*(21.6/$F7),IF(AND(BO$1&gt;=$D7,BO$1&lt;$E7),$T7*(21.6/$F7),0)))</f>
        <v>22881.3559322034</v>
      </c>
      <c r="BP7" s="58" t="n">
        <f aca="false">IF($D7="",0,IF(AND($D7&lt;EOMONTH(BP$1,0),NETWORKDAYS($D7,EOMONTH(BP$1,0))&gt;0),$T7*(21.6/$F7),IF(AND(BP$1&gt;=$D7,BP$1&lt;$E7),$T7*(21.6/$F7),0)))</f>
        <v>22881.3559322034</v>
      </c>
    </row>
    <row r="8" customFormat="false" ht="13.8" hidden="false" customHeight="false" outlineLevel="0" collapsed="false">
      <c r="U8" s="58" t="n">
        <f aca="false">IF($D8="",0,IF(AND($D8&lt;EOMONTH(U$1,0),NETWORKDAYS($D8,EOMONTH(U$1,0))&gt;0),$T8*(21.6/$F8),IF(AND(U$1&gt;=$D8,U$1&lt;$E8),$T8*(21.6/$F8),0)))</f>
        <v>0</v>
      </c>
      <c r="V8" s="58" t="n">
        <f aca="false">IF($D8="",0,IF(AND($D8&lt;EOMONTH(V$1,0),NETWORKDAYS($D8,EOMONTH(V$1,0))&gt;0),$T8*(21.6/$F8),IF(AND(V$1&gt;=$D8,V$1&lt;$E8),$T8*(21.6/$F8),0)))</f>
        <v>0</v>
      </c>
      <c r="W8" s="58" t="n">
        <f aca="false">IF($D8="",0,IF(AND($D8&lt;EOMONTH(W$1,0),NETWORKDAYS($D8,EOMONTH(W$1,0))&gt;0),$T8*(21.6/$F8),IF(AND(W$1&gt;=$D8,W$1&lt;$E8),$T8*(21.6/$F8),0)))</f>
        <v>0</v>
      </c>
      <c r="X8" s="58" t="n">
        <f aca="false">IF($D8="",0,IF(AND($D8&lt;EOMONTH(X$1,0),NETWORKDAYS($D8,EOMONTH(X$1,0))&gt;0),$T8*(21.6/$F8),IF(AND(X$1&gt;=$D8,X$1&lt;$E8),$T8*(21.6/$F8),0)))</f>
        <v>0</v>
      </c>
      <c r="Y8" s="58" t="n">
        <f aca="false">IF($D8="",0,IF(AND($D8&lt;EOMONTH(Y$1,0),NETWORKDAYS($D8,EOMONTH(Y$1,0))&gt;0),$T8*(21.6/$F8),IF(AND(Y$1&gt;=$D8,Y$1&lt;$E8),$T8*(21.6/$F8),0)))</f>
        <v>0</v>
      </c>
      <c r="Z8" s="58" t="n">
        <f aca="false">IF($D8="",0,IF(AND($D8&lt;EOMONTH(Z$1,0),NETWORKDAYS($D8,EOMONTH(Z$1,0))&gt;0),$T8*(21.6/$F8),IF(AND(Z$1&gt;=$D8,Z$1&lt;$E8),$T8*(21.6/$F8),0)))</f>
        <v>0</v>
      </c>
      <c r="AA8" s="58" t="n">
        <f aca="false">IF($D8="",0,IF(AND($D8&lt;EOMONTH(AA$1,0),NETWORKDAYS($D8,EOMONTH(AA$1,0))&gt;0),$T8*(21.6/$F8),IF(AND(AA$1&gt;=$D8,AA$1&lt;$E8),$T8*(21.6/$F8),0)))</f>
        <v>0</v>
      </c>
      <c r="AB8" s="58" t="n">
        <f aca="false">IF($D8="",0,IF(AND($D8&lt;EOMONTH(AB$1,0),NETWORKDAYS($D8,EOMONTH(AB$1,0))&gt;0),$T8*(21.6/$F8),IF(AND(AB$1&gt;=$D8,AB$1&lt;$E8),$T8*(21.6/$F8),0)))</f>
        <v>0</v>
      </c>
      <c r="AC8" s="58" t="n">
        <f aca="false">IF($D8="",0,IF(AND($D8&lt;EOMONTH(AC$1,0),NETWORKDAYS($D8,EOMONTH(AC$1,0))&gt;0),$T8*(21.6/$F8),IF(AND(AC$1&gt;=$D8,AC$1&lt;$E8),$T8*(21.6/$F8),0)))</f>
        <v>0</v>
      </c>
      <c r="AD8" s="58" t="n">
        <f aca="false">IF($D8="",0,IF(AND($D8&lt;EOMONTH(AD$1,0),NETWORKDAYS($D8,EOMONTH(AD$1,0))&gt;0),$T8*(21.6/$F8),IF(AND(AD$1&gt;=$D8,AD$1&lt;$E8),$T8*(21.6/$F8),0)))</f>
        <v>0</v>
      </c>
      <c r="AE8" s="58" t="n">
        <f aca="false">IF($D8="",0,IF(AND($D8&lt;EOMONTH(AE$1,0),NETWORKDAYS($D8,EOMONTH(AE$1,0))&gt;0),$T8*(21.6/$F8),IF(AND(AE$1&gt;=$D8,AE$1&lt;$E8),$T8*(21.6/$F8),0)))</f>
        <v>0</v>
      </c>
      <c r="AF8" s="58" t="n">
        <f aca="false">IF($D8="",0,IF(AND($D8&lt;EOMONTH(AF$1,0),NETWORKDAYS($D8,EOMONTH(AF$1,0))&gt;0),$T8*(21.6/$F8),IF(AND(AF$1&gt;=$D8,AF$1&lt;$E8),$T8*(21.6/$F8),0)))</f>
        <v>0</v>
      </c>
      <c r="AG8" s="58" t="n">
        <f aca="false">IF($D8="",0,IF(AND($D8&lt;EOMONTH(AG$1,0),NETWORKDAYS($D8,EOMONTH(AG$1,0))&gt;0),$T8*(21.6/$F8),IF(AND(AG$1&gt;=$D8,AG$1&lt;$E8),$T8*(21.6/$F8),0)))</f>
        <v>0</v>
      </c>
      <c r="AH8" s="58" t="n">
        <f aca="false">IF($D8="",0,IF(AND($D8&lt;EOMONTH(AH$1,0),NETWORKDAYS($D8,EOMONTH(AH$1,0))&gt;0),$T8*(21.6/$F8),IF(AND(AH$1&gt;=$D8,AH$1&lt;$E8),$T8*(21.6/$F8),0)))</f>
        <v>0</v>
      </c>
      <c r="AI8" s="58" t="n">
        <f aca="false">IF($D8="",0,IF(AND($D8&lt;EOMONTH(AI$1,0),NETWORKDAYS($D8,EOMONTH(AI$1,0))&gt;0),$T8*(21.6/$F8),IF(AND(AI$1&gt;=$D8,AI$1&lt;$E8),$T8*(21.6/$F8),0)))</f>
        <v>0</v>
      </c>
      <c r="AJ8" s="58" t="n">
        <f aca="false">IF($D8="",0,IF(AND($D8&lt;EOMONTH(AJ$1,0),NETWORKDAYS($D8,EOMONTH(AJ$1,0))&gt;0),$T8*(21.6/$F8),IF(AND(AJ$1&gt;=$D8,AJ$1&lt;$E8),$T8*(21.6/$F8),0)))</f>
        <v>0</v>
      </c>
      <c r="AK8" s="58" t="n">
        <f aca="false">IF($D8="",0,IF(AND($D8&lt;EOMONTH(AK$1,0),NETWORKDAYS($D8,EOMONTH(AK$1,0))&gt;0),$T8*(21.6/$F8),IF(AND(AK$1&gt;=$D8,AK$1&lt;$E8),$T8*(21.6/$F8),0)))</f>
        <v>0</v>
      </c>
      <c r="AL8" s="58" t="n">
        <f aca="false">IF($D8="",0,IF(AND($D8&lt;EOMONTH(AL$1,0),NETWORKDAYS($D8,EOMONTH(AL$1,0))&gt;0),$T8*(21.6/$F8),IF(AND(AL$1&gt;=$D8,AL$1&lt;$E8),$T8*(21.6/$F8),0)))</f>
        <v>0</v>
      </c>
      <c r="AM8" s="58" t="n">
        <f aca="false">IF($D8="",0,IF(AND($D8&lt;EOMONTH(AM$1,0),NETWORKDAYS($D8,EOMONTH(AM$1,0))&gt;0),$T8*(21.6/$F8),IF(AND(AM$1&gt;=$D8,AM$1&lt;$E8),$T8*(21.6/$F8),0)))</f>
        <v>0</v>
      </c>
      <c r="AN8" s="58" t="n">
        <f aca="false">IF($D8="",0,IF(AND($D8&lt;EOMONTH(AN$1,0),NETWORKDAYS($D8,EOMONTH(AN$1,0))&gt;0),$T8*(21.6/$F8),IF(AND(AN$1&gt;=$D8,AN$1&lt;$E8),$T8*(21.6/$F8),0)))</f>
        <v>0</v>
      </c>
      <c r="AO8" s="58" t="n">
        <f aca="false">IF($D8="",0,IF(AND($D8&lt;EOMONTH(AO$1,0),NETWORKDAYS($D8,EOMONTH(AO$1,0))&gt;0),$T8*(21.6/$F8),IF(AND(AO$1&gt;=$D8,AO$1&lt;$E8),$T8*(21.6/$F8),0)))</f>
        <v>0</v>
      </c>
      <c r="AP8" s="58" t="n">
        <f aca="false">IF($D8="",0,IF(AND($D8&lt;EOMONTH(AP$1,0),NETWORKDAYS($D8,EOMONTH(AP$1,0))&gt;0),$T8*(21.6/$F8),IF(AND(AP$1&gt;=$D8,AP$1&lt;$E8),$T8*(21.6/$F8),0)))</f>
        <v>0</v>
      </c>
      <c r="AQ8" s="58" t="n">
        <f aca="false">IF($D8="",0,IF(AND($D8&lt;EOMONTH(AQ$1,0),NETWORKDAYS($D8,EOMONTH(AQ$1,0))&gt;0),$T8*(21.6/$F8),IF(AND(AQ$1&gt;=$D8,AQ$1&lt;$E8),$T8*(21.6/$F8),0)))</f>
        <v>0</v>
      </c>
      <c r="AR8" s="58" t="n">
        <f aca="false">IF($D8="",0,IF(AND($D8&lt;EOMONTH(AR$1,0),NETWORKDAYS($D8,EOMONTH(AR$1,0))&gt;0),$T8*(21.6/$F8),IF(AND(AR$1&gt;=$D8,AR$1&lt;$E8),$T8*(21.6/$F8),0)))</f>
        <v>0</v>
      </c>
      <c r="AS8" s="58" t="n">
        <f aca="false">IF($D8="",0,IF(AND($D8&lt;EOMONTH(AS$1,0),NETWORKDAYS($D8,EOMONTH(AS$1,0))&gt;0),$T8*(21.6/$F8),IF(AND(AS$1&gt;=$D8,AS$1&lt;$E8),$T8*(21.6/$F8),0)))</f>
        <v>0</v>
      </c>
      <c r="AT8" s="58" t="n">
        <f aca="false">IF($D8="",0,IF(AND($D8&lt;EOMONTH(AT$1,0),NETWORKDAYS($D8,EOMONTH(AT$1,0))&gt;0),$T8*(21.6/$F8),IF(AND(AT$1&gt;=$D8,AT$1&lt;$E8),$T8*(21.6/$F8),0)))</f>
        <v>0</v>
      </c>
      <c r="AU8" s="58" t="n">
        <f aca="false">IF($D8="",0,IF(AND($D8&lt;EOMONTH(AU$1,0),NETWORKDAYS($D8,EOMONTH(AU$1,0))&gt;0),$T8*(21.6/$F8),IF(AND(AU$1&gt;=$D8,AU$1&lt;$E8),$T8*(21.6/$F8),0)))</f>
        <v>0</v>
      </c>
      <c r="AV8" s="58" t="n">
        <f aca="false">IF($D8="",0,IF(AND($D8&lt;EOMONTH(AV$1,0),NETWORKDAYS($D8,EOMONTH(AV$1,0))&gt;0),$T8*(21.6/$F8),IF(AND(AV$1&gt;=$D8,AV$1&lt;$E8),$T8*(21.6/$F8),0)))</f>
        <v>0</v>
      </c>
      <c r="AW8" s="58" t="n">
        <f aca="false">IF($D8="",0,IF(AND($D8&lt;EOMONTH(AW$1,0),NETWORKDAYS($D8,EOMONTH(AW$1,0))&gt;0),$T8*(21.6/$F8),IF(AND(AW$1&gt;=$D8,AW$1&lt;$E8),$T8*(21.6/$F8),0)))</f>
        <v>0</v>
      </c>
      <c r="AX8" s="58" t="n">
        <f aca="false">IF($D8="",0,IF(AND($D8&lt;EOMONTH(AX$1,0),NETWORKDAYS($D8,EOMONTH(AX$1,0))&gt;0),$T8*(21.6/$F8),IF(AND(AX$1&gt;=$D8,AX$1&lt;$E8),$T8*(21.6/$F8),0)))</f>
        <v>0</v>
      </c>
      <c r="AY8" s="58" t="n">
        <f aca="false">IF($D8="",0,IF(AND($D8&lt;EOMONTH(AY$1,0),NETWORKDAYS($D8,EOMONTH(AY$1,0))&gt;0),$T8*(21.6/$F8),IF(AND(AY$1&gt;=$D8,AY$1&lt;$E8),$T8*(21.6/$F8),0)))</f>
        <v>0</v>
      </c>
      <c r="AZ8" s="58" t="n">
        <f aca="false">IF($D8="",0,IF(AND($D8&lt;EOMONTH(AZ$1,0),NETWORKDAYS($D8,EOMONTH(AZ$1,0))&gt;0),$T8*(21.6/$F8),IF(AND(AZ$1&gt;=$D8,AZ$1&lt;$E8),$T8*(21.6/$F8),0)))</f>
        <v>0</v>
      </c>
      <c r="BA8" s="58" t="n">
        <f aca="false">IF($D8="",0,IF(AND($D8&lt;EOMONTH(BA$1,0),NETWORKDAYS($D8,EOMONTH(BA$1,0))&gt;0),$T8*(21.6/$F8),IF(AND(BA$1&gt;=$D8,BA$1&lt;$E8),$T8*(21.6/$F8),0)))</f>
        <v>0</v>
      </c>
      <c r="BB8" s="58" t="n">
        <f aca="false">IF($D8="",0,IF(AND($D8&lt;EOMONTH(BB$1,0),NETWORKDAYS($D8,EOMONTH(BB$1,0))&gt;0),$T8*(21.6/$F8),IF(AND(BB$1&gt;=$D8,BB$1&lt;$E8),$T8*(21.6/$F8),0)))</f>
        <v>0</v>
      </c>
      <c r="BC8" s="58" t="n">
        <f aca="false">IF($D8="",0,IF(AND($D8&lt;EOMONTH(BC$1,0),NETWORKDAYS($D8,EOMONTH(BC$1,0))&gt;0),$T8*(21.6/$F8),IF(AND(BC$1&gt;=$D8,BC$1&lt;$E8),$T8*(21.6/$F8),0)))</f>
        <v>0</v>
      </c>
      <c r="BD8" s="58" t="n">
        <f aca="false">IF($D8="",0,IF(AND($D8&lt;EOMONTH(BD$1,0),NETWORKDAYS($D8,EOMONTH(BD$1,0))&gt;0),$T8*(21.6/$F8),IF(AND(BD$1&gt;=$D8,BD$1&lt;$E8),$T8*(21.6/$F8),0)))</f>
        <v>0</v>
      </c>
      <c r="BE8" s="58" t="n">
        <f aca="false">IF($D8="",0,IF(AND($D8&lt;EOMONTH(BE$1,0),NETWORKDAYS($D8,EOMONTH(BE$1,0))&gt;0),$T8*(21.6/$F8),IF(AND(BE$1&gt;=$D8,BE$1&lt;$E8),$T8*(21.6/$F8),0)))</f>
        <v>0</v>
      </c>
      <c r="BF8" s="58" t="n">
        <f aca="false">IF($D8="",0,IF(AND($D8&lt;EOMONTH(BF$1,0),NETWORKDAYS($D8,EOMONTH(BF$1,0))&gt;0),$T8*(21.6/$F8),IF(AND(BF$1&gt;=$D8,BF$1&lt;$E8),$T8*(21.6/$F8),0)))</f>
        <v>0</v>
      </c>
      <c r="BG8" s="58" t="n">
        <f aca="false">IF($D8="",0,IF(AND($D8&lt;EOMONTH(BG$1,0),NETWORKDAYS($D8,EOMONTH(BG$1,0))&gt;0),$T8*(21.6/$F8),IF(AND(BG$1&gt;=$D8,BG$1&lt;$E8),$T8*(21.6/$F8),0)))</f>
        <v>0</v>
      </c>
      <c r="BH8" s="58" t="n">
        <f aca="false">IF($D8="",0,IF(AND($D8&lt;EOMONTH(BH$1,0),NETWORKDAYS($D8,EOMONTH(BH$1,0))&gt;0),$T8*(21.6/$F8),IF(AND(BH$1&gt;=$D8,BH$1&lt;$E8),$T8*(21.6/$F8),0)))</f>
        <v>0</v>
      </c>
      <c r="BI8" s="58" t="n">
        <f aca="false">IF($D8="",0,IF(AND($D8&lt;EOMONTH(BI$1,0),NETWORKDAYS($D8,EOMONTH(BI$1,0))&gt;0),$T8*(21.6/$F8),IF(AND(BI$1&gt;=$D8,BI$1&lt;$E8),$T8*(21.6/$F8),0)))</f>
        <v>0</v>
      </c>
      <c r="BJ8" s="58" t="n">
        <f aca="false">IF($D8="",0,IF(AND($D8&lt;EOMONTH(BJ$1,0),NETWORKDAYS($D8,EOMONTH(BJ$1,0))&gt;0),$T8*(21.6/$F8),IF(AND(BJ$1&gt;=$D8,BJ$1&lt;$E8),$T8*(21.6/$F8),0)))</f>
        <v>0</v>
      </c>
      <c r="BK8" s="58" t="n">
        <f aca="false">IF($D8="",0,IF(AND($D8&lt;EOMONTH(BK$1,0),NETWORKDAYS($D8,EOMONTH(BK$1,0))&gt;0),$T8*(21.6/$F8),IF(AND(BK$1&gt;=$D8,BK$1&lt;$E8),$T8*(21.6/$F8),0)))</f>
        <v>0</v>
      </c>
      <c r="BL8" s="58" t="n">
        <f aca="false">IF($D8="",0,IF(AND($D8&lt;EOMONTH(BL$1,0),NETWORKDAYS($D8,EOMONTH(BL$1,0))&gt;0),$T8*(21.6/$F8),IF(AND(BL$1&gt;=$D8,BL$1&lt;$E8),$T8*(21.6/$F8),0)))</f>
        <v>0</v>
      </c>
      <c r="BM8" s="58" t="n">
        <f aca="false">IF($D8="",0,IF(AND($D8&lt;EOMONTH(BM$1,0),NETWORKDAYS($D8,EOMONTH(BM$1,0))&gt;0),$T8*(21.6/$F8),IF(AND(BM$1&gt;=$D8,BM$1&lt;$E8),$T8*(21.6/$F8),0)))</f>
        <v>0</v>
      </c>
      <c r="BN8" s="58" t="n">
        <f aca="false">IF($D8="",0,IF(AND($D8&lt;EOMONTH(BN$1,0),NETWORKDAYS($D8,EOMONTH(BN$1,0))&gt;0),$T8*(21.6/$F8),IF(AND(BN$1&gt;=$D8,BN$1&lt;$E8),$T8*(21.6/$F8),0)))</f>
        <v>0</v>
      </c>
      <c r="BO8" s="58" t="n">
        <f aca="false">IF($D8="",0,IF(AND($D8&lt;EOMONTH(BO$1,0),NETWORKDAYS($D8,EOMONTH(BO$1,0))&gt;0),$T8*(21.6/$F8),IF(AND(BO$1&gt;=$D8,BO$1&lt;$E8),$T8*(21.6/$F8),0)))</f>
        <v>0</v>
      </c>
      <c r="BP8" s="58" t="n">
        <f aca="false">IF($D8="",0,IF(AND($D8&lt;EOMONTH(BP$1,0),NETWORKDAYS($D8,EOMONTH(BP$1,0))&gt;0),$T8*(21.6/$F8),IF(AND(BP$1&gt;=$D8,BP$1&lt;$E8),$T8*(21.6/$F8),0)))</f>
        <v>0</v>
      </c>
    </row>
    <row r="11" customFormat="false" ht="13.8" hidden="false" customHeight="false" outlineLevel="0" collapsed="false">
      <c r="AQ11" s="6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2019-09-28T10:17:55Z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