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1" activeTab="1"/>
  </bookViews>
  <sheets>
    <sheet name="division possible " sheetId="1" state="hidden" r:id="rId2"/>
    <sheet name="répartition onduleur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<sst xmlns="http://schemas.openxmlformats.org/spreadsheetml/2006/main" count="21" uniqueCount="12">
  <si>
    <t xml:space="preserve">Nombre de Modules </t>
  </si>
  <si>
    <t xml:space="preserve">Puissance estimée (kWc)</t>
  </si>
  <si>
    <t xml:space="preserve">Onduleur à prévoir (kVA)</t>
  </si>
  <si>
    <t xml:space="preserve">Nombre de modules</t>
  </si>
  <si>
    <t xml:space="preserve">string max par entrée</t>
  </si>
  <si>
    <t xml:space="preserve">entrées onduleur</t>
  </si>
  <si>
    <t xml:space="preserve">% d'écart entre les entrées</t>
  </si>
  <si>
    <t xml:space="preserve">Entrée 1</t>
  </si>
  <si>
    <t xml:space="preserve">Entrée 2</t>
  </si>
  <si>
    <t xml:space="preserve">Entrée 3</t>
  </si>
  <si>
    <t xml:space="preserve">Entrée 4</t>
  </si>
  <si>
    <t xml:space="preserve">string/entrée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</si>
</sst>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"/>
    <numFmt numFmtId="166" formatCode="General"/>
    <numFmt numFmtId="167" formatCode="0.000"/>
    <numFmt numFmtId="168" formatCode="0.00\ %"/>
    <numFmt numFmtId="169" formatCode="0.00\ %"/>
    <numFmt numFmtId="170" formatCode="&quot;VRAI&quot;;&quot;VRAI&quot;;&quot;FAUX&quot;"/>
    <numFmt numFmtId="171" formatCode="#,##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i val="true"/>
      <sz val="11"/>
      <color rgb="FF000000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333F50"/>
        <bgColor rgb="FF333399"/>
      </patternFill>
    </fill>
    <fill>
      <patternFill patternType="solid">
        <fgColor rgb="FFBFBFBF"/>
        <bgColor rgb="FFDEDCE6"/>
      </patternFill>
    </fill>
    <fill>
      <patternFill patternType="solid">
        <fgColor rgb="FFFFC000"/>
        <bgColor rgb="FFFF9900"/>
      </patternFill>
    </fill>
    <fill>
      <patternFill patternType="solid">
        <fgColor rgb="FF00B050"/>
        <bgColor rgb="FF008080"/>
      </patternFill>
    </fill>
    <fill>
      <patternFill patternType="solid">
        <fgColor rgb="FFDEDCE6"/>
        <bgColor rgb="FFFFD8CE"/>
      </patternFill>
    </fill>
    <fill>
      <patternFill patternType="solid">
        <fgColor rgb="FFFFD8CE"/>
        <bgColor rgb="FFFFCCCC"/>
      </patternFill>
    </fill>
  </fills>
  <borders count="29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>
        <color rgb="FF8B0000"/>
      </left>
      <right/>
      <top style="thin">
        <color rgb="FF8B0000"/>
      </top>
      <bottom/>
      <diagonal/>
    </border>
    <border diagonalUp="false" diagonalDown="false">
      <left/>
      <right/>
      <top style="thin">
        <color rgb="FF8B0000"/>
      </top>
      <bottom/>
      <diagonal/>
    </border>
    <border diagonalUp="false" diagonalDown="false">
      <left/>
      <right style="thin">
        <color rgb="FF8B0000"/>
      </right>
      <top style="thin">
        <color rgb="FF8B0000"/>
      </top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thin">
        <color rgb="FF8B0000"/>
      </left>
      <right/>
      <top/>
      <bottom/>
      <diagonal/>
    </border>
    <border diagonalUp="false" diagonalDown="false">
      <left/>
      <right style="thin">
        <color rgb="FF8B0000"/>
      </right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>
        <color rgb="FF8B0000"/>
      </left>
      <right/>
      <top/>
      <bottom style="thin">
        <color rgb="FF8B0000"/>
      </bottom>
      <diagonal/>
    </border>
    <border diagonalUp="false" diagonalDown="false">
      <left/>
      <right/>
      <top/>
      <bottom style="thin">
        <color rgb="FF8B0000"/>
      </bottom>
      <diagonal/>
    </border>
    <border diagonalUp="false" diagonalDown="false">
      <left/>
      <right style="thin">
        <color rgb="FF8B0000"/>
      </right>
      <top/>
      <bottom style="thin">
        <color rgb="FF8B0000"/>
      </bottom>
      <diagonal/>
    </border>
    <border diagonalUp="false" diagonalDown="false">
      <left style="thin">
        <color rgb="FF0000FF"/>
      </left>
      <right/>
      <top style="thin">
        <color rgb="FF0000FF"/>
      </top>
      <bottom/>
      <diagonal/>
    </border>
    <border diagonalUp="false" diagonalDown="false">
      <left/>
      <right/>
      <top style="thin">
        <color rgb="FF0000FF"/>
      </top>
      <bottom/>
      <diagonal/>
    </border>
    <border diagonalUp="false" diagonalDown="false">
      <left/>
      <right style="thin">
        <color rgb="FF0000FF"/>
      </right>
      <top style="thin">
        <color rgb="FF0000FF"/>
      </top>
      <bottom/>
      <diagonal/>
    </border>
    <border diagonalUp="false" diagonalDown="false">
      <left style="thin">
        <color rgb="FF0000FF"/>
      </left>
      <right/>
      <top/>
      <bottom/>
      <diagonal/>
    </border>
    <border diagonalUp="false" diagonalDown="false">
      <left/>
      <right style="thin">
        <color rgb="FF0000FF"/>
      </right>
      <top/>
      <bottom/>
      <diagonal/>
    </border>
    <border diagonalUp="false" diagonalDown="false">
      <left style="thin">
        <color rgb="FF0000FF"/>
      </left>
      <right/>
      <top/>
      <bottom style="thin">
        <color rgb="FF0000FF"/>
      </bottom>
      <diagonal/>
    </border>
    <border diagonalUp="false" diagonalDown="false">
      <left/>
      <right/>
      <top/>
      <bottom style="thin">
        <color rgb="FF0000FF"/>
      </bottom>
      <diagonal/>
    </border>
    <border diagonalUp="false" diagonalDown="false">
      <left/>
      <right style="thin">
        <color rgb="FF0000FF"/>
      </right>
      <top/>
      <bottom style="thin">
        <color rgb="FF0000F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3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9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5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name val="Calibri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  <dxf>
      <font>
        <name val="Calibri"/>
        <charset val="1"/>
        <family val="2"/>
        <b val="0"/>
        <i val="0"/>
        <color rgb="FF006600"/>
        <sz val="10"/>
      </font>
      <fill>
        <patternFill>
          <bgColor rgb="FFCCFFCC"/>
        </patternFill>
      </fill>
    </dxf>
  </dxf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B0000"/>
      <rgbColor rgb="FF0066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D8CE"/>
      <rgbColor rgb="FFCCFFFF"/>
      <rgbColor rgb="FF660066"/>
      <rgbColor rgb="FFFF8080"/>
      <rgbColor rgb="FF0066CC"/>
      <rgbColor rgb="FFDEDCE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F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17" activeCellId="0" sqref="N17"/>
    </sheetView>
  </sheetViews>
  <sheetFormatPr defaultColWidth="10.70703125" defaultRowHeight="15" zeroHeight="false" outlineLevelRow="0" outlineLevelCol="0"/>
  <cols>
    <col collapsed="false" customWidth="true" hidden="false" outlineLevel="0" max="1" min="1" style="1" width="23.42"/>
    <col collapsed="false" customWidth="true" hidden="false" outlineLevel="0" max="19" min="14" style="1" width="11.42"/>
  </cols>
  <sheetData>
    <row r="1" customFormat="false" ht="15.75" hidden="false" customHeight="false" outlineLevel="0" collapsed="false">
      <c r="A1" s="2" t="s">
        <v>0</v>
      </c>
      <c r="B1" s="3" t="n">
        <v>468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false" ht="15.75" hidden="false" customHeight="false" outlineLevel="0" collapsed="false">
      <c r="A2" s="2" t="s">
        <v>1</v>
      </c>
      <c r="B2" s="3" t="n">
        <f aca="false">B1*300/1000</f>
        <v>140.4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Format="false" ht="15.75" hidden="false" customHeight="false" outlineLevel="0" collapsed="false">
      <c r="A3" s="2" t="s">
        <v>2</v>
      </c>
      <c r="B3" s="4" t="n">
        <f aca="false">B2*0.8</f>
        <v>112.32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customFormat="false" ht="15.75" hidden="false" customHeight="false" outlineLevel="0" collapsed="false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customFormat="false" ht="15.75" hidden="true" customHeight="false" outlineLevel="0" collapsed="false">
      <c r="B5" s="1"/>
      <c r="C5" s="5" t="n">
        <f aca="false">$B$1-5</f>
        <v>463</v>
      </c>
      <c r="D5" s="5" t="n">
        <f aca="false">C5+1</f>
        <v>464</v>
      </c>
      <c r="E5" s="5" t="n">
        <f aca="false">D5+1</f>
        <v>465</v>
      </c>
      <c r="F5" s="5" t="n">
        <f aca="false">E5+1</f>
        <v>466</v>
      </c>
      <c r="G5" s="5" t="n">
        <f aca="false">F5+1</f>
        <v>467</v>
      </c>
      <c r="H5" s="5" t="n">
        <f aca="false">G5+1</f>
        <v>468</v>
      </c>
      <c r="I5" s="5" t="n">
        <f aca="false">H5+1</f>
        <v>469</v>
      </c>
      <c r="J5" s="5" t="n">
        <f aca="false">I5+1</f>
        <v>470</v>
      </c>
      <c r="K5" s="5" t="n">
        <f aca="false">J5+1</f>
        <v>471</v>
      </c>
      <c r="L5" s="5" t="n">
        <f aca="false">K5+1</f>
        <v>472</v>
      </c>
      <c r="M5" s="6" t="n">
        <f aca="false">L5+1</f>
        <v>473</v>
      </c>
    </row>
    <row r="6" customFormat="false" ht="15.75" hidden="false" customHeight="false" outlineLevel="0" collapsed="false">
      <c r="B6" s="7" t="n">
        <v>1</v>
      </c>
      <c r="C6" s="8" t="n">
        <f aca="false">IF(INT($C$5/$B6)-$C$5/$B6=0,$C$5/$B6," ")</f>
        <v>463</v>
      </c>
      <c r="D6" s="8" t="n">
        <f aca="false">IF(INT($D$5/$B6)-$D$5/$B6=0,$D$5/$B6," ")</f>
        <v>464</v>
      </c>
      <c r="E6" s="8" t="n">
        <f aca="false">IF(INT($E$5/$B6)-$E$5/$B6=0,$E$5/$B6," ")</f>
        <v>465</v>
      </c>
      <c r="F6" s="8" t="n">
        <f aca="false">IF(INT($F$5/$B6)-$F$5/$B6=0,$F$5/$B6," ")</f>
        <v>466</v>
      </c>
      <c r="G6" s="8" t="n">
        <f aca="false">IF(INT($G$5/$B6)-$G$5/$B6=0,$G$5/$B6," ")</f>
        <v>467</v>
      </c>
      <c r="H6" s="9" t="n">
        <f aca="false">IF(INT($H$5/$B6)-$H$5/$B6=0,$H$5/$B6," ")</f>
        <v>468</v>
      </c>
      <c r="I6" s="8" t="n">
        <f aca="false">IF(INT($I$5/$B6)-$I$5/$B6=0,$I$5/$B6," ")</f>
        <v>469</v>
      </c>
      <c r="J6" s="8" t="n">
        <f aca="false">IF(INT($J$5/$B6)-$J$5/$B6=0,$J$5/$B6," ")</f>
        <v>470</v>
      </c>
      <c r="K6" s="8" t="n">
        <f aca="false">IF(INT($K$5/$B6)-$K$5/$B6=0,$K$5/$B6," ")</f>
        <v>471</v>
      </c>
      <c r="L6" s="8" t="n">
        <f aca="false">IF(INT($L$5/$B6)-$L$5/$B6=0,$L$5/$B6," ")</f>
        <v>472</v>
      </c>
      <c r="M6" s="10" t="n">
        <f aca="false">IF(INT($M$5/$B6)-$M$5/$B6=0,$M$5/$B6," ")</f>
        <v>473</v>
      </c>
    </row>
    <row r="7" customFormat="false" ht="15" hidden="false" customHeight="false" outlineLevel="0" collapsed="false">
      <c r="B7" s="7" t="n">
        <v>2</v>
      </c>
      <c r="C7" s="11" t="str">
        <f aca="false">IF(INT($C$5/$B7)-$C$5/$B7=0,$C$5/$B7," ")</f>
        <v> </v>
      </c>
      <c r="D7" s="11" t="n">
        <f aca="false">IF(INT($D$5/$B7)-$D$5/$B7=0,$D$5/$B7," ")</f>
        <v>232</v>
      </c>
      <c r="E7" s="11" t="str">
        <f aca="false">IF(INT($E$5/$B7)-$E$5/$B7=0,$E$5/$B7," ")</f>
        <v> </v>
      </c>
      <c r="F7" s="11" t="n">
        <f aca="false">IF(INT($F$5/$B7)-$F$5/$B7=0,$F$5/$B7," ")</f>
        <v>233</v>
      </c>
      <c r="G7" s="11" t="str">
        <f aca="false">IF(INT($G$5/$B7)-$G$5/$B7=0,$G$5/$B7," ")</f>
        <v> </v>
      </c>
      <c r="H7" s="11" t="n">
        <f aca="false">IF(INT($H$5/$B7)-$H$5/$B7=0,$H$5/$B7," ")</f>
        <v>234</v>
      </c>
      <c r="I7" s="11" t="str">
        <f aca="false">IF(INT($I$5/$B7)-$I$5/$B7=0,$I$5/$B7," ")</f>
        <v> </v>
      </c>
      <c r="J7" s="11" t="n">
        <f aca="false">IF(INT($J$5/$B7)-$J$5/$B7=0,$J$5/$B7," ")</f>
        <v>235</v>
      </c>
      <c r="K7" s="11" t="str">
        <f aca="false">IF(INT($K$5/$B7)-$K$5/$B7=0,$K$5/$B7," ")</f>
        <v> </v>
      </c>
      <c r="L7" s="11" t="n">
        <f aca="false">IF(INT($L$5/$B7)-$L$5/$B7=0,$L$5/$B7," ")</f>
        <v>236</v>
      </c>
      <c r="M7" s="12" t="str">
        <f aca="false">IF(INT($M$5/$B7)-$M$5/$B7=0,$M$5/$B7," ")</f>
        <v> </v>
      </c>
    </row>
    <row r="8" customFormat="false" ht="15" hidden="false" customHeight="false" outlineLevel="0" collapsed="false">
      <c r="B8" s="7" t="n">
        <v>3</v>
      </c>
      <c r="C8" s="11" t="str">
        <f aca="false">IF(INT($C$5/$B8)-$C$5/$B8=0,$C$5/$B8," ")</f>
        <v> </v>
      </c>
      <c r="D8" s="11" t="str">
        <f aca="false">IF(INT($D$5/$B8)-$D$5/$B8=0,$D$5/$B8," ")</f>
        <v> </v>
      </c>
      <c r="E8" s="11" t="n">
        <f aca="false">IF(INT($E$5/$B8)-$E$5/$B8=0,$E$5/$B8," ")</f>
        <v>155</v>
      </c>
      <c r="F8" s="11" t="str">
        <f aca="false">IF(INT($F$5/$B8)-$F$5/$B8=0,$F$5/$B8," ")</f>
        <v> </v>
      </c>
      <c r="G8" s="11" t="str">
        <f aca="false">IF(INT($G$5/$B8)-$G$5/$B8=0,$G$5/$B8," ")</f>
        <v> </v>
      </c>
      <c r="H8" s="11" t="n">
        <f aca="false">IF(INT($H$5/$B8)-$H$5/$B8=0,$H$5/$B8," ")</f>
        <v>156</v>
      </c>
      <c r="I8" s="11" t="str">
        <f aca="false">IF(INT($I$5/$B8)-$I$5/$B8=0,$I$5/$B8," ")</f>
        <v> </v>
      </c>
      <c r="J8" s="11" t="str">
        <f aca="false">IF(INT($J$5/$B8)-$J$5/$B8=0,$J$5/$B8," ")</f>
        <v> </v>
      </c>
      <c r="K8" s="11" t="n">
        <f aca="false">IF(INT($K$5/$B8)-$K$5/$B8=0,$K$5/$B8," ")</f>
        <v>157</v>
      </c>
      <c r="L8" s="11" t="str">
        <f aca="false">IF(INT($L$5/$B8)-$L$5/$B8=0,$L$5/$B8," ")</f>
        <v> </v>
      </c>
      <c r="M8" s="12" t="str">
        <f aca="false">IF(INT($M$5/$B8)-$M$5/$B8=0,$M$5/$B8," ")</f>
        <v> </v>
      </c>
    </row>
    <row r="9" customFormat="false" ht="15" hidden="false" customHeight="false" outlineLevel="0" collapsed="false">
      <c r="B9" s="7" t="n">
        <v>4</v>
      </c>
      <c r="C9" s="11" t="str">
        <f aca="false">IF(INT($C$5/$B9)-$C$5/$B9=0,$C$5/$B9," ")</f>
        <v> </v>
      </c>
      <c r="D9" s="11" t="n">
        <f aca="false">IF(INT($D$5/$B9)-$D$5/$B9=0,$D$5/$B9," ")</f>
        <v>116</v>
      </c>
      <c r="E9" s="11" t="str">
        <f aca="false">IF(INT($E$5/$B9)-$E$5/$B9=0,$E$5/$B9," ")</f>
        <v> </v>
      </c>
      <c r="F9" s="11" t="str">
        <f aca="false">IF(INT($F$5/$B9)-$F$5/$B9=0,$F$5/$B9," ")</f>
        <v> </v>
      </c>
      <c r="G9" s="11" t="str">
        <f aca="false">IF(INT($G$5/$B9)-$G$5/$B9=0,$G$5/$B9," ")</f>
        <v> </v>
      </c>
      <c r="H9" s="11" t="n">
        <f aca="false">IF(INT($H$5/$B9)-$H$5/$B9=0,$H$5/$B9," ")</f>
        <v>117</v>
      </c>
      <c r="I9" s="11" t="str">
        <f aca="false">IF(INT($I$5/$B9)-$I$5/$B9=0,$I$5/$B9," ")</f>
        <v> </v>
      </c>
      <c r="J9" s="11" t="str">
        <f aca="false">IF(INT($J$5/$B9)-$J$5/$B9=0,$J$5/$B9," ")</f>
        <v> </v>
      </c>
      <c r="K9" s="11" t="str">
        <f aca="false">IF(INT($K$5/$B9)-$K$5/$B9=0,$K$5/$B9," ")</f>
        <v> </v>
      </c>
      <c r="L9" s="11" t="n">
        <f aca="false">IF(INT($L$5/$B9)-$L$5/$B9=0,$L$5/$B9," ")</f>
        <v>118</v>
      </c>
      <c r="M9" s="12" t="str">
        <f aca="false">IF(INT($M$5/$B9)-$M$5/$B9=0,$M$5/$B9," ")</f>
        <v> </v>
      </c>
    </row>
    <row r="10" customFormat="false" ht="15" hidden="false" customHeight="false" outlineLevel="0" collapsed="false">
      <c r="B10" s="7" t="n">
        <v>5</v>
      </c>
      <c r="C10" s="11" t="str">
        <f aca="false">IF(INT($C$5/$B10)-$C$5/$B10=0,$C$5/$B10," ")</f>
        <v> </v>
      </c>
      <c r="D10" s="11" t="str">
        <f aca="false">IF(INT($D$5/$B10)-$D$5/$B10=0,$D$5/$B10," ")</f>
        <v> </v>
      </c>
      <c r="E10" s="11" t="n">
        <f aca="false">IF(INT($E$5/$B10)-$E$5/$B10=0,$E$5/$B10," ")</f>
        <v>93</v>
      </c>
      <c r="F10" s="11" t="str">
        <f aca="false">IF(INT($F$5/$B10)-$F$5/$B10=0,$F$5/$B10," ")</f>
        <v> </v>
      </c>
      <c r="G10" s="11" t="str">
        <f aca="false">IF(INT($G$5/$B10)-$G$5/$B10=0,$G$5/$B10," ")</f>
        <v> </v>
      </c>
      <c r="H10" s="11" t="str">
        <f aca="false">IF(INT($H$5/$B10)-$H$5/$B10=0,$H$5/$B10," ")</f>
        <v> </v>
      </c>
      <c r="I10" s="11" t="str">
        <f aca="false">IF(INT($I$5/$B10)-$I$5/$B10=0,$I$5/$B10," ")</f>
        <v> </v>
      </c>
      <c r="J10" s="11" t="n">
        <f aca="false">IF(INT($J$5/$B10)-$J$5/$B10=0,$J$5/$B10," ")</f>
        <v>94</v>
      </c>
      <c r="K10" s="11" t="str">
        <f aca="false">IF(INT($K$5/$B10)-$K$5/$B10=0,$K$5/$B10," ")</f>
        <v> </v>
      </c>
      <c r="L10" s="11" t="str">
        <f aca="false">IF(INT($L$5/$B10)-$L$5/$B10=0,$L$5/$B10," ")</f>
        <v> </v>
      </c>
      <c r="M10" s="12" t="str">
        <f aca="false">IF(INT($M$5/$B10)-$M$5/$B10=0,$M$5/$B10," ")</f>
        <v> </v>
      </c>
    </row>
    <row r="11" customFormat="false" ht="15" hidden="false" customHeight="false" outlineLevel="0" collapsed="false">
      <c r="B11" s="7" t="n">
        <v>6</v>
      </c>
      <c r="C11" s="11" t="str">
        <f aca="false">IF(INT($C$5/$B11)-$C$5/$B11=0,$C$5/$B11," ")</f>
        <v> </v>
      </c>
      <c r="D11" s="11" t="str">
        <f aca="false">IF(INT($D$5/$B11)-$D$5/$B11=0,$D$5/$B11," ")</f>
        <v> </v>
      </c>
      <c r="E11" s="11" t="str">
        <f aca="false">IF(INT($E$5/$B11)-$E$5/$B11=0,$E$5/$B11," ")</f>
        <v> </v>
      </c>
      <c r="F11" s="11" t="str">
        <f aca="false">IF(INT($F$5/$B11)-$F$5/$B11=0,$F$5/$B11," ")</f>
        <v> </v>
      </c>
      <c r="G11" s="11" t="str">
        <f aca="false">IF(INT($G$5/$B11)-$G$5/$B11=0,$G$5/$B11," ")</f>
        <v> </v>
      </c>
      <c r="H11" s="11" t="n">
        <f aca="false">IF(INT($H$5/$B11)-$H$5/$B11=0,$H$5/$B11," ")</f>
        <v>78</v>
      </c>
      <c r="I11" s="11" t="str">
        <f aca="false">IF(INT($I$5/$B11)-$I$5/$B11=0,$I$5/$B11," ")</f>
        <v> </v>
      </c>
      <c r="J11" s="11" t="str">
        <f aca="false">IF(INT($J$5/$B11)-$J$5/$B11=0,$J$5/$B11," ")</f>
        <v> </v>
      </c>
      <c r="K11" s="11" t="str">
        <f aca="false">IF(INT($K$5/$B11)-$K$5/$B11=0,$K$5/$B11," ")</f>
        <v> </v>
      </c>
      <c r="L11" s="11" t="str">
        <f aca="false">IF(INT($L$5/$B11)-$L$5/$B11=0,$L$5/$B11," ")</f>
        <v> </v>
      </c>
      <c r="M11" s="12" t="str">
        <f aca="false">IF(INT($M$5/$B11)-$M$5/$B11=0,$M$5/$B11," ")</f>
        <v> </v>
      </c>
    </row>
    <row r="12" customFormat="false" ht="15" hidden="false" customHeight="false" outlineLevel="0" collapsed="false">
      <c r="B12" s="7" t="n">
        <v>7</v>
      </c>
      <c r="C12" s="11" t="str">
        <f aca="false">IF(INT($C$5/$B12)-$C$5/$B12=0,$C$5/$B12," ")</f>
        <v> </v>
      </c>
      <c r="D12" s="11" t="str">
        <f aca="false">IF(INT($D$5/$B12)-$D$5/$B12=0,$D$5/$B12," ")</f>
        <v> </v>
      </c>
      <c r="E12" s="11" t="str">
        <f aca="false">IF(INT($E$5/$B12)-$E$5/$B12=0,$E$5/$B12," ")</f>
        <v> </v>
      </c>
      <c r="F12" s="11" t="str">
        <f aca="false">IF(INT($F$5/$B12)-$F$5/$B12=0,$F$5/$B12," ")</f>
        <v> </v>
      </c>
      <c r="G12" s="11" t="str">
        <f aca="false">IF(INT($G$5/$B12)-$G$5/$B12=0,$G$5/$B12," ")</f>
        <v> </v>
      </c>
      <c r="H12" s="11" t="str">
        <f aca="false">IF(INT($H$5/$B12)-$H$5/$B12=0,$H$5/$B12," ")</f>
        <v> </v>
      </c>
      <c r="I12" s="11" t="n">
        <f aca="false">IF(INT($I$5/$B12)-$I$5/$B12=0,$I$5/$B12," ")</f>
        <v>67</v>
      </c>
      <c r="J12" s="11" t="str">
        <f aca="false">IF(INT($J$5/$B12)-$J$5/$B12=0,$J$5/$B12," ")</f>
        <v> </v>
      </c>
      <c r="K12" s="11" t="str">
        <f aca="false">IF(INT($K$5/$B12)-$K$5/$B12=0,$K$5/$B12," ")</f>
        <v> </v>
      </c>
      <c r="L12" s="11" t="str">
        <f aca="false">IF(INT($L$5/$B12)-$L$5/$B12=0,$L$5/$B12," ")</f>
        <v> </v>
      </c>
      <c r="M12" s="12" t="str">
        <f aca="false">IF(INT($M$5/$B12)-$M$5/$B12=0,$M$5/$B12," ")</f>
        <v> </v>
      </c>
    </row>
    <row r="13" customFormat="false" ht="15" hidden="false" customHeight="false" outlineLevel="0" collapsed="false">
      <c r="B13" s="7" t="n">
        <v>8</v>
      </c>
      <c r="C13" s="11" t="str">
        <f aca="false">IF(INT($C$5/$B13)-$C$5/$B13=0,$C$5/$B13," ")</f>
        <v> </v>
      </c>
      <c r="D13" s="11" t="n">
        <f aca="false">IF(INT($D$5/$B13)-$D$5/$B13=0,$D$5/$B13," ")</f>
        <v>58</v>
      </c>
      <c r="E13" s="11" t="str">
        <f aca="false">IF(INT($E$5/$B13)-$E$5/$B13=0,$E$5/$B13," ")</f>
        <v> </v>
      </c>
      <c r="F13" s="11" t="str">
        <f aca="false">IF(INT($F$5/$B13)-$F$5/$B13=0,$F$5/$B13," ")</f>
        <v> </v>
      </c>
      <c r="G13" s="11" t="str">
        <f aca="false">IF(INT($G$5/$B13)-$G$5/$B13=0,$G$5/$B13," ")</f>
        <v> </v>
      </c>
      <c r="H13" s="11" t="str">
        <f aca="false">IF(INT($H$5/$B13)-$H$5/$B13=0,$H$5/$B13," ")</f>
        <v> </v>
      </c>
      <c r="I13" s="11" t="str">
        <f aca="false">IF(INT($I$5/$B13)-$I$5/$B13=0,$I$5/$B13," ")</f>
        <v> </v>
      </c>
      <c r="J13" s="11" t="str">
        <f aca="false">IF(INT($J$5/$B13)-$J$5/$B13=0,$J$5/$B13," ")</f>
        <v> </v>
      </c>
      <c r="K13" s="11" t="str">
        <f aca="false">IF(INT($K$5/$B13)-$K$5/$B13=0,$K$5/$B13," ")</f>
        <v> </v>
      </c>
      <c r="L13" s="11" t="n">
        <f aca="false">IF(INT($L$5/$B13)-$L$5/$B13=0,$L$5/$B13," ")</f>
        <v>59</v>
      </c>
      <c r="M13" s="12" t="str">
        <f aca="false">IF(INT($M$5/$B13)-$M$5/$B13=0,$M$5/$B13," ")</f>
        <v> </v>
      </c>
    </row>
    <row r="14" customFormat="false" ht="15" hidden="false" customHeight="false" outlineLevel="0" collapsed="false">
      <c r="B14" s="7" t="n">
        <v>9</v>
      </c>
      <c r="C14" s="11" t="str">
        <f aca="false">IF(INT($C$5/$B14)-$C$5/$B14=0,$C$5/$B14," ")</f>
        <v> </v>
      </c>
      <c r="D14" s="11" t="str">
        <f aca="false">IF(INT($D$5/$B14)-$D$5/$B14=0,$D$5/$B14," ")</f>
        <v> </v>
      </c>
      <c r="E14" s="11" t="str">
        <f aca="false">IF(INT($E$5/$B14)-$E$5/$B14=0,$E$5/$B14," ")</f>
        <v> </v>
      </c>
      <c r="F14" s="11" t="str">
        <f aca="false">IF(INT($F$5/$B14)-$F$5/$B14=0,$F$5/$B14," ")</f>
        <v> </v>
      </c>
      <c r="G14" s="11" t="str">
        <f aca="false">IF(INT($G$5/$B14)-$G$5/$B14=0,$G$5/$B14," ")</f>
        <v> </v>
      </c>
      <c r="H14" s="11" t="n">
        <f aca="false">IF(INT($H$5/$B14)-$H$5/$B14=0,$H$5/$B14," ")</f>
        <v>52</v>
      </c>
      <c r="I14" s="11" t="str">
        <f aca="false">IF(INT($I$5/$B14)-$I$5/$B14=0,$I$5/$B14," ")</f>
        <v> </v>
      </c>
      <c r="J14" s="11" t="str">
        <f aca="false">IF(INT($J$5/$B14)-$J$5/$B14=0,$J$5/$B14," ")</f>
        <v> </v>
      </c>
      <c r="K14" s="11" t="str">
        <f aca="false">IF(INT($K$5/$B14)-$K$5/$B14=0,$K$5/$B14," ")</f>
        <v> </v>
      </c>
      <c r="L14" s="11" t="str">
        <f aca="false">IF(INT($L$5/$B14)-$L$5/$B14=0,$L$5/$B14," ")</f>
        <v> </v>
      </c>
      <c r="M14" s="12" t="str">
        <f aca="false">IF(INT($M$5/$B14)-$M$5/$B14=0,$M$5/$B14," ")</f>
        <v> </v>
      </c>
    </row>
    <row r="15" customFormat="false" ht="15" hidden="false" customHeight="false" outlineLevel="0" collapsed="false">
      <c r="B15" s="7" t="n">
        <v>10</v>
      </c>
      <c r="C15" s="11" t="str">
        <f aca="false">IF(INT($C$5/$B15)-$C$5/$B15=0,$C$5/$B15," ")</f>
        <v> </v>
      </c>
      <c r="D15" s="11" t="str">
        <f aca="false">IF(INT($D$5/$B15)-$D$5/$B15=0,$D$5/$B15," ")</f>
        <v> </v>
      </c>
      <c r="E15" s="11" t="str">
        <f aca="false">IF(INT($E$5/$B15)-$E$5/$B15=0,$E$5/$B15," ")</f>
        <v> </v>
      </c>
      <c r="F15" s="11" t="str">
        <f aca="false">IF(INT($F$5/$B15)-$F$5/$B15=0,$F$5/$B15," ")</f>
        <v> </v>
      </c>
      <c r="G15" s="11" t="str">
        <f aca="false">IF(INT($G$5/$B15)-$G$5/$B15=0,$G$5/$B15," ")</f>
        <v> </v>
      </c>
      <c r="H15" s="11" t="str">
        <f aca="false">IF(INT($H$5/$B15)-$H$5/$B15=0,$H$5/$B15," ")</f>
        <v> </v>
      </c>
      <c r="I15" s="11" t="str">
        <f aca="false">IF(INT($I$5/$B15)-$I$5/$B15=0,$I$5/$B15," ")</f>
        <v> </v>
      </c>
      <c r="J15" s="11" t="n">
        <f aca="false">IF(INT($J$5/$B15)-$J$5/$B15=0,$J$5/$B15," ")</f>
        <v>47</v>
      </c>
      <c r="K15" s="11" t="str">
        <f aca="false">IF(INT($K$5/$B15)-$K$5/$B15=0,$K$5/$B15," ")</f>
        <v> </v>
      </c>
      <c r="L15" s="11" t="str">
        <f aca="false">IF(INT($L$5/$B15)-$L$5/$B15=0,$L$5/$B15," ")</f>
        <v> </v>
      </c>
      <c r="M15" s="12" t="str">
        <f aca="false">IF(INT($M$5/$B15)-$M$5/$B15=0,$M$5/$B15," ")</f>
        <v> </v>
      </c>
    </row>
    <row r="16" customFormat="false" ht="15" hidden="false" customHeight="false" outlineLevel="0" collapsed="false">
      <c r="B16" s="7" t="n">
        <v>11</v>
      </c>
      <c r="C16" s="11" t="str">
        <f aca="false">IF(INT($C$5/$B16)-$C$5/$B16=0,$C$5/$B16," ")</f>
        <v> </v>
      </c>
      <c r="D16" s="11" t="str">
        <f aca="false">IF(INT($D$5/$B16)-$D$5/$B16=0,$D$5/$B16," ")</f>
        <v> </v>
      </c>
      <c r="E16" s="11" t="str">
        <f aca="false">IF(INT($E$5/$B16)-$E$5/$B16=0,$E$5/$B16," ")</f>
        <v> </v>
      </c>
      <c r="F16" s="11" t="str">
        <f aca="false">IF(INT($F$5/$B16)-$F$5/$B16=0,$F$5/$B16," ")</f>
        <v> </v>
      </c>
      <c r="G16" s="11" t="str">
        <f aca="false">IF(INT($G$5/$B16)-$G$5/$B16=0,$G$5/$B16," ")</f>
        <v> </v>
      </c>
      <c r="H16" s="11" t="str">
        <f aca="false">IF(INT($H$5/$B16)-$H$5/$B16=0,$H$5/$B16," ")</f>
        <v> </v>
      </c>
      <c r="I16" s="11" t="str">
        <f aca="false">IF(INT($I$5/$B16)-$I$5/$B16=0,$I$5/$B16," ")</f>
        <v> </v>
      </c>
      <c r="J16" s="11" t="str">
        <f aca="false">IF(INT($J$5/$B16)-$J$5/$B16=0,$J$5/$B16," ")</f>
        <v> </v>
      </c>
      <c r="K16" s="11" t="str">
        <f aca="false">IF(INT($K$5/$B16)-$K$5/$B16=0,$K$5/$B16," ")</f>
        <v> </v>
      </c>
      <c r="L16" s="11" t="str">
        <f aca="false">IF(INT($L$5/$B16)-$L$5/$B16=0,$L$5/$B16," ")</f>
        <v> </v>
      </c>
      <c r="M16" s="12" t="n">
        <f aca="false">IF(INT($M$5/$B16)-$M$5/$B16=0,$M$5/$B16," ")</f>
        <v>43</v>
      </c>
    </row>
    <row r="17" customFormat="false" ht="15" hidden="false" customHeight="false" outlineLevel="0" collapsed="false">
      <c r="B17" s="7" t="n">
        <v>12</v>
      </c>
      <c r="C17" s="11" t="str">
        <f aca="false">IF(INT($C$5/$B17)-$C$5/$B17=0,$C$5/$B17," ")</f>
        <v> </v>
      </c>
      <c r="D17" s="11" t="str">
        <f aca="false">IF(INT($D$5/$B17)-$D$5/$B17=0,$D$5/$B17," ")</f>
        <v> </v>
      </c>
      <c r="E17" s="11" t="str">
        <f aca="false">IF(INT($E$5/$B17)-$E$5/$B17=0,$E$5/$B17," ")</f>
        <v> </v>
      </c>
      <c r="F17" s="11" t="str">
        <f aca="false">IF(INT($F$5/$B17)-$F$5/$B17=0,$F$5/$B17," ")</f>
        <v> </v>
      </c>
      <c r="G17" s="11" t="str">
        <f aca="false">IF(INT($G$5/$B17)-$G$5/$B17=0,$G$5/$B17," ")</f>
        <v> </v>
      </c>
      <c r="H17" s="11" t="n">
        <f aca="false">IF(INT($H$5/$B17)-$H$5/$B17=0,$H$5/$B17," ")</f>
        <v>39</v>
      </c>
      <c r="I17" s="11" t="str">
        <f aca="false">IF(INT($I$5/$B17)-$I$5/$B17=0,$I$5/$B17," ")</f>
        <v> </v>
      </c>
      <c r="J17" s="11" t="str">
        <f aca="false">IF(INT($J$5/$B17)-$J$5/$B17=0,$J$5/$B17," ")</f>
        <v> </v>
      </c>
      <c r="K17" s="11" t="str">
        <f aca="false">IF(INT($K$5/$B17)-$K$5/$B17=0,$K$5/$B17," ")</f>
        <v> </v>
      </c>
      <c r="L17" s="11" t="str">
        <f aca="false">IF(INT($L$5/$B17)-$L$5/$B17=0,$L$5/$B17," ")</f>
        <v> </v>
      </c>
      <c r="M17" s="12" t="str">
        <f aca="false">IF(INT($M$5/$B17)-$M$5/$B17=0,$M$5/$B17," ")</f>
        <v> </v>
      </c>
    </row>
    <row r="18" customFormat="false" ht="15" hidden="false" customHeight="false" outlineLevel="0" collapsed="false">
      <c r="B18" s="7" t="n">
        <v>13</v>
      </c>
      <c r="C18" s="11" t="str">
        <f aca="false">IF(INT($C$5/$B18)-$C$5/$B18=0,$C$5/$B18," ")</f>
        <v> </v>
      </c>
      <c r="D18" s="11" t="str">
        <f aca="false">IF(INT($D$5/$B18)-$D$5/$B18=0,$D$5/$B18," ")</f>
        <v> </v>
      </c>
      <c r="E18" s="11" t="str">
        <f aca="false">IF(INT($E$5/$B18)-$E$5/$B18=0,$E$5/$B18," ")</f>
        <v> </v>
      </c>
      <c r="F18" s="11" t="str">
        <f aca="false">IF(INT($F$5/$B18)-$F$5/$B18=0,$F$5/$B18," ")</f>
        <v> </v>
      </c>
      <c r="G18" s="11" t="str">
        <f aca="false">IF(INT($G$5/$B18)-$G$5/$B18=0,$G$5/$B18," ")</f>
        <v> </v>
      </c>
      <c r="H18" s="11" t="n">
        <f aca="false">IF(INT($H$5/$B18)-$H$5/$B18=0,$H$5/$B18," ")</f>
        <v>36</v>
      </c>
      <c r="I18" s="11" t="str">
        <f aca="false">IF(INT($I$5/$B18)-$I$5/$B18=0,$I$5/$B18," ")</f>
        <v> </v>
      </c>
      <c r="J18" s="11" t="str">
        <f aca="false">IF(INT($J$5/$B18)-$J$5/$B18=0,$J$5/$B18," ")</f>
        <v> </v>
      </c>
      <c r="K18" s="11" t="str">
        <f aca="false">IF(INT($K$5/$B18)-$K$5/$B18=0,$K$5/$B18," ")</f>
        <v> </v>
      </c>
      <c r="L18" s="11" t="str">
        <f aca="false">IF(INT($L$5/$B18)-$L$5/$B18=0,$L$5/$B18," ")</f>
        <v> </v>
      </c>
      <c r="M18" s="12" t="str">
        <f aca="false">IF(INT($M$5/$B18)-$M$5/$B18=0,$M$5/$B18," ")</f>
        <v> </v>
      </c>
    </row>
    <row r="19" customFormat="false" ht="15" hidden="false" customHeight="false" outlineLevel="0" collapsed="false">
      <c r="B19" s="7" t="n">
        <v>14</v>
      </c>
      <c r="C19" s="11" t="str">
        <f aca="false">IF(INT($C$5/$B19)-$C$5/$B19=0,$C$5/$B19," ")</f>
        <v> </v>
      </c>
      <c r="D19" s="11" t="str">
        <f aca="false">IF(INT($D$5/$B19)-$D$5/$B19=0,$D$5/$B19," ")</f>
        <v> </v>
      </c>
      <c r="E19" s="11" t="str">
        <f aca="false">IF(INT($E$5/$B19)-$E$5/$B19=0,$E$5/$B19," ")</f>
        <v> </v>
      </c>
      <c r="F19" s="11" t="str">
        <f aca="false">IF(INT($F$5/$B19)-$F$5/$B19=0,$F$5/$B19," ")</f>
        <v> </v>
      </c>
      <c r="G19" s="11" t="str">
        <f aca="false">IF(INT($G$5/$B19)-$G$5/$B19=0,$G$5/$B19," ")</f>
        <v> </v>
      </c>
      <c r="H19" s="11" t="str">
        <f aca="false">IF(INT($H$5/$B19)-$H$5/$B19=0,$H$5/$B19," ")</f>
        <v> </v>
      </c>
      <c r="I19" s="11" t="str">
        <f aca="false">IF(INT($I$5/$B19)-$I$5/$B19=0,$I$5/$B19," ")</f>
        <v> </v>
      </c>
      <c r="J19" s="11" t="str">
        <f aca="false">IF(INT($J$5/$B19)-$J$5/$B19=0,$J$5/$B19," ")</f>
        <v> </v>
      </c>
      <c r="K19" s="11" t="str">
        <f aca="false">IF(INT($K$5/$B19)-$K$5/$B19=0,$K$5/$B19," ")</f>
        <v> </v>
      </c>
      <c r="L19" s="11" t="str">
        <f aca="false">IF(INT($L$5/$B19)-$L$5/$B19=0,$L$5/$B19," ")</f>
        <v> </v>
      </c>
      <c r="M19" s="12" t="str">
        <f aca="false">IF(INT($M$5/$B19)-$M$5/$B19=0,$M$5/$B19," ")</f>
        <v> </v>
      </c>
    </row>
    <row r="20" customFormat="false" ht="15" hidden="false" customHeight="false" outlineLevel="0" collapsed="false">
      <c r="B20" s="7" t="n">
        <v>15</v>
      </c>
      <c r="C20" s="11" t="str">
        <f aca="false">IF(INT($C$5/$B20)-$C$5/$B20=0,$C$5/$B20," ")</f>
        <v> </v>
      </c>
      <c r="D20" s="11" t="str">
        <f aca="false">IF(INT($D$5/$B20)-$D$5/$B20=0,$D$5/$B20," ")</f>
        <v> </v>
      </c>
      <c r="E20" s="11" t="n">
        <f aca="false">IF(INT($E$5/$B20)-$E$5/$B20=0,$E$5/$B20," ")</f>
        <v>31</v>
      </c>
      <c r="F20" s="11" t="str">
        <f aca="false">IF(INT($F$5/$B20)-$F$5/$B20=0,$F$5/$B20," ")</f>
        <v> </v>
      </c>
      <c r="G20" s="11" t="str">
        <f aca="false">IF(INT($G$5/$B20)-$G$5/$B20=0,$G$5/$B20," ")</f>
        <v> </v>
      </c>
      <c r="H20" s="11" t="str">
        <f aca="false">IF(INT($H$5/$B20)-$H$5/$B20=0,$H$5/$B20," ")</f>
        <v> </v>
      </c>
      <c r="I20" s="11" t="str">
        <f aca="false">IF(INT($I$5/$B20)-$I$5/$B20=0,$I$5/$B20," ")</f>
        <v> </v>
      </c>
      <c r="J20" s="11" t="str">
        <f aca="false">IF(INT($J$5/$B20)-$J$5/$B20=0,$J$5/$B20," ")</f>
        <v> </v>
      </c>
      <c r="K20" s="11" t="str">
        <f aca="false">IF(INT($K$5/$B20)-$K$5/$B20=0,$K$5/$B20," ")</f>
        <v> </v>
      </c>
      <c r="L20" s="11" t="str">
        <f aca="false">IF(INT($L$5/$B20)-$L$5/$B20=0,$L$5/$B20," ")</f>
        <v> </v>
      </c>
      <c r="M20" s="12" t="str">
        <f aca="false">IF(INT($M$5/$B20)-$M$5/$B20=0,$M$5/$B20," ")</f>
        <v> </v>
      </c>
    </row>
    <row r="21" customFormat="false" ht="15" hidden="false" customHeight="false" outlineLevel="0" collapsed="false">
      <c r="B21" s="7" t="n">
        <v>16</v>
      </c>
      <c r="C21" s="11" t="str">
        <f aca="false">IF(INT($C$5/$B21)-$C$5/$B21=0,$C$5/$B21," ")</f>
        <v> </v>
      </c>
      <c r="D21" s="11" t="n">
        <f aca="false">IF(INT($D$5/$B21)-$D$5/$B21=0,$D$5/$B21," ")</f>
        <v>29</v>
      </c>
      <c r="E21" s="11" t="str">
        <f aca="false">IF(INT($E$5/$B21)-$E$5/$B21=0,$E$5/$B21," ")</f>
        <v> </v>
      </c>
      <c r="F21" s="11" t="str">
        <f aca="false">IF(INT($F$5/$B21)-$F$5/$B21=0,$F$5/$B21," ")</f>
        <v> </v>
      </c>
      <c r="G21" s="11" t="str">
        <f aca="false">IF(INT($G$5/$B21)-$G$5/$B21=0,$G$5/$B21," ")</f>
        <v> </v>
      </c>
      <c r="H21" s="11" t="str">
        <f aca="false">IF(INT($H$5/$B21)-$H$5/$B21=0,$H$5/$B21," ")</f>
        <v> </v>
      </c>
      <c r="I21" s="11" t="str">
        <f aca="false">IF(INT($I$5/$B21)-$I$5/$B21=0,$I$5/$B21," ")</f>
        <v> </v>
      </c>
      <c r="J21" s="11" t="str">
        <f aca="false">IF(INT($J$5/$B21)-$J$5/$B21=0,$J$5/$B21," ")</f>
        <v> </v>
      </c>
      <c r="K21" s="11" t="str">
        <f aca="false">IF(INT($K$5/$B21)-$K$5/$B21=0,$K$5/$B21," ")</f>
        <v> </v>
      </c>
      <c r="L21" s="11" t="str">
        <f aca="false">IF(INT($L$5/$B21)-$L$5/$B21=0,$L$5/$B21," ")</f>
        <v> </v>
      </c>
      <c r="M21" s="12" t="str">
        <f aca="false">IF(INT($M$5/$B21)-$M$5/$B21=0,$M$5/$B21," ")</f>
        <v> </v>
      </c>
    </row>
    <row r="22" customFormat="false" ht="15" hidden="false" customHeight="false" outlineLevel="0" collapsed="false">
      <c r="B22" s="7" t="n">
        <v>17</v>
      </c>
      <c r="C22" s="11" t="str">
        <f aca="false">IF(INT($C$5/$B22)-$C$5/$B22=0,$C$5/$B22," ")</f>
        <v> </v>
      </c>
      <c r="D22" s="11" t="str">
        <f aca="false">IF(INT($D$5/$B22)-$D$5/$B22=0,$D$5/$B22," ")</f>
        <v> </v>
      </c>
      <c r="E22" s="11" t="str">
        <f aca="false">IF(INT($E$5/$B22)-$E$5/$B22=0,$E$5/$B22," ")</f>
        <v> </v>
      </c>
      <c r="F22" s="11" t="str">
        <f aca="false">IF(INT($F$5/$B22)-$F$5/$B22=0,$F$5/$B22," ")</f>
        <v> </v>
      </c>
      <c r="G22" s="11" t="str">
        <f aca="false">IF(INT($G$5/$B22)-$G$5/$B22=0,$G$5/$B22," ")</f>
        <v> </v>
      </c>
      <c r="H22" s="11" t="str">
        <f aca="false">IF(INT($H$5/$B22)-$H$5/$B22=0,$H$5/$B22," ")</f>
        <v> </v>
      </c>
      <c r="I22" s="11" t="str">
        <f aca="false">IF(INT($I$5/$B22)-$I$5/$B22=0,$I$5/$B22," ")</f>
        <v> </v>
      </c>
      <c r="J22" s="11" t="str">
        <f aca="false">IF(INT($J$5/$B22)-$J$5/$B22=0,$J$5/$B22," ")</f>
        <v> </v>
      </c>
      <c r="K22" s="11" t="str">
        <f aca="false">IF(INT($K$5/$B22)-$K$5/$B22=0,$K$5/$B22," ")</f>
        <v> </v>
      </c>
      <c r="L22" s="11" t="str">
        <f aca="false">IF(INT($L$5/$B22)-$L$5/$B22=0,$L$5/$B22," ")</f>
        <v> </v>
      </c>
      <c r="M22" s="12" t="str">
        <f aca="false">IF(INT($M$5/$B22)-$M$5/$B22=0,$M$5/$B22," ")</f>
        <v> </v>
      </c>
    </row>
    <row r="23" customFormat="false" ht="15" hidden="false" customHeight="false" outlineLevel="0" collapsed="false">
      <c r="B23" s="7" t="n">
        <v>18</v>
      </c>
      <c r="C23" s="11" t="str">
        <f aca="false">IF(INT($C$5/$B23)-$C$5/$B23=0,$C$5/$B23," ")</f>
        <v> </v>
      </c>
      <c r="D23" s="11" t="str">
        <f aca="false">IF(INT($D$5/$B23)-$D$5/$B23=0,$D$5/$B23," ")</f>
        <v> </v>
      </c>
      <c r="E23" s="11" t="str">
        <f aca="false">IF(INT($E$5/$B23)-$E$5/$B23=0,$E$5/$B23," ")</f>
        <v> </v>
      </c>
      <c r="F23" s="11" t="str">
        <f aca="false">IF(INT($F$5/$B23)-$F$5/$B23=0,$F$5/$B23," ")</f>
        <v> </v>
      </c>
      <c r="G23" s="11" t="str">
        <f aca="false">IF(INT($G$5/$B23)-$G$5/$B23=0,$G$5/$B23," ")</f>
        <v> </v>
      </c>
      <c r="H23" s="11" t="n">
        <f aca="false">IF(INT($H$5/$B23)-$H$5/$B23=0,$H$5/$B23," ")</f>
        <v>26</v>
      </c>
      <c r="I23" s="11" t="str">
        <f aca="false">IF(INT($I$5/$B23)-$I$5/$B23=0,$I$5/$B23," ")</f>
        <v> </v>
      </c>
      <c r="J23" s="11" t="str">
        <f aca="false">IF(INT($J$5/$B23)-$J$5/$B23=0,$J$5/$B23," ")</f>
        <v> </v>
      </c>
      <c r="K23" s="11" t="str">
        <f aca="false">IF(INT($K$5/$B23)-$K$5/$B23=0,$K$5/$B23," ")</f>
        <v> </v>
      </c>
      <c r="L23" s="11" t="str">
        <f aca="false">IF(INT($L$5/$B23)-$L$5/$B23=0,$L$5/$B23," ")</f>
        <v> </v>
      </c>
      <c r="M23" s="12" t="str">
        <f aca="false">IF(INT($M$5/$B23)-$M$5/$B23=0,$M$5/$B23," ")</f>
        <v> </v>
      </c>
    </row>
    <row r="24" customFormat="false" ht="15" hidden="false" customHeight="false" outlineLevel="0" collapsed="false">
      <c r="B24" s="7" t="n">
        <v>19</v>
      </c>
      <c r="C24" s="11" t="str">
        <f aca="false">IF(INT($C$5/$B24)-$C$5/$B24=0,$C$5/$B24," ")</f>
        <v> </v>
      </c>
      <c r="D24" s="11" t="str">
        <f aca="false">IF(INT($D$5/$B24)-$D$5/$B24=0,$D$5/$B24," ")</f>
        <v> </v>
      </c>
      <c r="E24" s="11" t="str">
        <f aca="false">IF(INT($E$5/$B24)-$E$5/$B24=0,$E$5/$B24," ")</f>
        <v> </v>
      </c>
      <c r="F24" s="11" t="str">
        <f aca="false">IF(INT($F$5/$B24)-$F$5/$B24=0,$F$5/$B24," ")</f>
        <v> </v>
      </c>
      <c r="G24" s="11" t="str">
        <f aca="false">IF(INT($G$5/$B24)-$G$5/$B24=0,$G$5/$B24," ")</f>
        <v> </v>
      </c>
      <c r="H24" s="11" t="str">
        <f aca="false">IF(INT($H$5/$B24)-$H$5/$B24=0,$H$5/$B24," ")</f>
        <v> </v>
      </c>
      <c r="I24" s="11" t="str">
        <f aca="false">IF(INT($I$5/$B24)-$I$5/$B24=0,$I$5/$B24," ")</f>
        <v> </v>
      </c>
      <c r="J24" s="11" t="str">
        <f aca="false">IF(INT($J$5/$B24)-$J$5/$B24=0,$J$5/$B24," ")</f>
        <v> </v>
      </c>
      <c r="K24" s="11" t="str">
        <f aca="false">IF(INT($K$5/$B24)-$K$5/$B24=0,$K$5/$B24," ")</f>
        <v> </v>
      </c>
      <c r="L24" s="11" t="str">
        <f aca="false">IF(INT($L$5/$B24)-$L$5/$B24=0,$L$5/$B24," ")</f>
        <v> </v>
      </c>
      <c r="M24" s="12" t="str">
        <f aca="false">IF(INT($M$5/$B24)-$M$5/$B24=0,$M$5/$B24," ")</f>
        <v> </v>
      </c>
    </row>
    <row r="25" customFormat="false" ht="15" hidden="false" customHeight="false" outlineLevel="0" collapsed="false">
      <c r="B25" s="7" t="n">
        <v>20</v>
      </c>
      <c r="C25" s="11" t="str">
        <f aca="false">IF(INT($C$5/$B25)-$C$5/$B25=0,$C$5/$B25," ")</f>
        <v> </v>
      </c>
      <c r="D25" s="11" t="str">
        <f aca="false">IF(INT($D$5/$B25)-$D$5/$B25=0,$D$5/$B25," ")</f>
        <v> </v>
      </c>
      <c r="E25" s="11" t="str">
        <f aca="false">IF(INT($E$5/$B25)-$E$5/$B25=0,$E$5/$B25," ")</f>
        <v> </v>
      </c>
      <c r="F25" s="11" t="str">
        <f aca="false">IF(INT($F$5/$B25)-$F$5/$B25=0,$F$5/$B25," ")</f>
        <v> </v>
      </c>
      <c r="G25" s="11" t="str">
        <f aca="false">IF(INT($G$5/$B25)-$G$5/$B25=0,$G$5/$B25," ")</f>
        <v> </v>
      </c>
      <c r="H25" s="11" t="str">
        <f aca="false">IF(INT($H$5/$B25)-$H$5/$B25=0,$H$5/$B25," ")</f>
        <v> </v>
      </c>
      <c r="I25" s="11" t="str">
        <f aca="false">IF(INT($I$5/$B25)-$I$5/$B25=0,$I$5/$B25," ")</f>
        <v> </v>
      </c>
      <c r="J25" s="11" t="str">
        <f aca="false">IF(INT($J$5/$B25)-$J$5/$B25=0,$J$5/$B25," ")</f>
        <v> </v>
      </c>
      <c r="K25" s="11" t="str">
        <f aca="false">IF(INT($K$5/$B25)-$K$5/$B25=0,$K$5/$B25," ")</f>
        <v> </v>
      </c>
      <c r="L25" s="11" t="str">
        <f aca="false">IF(INT($L$5/$B25)-$L$5/$B25=0,$L$5/$B25," ")</f>
        <v> </v>
      </c>
      <c r="M25" s="12" t="str">
        <f aca="false">IF(INT($M$5/$B25)-$M$5/$B25=0,$M$5/$B25," ")</f>
        <v> </v>
      </c>
    </row>
    <row r="26" customFormat="false" ht="15" hidden="false" customHeight="false" outlineLevel="0" collapsed="false">
      <c r="B26" s="7" t="n">
        <v>21</v>
      </c>
      <c r="C26" s="11" t="str">
        <f aca="false">IF(INT($C$5/$B26)-$C$5/$B26=0,$C$5/$B26," ")</f>
        <v> </v>
      </c>
      <c r="D26" s="11" t="str">
        <f aca="false">IF(INT($D$5/$B26)-$D$5/$B26=0,$D$5/$B26," ")</f>
        <v> </v>
      </c>
      <c r="E26" s="11" t="str">
        <f aca="false">IF(INT($E$5/$B26)-$E$5/$B26=0,$E$5/$B26," ")</f>
        <v> </v>
      </c>
      <c r="F26" s="11" t="str">
        <f aca="false">IF(INT($F$5/$B26)-$F$5/$B26=0,$F$5/$B26," ")</f>
        <v> </v>
      </c>
      <c r="G26" s="11" t="str">
        <f aca="false">IF(INT($G$5/$B26)-$G$5/$B26=0,$G$5/$B26," ")</f>
        <v> </v>
      </c>
      <c r="H26" s="11" t="str">
        <f aca="false">IF(INT($H$5/$B26)-$H$5/$B26=0,$H$5/$B26," ")</f>
        <v> </v>
      </c>
      <c r="I26" s="11" t="str">
        <f aca="false">IF(INT($I$5/$B26)-$I$5/$B26=0,$I$5/$B26," ")</f>
        <v> </v>
      </c>
      <c r="J26" s="11" t="str">
        <f aca="false">IF(INT($J$5/$B26)-$J$5/$B26=0,$J$5/$B26," ")</f>
        <v> </v>
      </c>
      <c r="K26" s="11" t="str">
        <f aca="false">IF(INT($K$5/$B26)-$K$5/$B26=0,$K$5/$B26," ")</f>
        <v> </v>
      </c>
      <c r="L26" s="11" t="str">
        <f aca="false">IF(INT($L$5/$B26)-$L$5/$B26=0,$L$5/$B26," ")</f>
        <v> </v>
      </c>
      <c r="M26" s="12" t="str">
        <f aca="false">IF(INT($M$5/$B26)-$M$5/$B26=0,$M$5/$B26," ")</f>
        <v> </v>
      </c>
    </row>
    <row r="27" customFormat="false" ht="15" hidden="false" customHeight="false" outlineLevel="0" collapsed="false">
      <c r="B27" s="7" t="n">
        <v>22</v>
      </c>
      <c r="C27" s="11" t="str">
        <f aca="false">IF(INT($C$5/$B27)-$C$5/$B27=0,$C$5/$B27," ")</f>
        <v> </v>
      </c>
      <c r="D27" s="11" t="str">
        <f aca="false">IF(INT($D$5/$B27)-$D$5/$B27=0,$D$5/$B27," ")</f>
        <v> </v>
      </c>
      <c r="E27" s="11" t="str">
        <f aca="false">IF(INT($E$5/$B27)-$E$5/$B27=0,$E$5/$B27," ")</f>
        <v> </v>
      </c>
      <c r="F27" s="11" t="str">
        <f aca="false">IF(INT($F$5/$B27)-$F$5/$B27=0,$F$5/$B27," ")</f>
        <v> </v>
      </c>
      <c r="G27" s="11" t="str">
        <f aca="false">IF(INT($G$5/$B27)-$G$5/$B27=0,$G$5/$B27," ")</f>
        <v> </v>
      </c>
      <c r="H27" s="11" t="str">
        <f aca="false">IF(INT($H$5/$B27)-$H$5/$B27=0,$H$5/$B27," ")</f>
        <v> </v>
      </c>
      <c r="I27" s="11" t="str">
        <f aca="false">IF(INT($I$5/$B27)-$I$5/$B27=0,$I$5/$B27," ")</f>
        <v> </v>
      </c>
      <c r="J27" s="11" t="str">
        <f aca="false">IF(INT($J$5/$B27)-$J$5/$B27=0,$J$5/$B27," ")</f>
        <v> </v>
      </c>
      <c r="K27" s="11" t="str">
        <f aca="false">IF(INT($K$5/$B27)-$K$5/$B27=0,$K$5/$B27," ")</f>
        <v> </v>
      </c>
      <c r="L27" s="11" t="str">
        <f aca="false">IF(INT($L$5/$B27)-$L$5/$B27=0,$L$5/$B27," ")</f>
        <v> </v>
      </c>
      <c r="M27" s="12" t="str">
        <f aca="false">IF(INT($M$5/$B27)-$M$5/$B27=0,$M$5/$B27," ")</f>
        <v> </v>
      </c>
    </row>
    <row r="28" customFormat="false" ht="15" hidden="false" customHeight="false" outlineLevel="0" collapsed="false">
      <c r="B28" s="7" t="n">
        <v>23</v>
      </c>
      <c r="C28" s="11" t="str">
        <f aca="false">IF(INT($C$5/$B28)-$C$5/$B28=0,$C$5/$B28," ")</f>
        <v> </v>
      </c>
      <c r="D28" s="11" t="str">
        <f aca="false">IF(INT($D$5/$B28)-$D$5/$B28=0,$D$5/$B28," ")</f>
        <v> </v>
      </c>
      <c r="E28" s="11" t="str">
        <f aca="false">IF(INT($E$5/$B28)-$E$5/$B28=0,$E$5/$B28," ")</f>
        <v> </v>
      </c>
      <c r="F28" s="11" t="str">
        <f aca="false">IF(INT($F$5/$B28)-$F$5/$B28=0,$F$5/$B28," ")</f>
        <v> </v>
      </c>
      <c r="G28" s="11" t="str">
        <f aca="false">IF(INT($G$5/$B28)-$G$5/$B28=0,$G$5/$B28," ")</f>
        <v> </v>
      </c>
      <c r="H28" s="11" t="str">
        <f aca="false">IF(INT($H$5/$B28)-$H$5/$B28=0,$H$5/$B28," ")</f>
        <v> </v>
      </c>
      <c r="I28" s="11" t="str">
        <f aca="false">IF(INT($I$5/$B28)-$I$5/$B28=0,$I$5/$B28," ")</f>
        <v> </v>
      </c>
      <c r="J28" s="11" t="str">
        <f aca="false">IF(INT($J$5/$B28)-$J$5/$B28=0,$J$5/$B28," ")</f>
        <v> </v>
      </c>
      <c r="K28" s="11" t="str">
        <f aca="false">IF(INT($K$5/$B28)-$K$5/$B28=0,$K$5/$B28," ")</f>
        <v> </v>
      </c>
      <c r="L28" s="11" t="str">
        <f aca="false">IF(INT($L$5/$B28)-$L$5/$B28=0,$L$5/$B28," ")</f>
        <v> </v>
      </c>
      <c r="M28" s="12" t="str">
        <f aca="false">IF(INT($M$5/$B28)-$M$5/$B28=0,$M$5/$B28," ")</f>
        <v> </v>
      </c>
    </row>
    <row r="29" customFormat="false" ht="15" hidden="false" customHeight="false" outlineLevel="0" collapsed="false">
      <c r="B29" s="7" t="n">
        <v>24</v>
      </c>
      <c r="C29" s="11" t="str">
        <f aca="false">IF(INT($C$5/$B29)-$C$5/$B29=0,$C$5/$B29," ")</f>
        <v> </v>
      </c>
      <c r="D29" s="11" t="str">
        <f aca="false">IF(INT($D$5/$B29)-$D$5/$B29=0,$D$5/$B29," ")</f>
        <v> </v>
      </c>
      <c r="E29" s="11" t="str">
        <f aca="false">IF(INT($E$5/$B29)-$E$5/$B29=0,$E$5/$B29," ")</f>
        <v> </v>
      </c>
      <c r="F29" s="11" t="str">
        <f aca="false">IF(INT($F$5/$B29)-$F$5/$B29=0,$F$5/$B29," ")</f>
        <v> </v>
      </c>
      <c r="G29" s="11" t="str">
        <f aca="false">IF(INT($G$5/$B29)-$G$5/$B29=0,$G$5/$B29," ")</f>
        <v> </v>
      </c>
      <c r="H29" s="11" t="str">
        <f aca="false">IF(INT($H$5/$B29)-$H$5/$B29=0,$H$5/$B29," ")</f>
        <v> </v>
      </c>
      <c r="I29" s="11" t="str">
        <f aca="false">IF(INT($I$5/$B29)-$I$5/$B29=0,$I$5/$B29," ")</f>
        <v> </v>
      </c>
      <c r="J29" s="11" t="str">
        <f aca="false">IF(INT($J$5/$B29)-$J$5/$B29=0,$J$5/$B29," ")</f>
        <v> </v>
      </c>
      <c r="K29" s="11" t="str">
        <f aca="false">IF(INT($K$5/$B29)-$K$5/$B29=0,$K$5/$B29," ")</f>
        <v> </v>
      </c>
      <c r="L29" s="11" t="str">
        <f aca="false">IF(INT($L$5/$B29)-$L$5/$B29=0,$L$5/$B29," ")</f>
        <v> </v>
      </c>
      <c r="M29" s="12" t="str">
        <f aca="false">IF(INT($M$5/$B29)-$M$5/$B29=0,$M$5/$B29," ")</f>
        <v> </v>
      </c>
    </row>
    <row r="30" customFormat="false" ht="15.75" hidden="false" customHeight="false" outlineLevel="0" collapsed="false">
      <c r="B30" s="13" t="n">
        <v>25</v>
      </c>
      <c r="C30" s="14" t="str">
        <f aca="false">IF(INT($C$5/$B30)-$C$5/$B30=0,$C$5/$B30," ")</f>
        <v> </v>
      </c>
      <c r="D30" s="14" t="str">
        <f aca="false">IF(INT($D$5/$B30)-$D$5/$B30=0,$D$5/$B30," ")</f>
        <v> </v>
      </c>
      <c r="E30" s="14" t="str">
        <f aca="false">IF(INT($E$5/$B30)-$E$5/$B30=0,$E$5/$B30," ")</f>
        <v> </v>
      </c>
      <c r="F30" s="14" t="str">
        <f aca="false">IF(INT($F$5/$B30)-$F$5/$B30=0,$F$5/$B30," ")</f>
        <v> </v>
      </c>
      <c r="G30" s="14" t="str">
        <f aca="false">IF(INT($G$5/$B30)-$G$5/$B30=0,$G$5/$B30," ")</f>
        <v> </v>
      </c>
      <c r="H30" s="14" t="str">
        <f aca="false">IF(INT($H$5/$B30)-$H$5/$B30=0,$H$5/$B30," ")</f>
        <v> </v>
      </c>
      <c r="I30" s="14" t="str">
        <f aca="false">IF(INT($I$5/$B30)-$I$5/$B30=0,$I$5/$B30," ")</f>
        <v> </v>
      </c>
      <c r="J30" s="14" t="str">
        <f aca="false">IF(INT($J$5/$B30)-$J$5/$B30=0,$J$5/$B30," ")</f>
        <v> </v>
      </c>
      <c r="K30" s="14" t="str">
        <f aca="false">IF(INT($K$5/$B30)-$K$5/$B30=0,$K$5/$B30," ")</f>
        <v> </v>
      </c>
      <c r="L30" s="14" t="str">
        <f aca="false">IF(INT($L$5/$B30)-$L$5/$B30=0,$L$5/$B30," ")</f>
        <v> </v>
      </c>
      <c r="M30" s="15" t="str">
        <f aca="false">IF(INT($M$5/$B30)-$M$5/$B30=0,$M$5/$B30," ")</f>
        <v> </v>
      </c>
    </row>
    <row r="31" customFormat="false" ht="15" hidden="false" customHeight="false" outlineLevel="0" collapsed="false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customFormat="false" ht="15" hidden="false" customHeight="false" outlineLevel="0" collapsed="false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customFormat="false" ht="15" hidden="false" customHeight="false" outlineLevel="0" collapsed="false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customFormat="false" ht="15" hidden="false" customHeight="false" outlineLevel="0" collapsed="false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customFormat="false" ht="15" hidden="false" customHeight="false" outlineLevel="0" collapsed="false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customFormat="false" ht="15" hidden="false" customHeight="false" outlineLevel="0" collapsed="false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customFormat="false" ht="15" hidden="false" customHeight="false" outlineLevel="0" collapsed="false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customFormat="false" ht="15" hidden="false" customHeight="false" outlineLevel="0" collapsed="false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customFormat="false" ht="15" hidden="false" customHeight="false" outlineLevel="0" collapsed="false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customFormat="false" ht="15" hidden="false" customHeight="false" outlineLevel="0" collapsed="false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customFormat="false" ht="15" hidden="false" customHeight="false" outlineLevel="0" collapsed="false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customFormat="false" ht="15" hidden="false" customHeight="false" outlineLevel="0" collapsed="false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customFormat="false" ht="15" hidden="false" customHeight="false" outlineLevel="0" collapsed="false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customFormat="false" ht="15" hidden="false" customHeight="false" outlineLevel="0" collapsed="false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customFormat="false" ht="15" hidden="false" customHeight="false" outlineLevel="0" collapsed="false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customFormat="false" ht="15" hidden="false" customHeight="false" outlineLevel="0" collapsed="false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customFormat="false" ht="15" hidden="false" customHeight="false" outlineLevel="0" collapsed="false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customFormat="false" ht="15" hidden="false" customHeight="false" outlineLevel="0" collapsed="false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customFormat="false" ht="15" hidden="false" customHeight="false" outlineLevel="0" collapsed="false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customFormat="false" ht="15" hidden="false" customHeight="false" outlineLevel="0" collapsed="false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customFormat="false" ht="15" hidden="false" customHeight="false" outlineLevel="0" collapsed="false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customFormat="false" ht="15" hidden="false" customHeight="false" outlineLevel="0" collapsed="false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customFormat="false" ht="15" hidden="false" customHeight="false" outlineLevel="0" collapsed="false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customFormat="false" ht="15" hidden="false" customHeight="false" outlineLevel="0" collapsed="false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customFormat="false" ht="15" hidden="false" customHeight="false" outlineLevel="0" collapsed="false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customFormat="false" ht="15" hidden="false" customHeight="false" outlineLevel="0" collapsed="false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customFormat="false" ht="15" hidden="false" customHeight="false" outlineLevel="0" collapsed="false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customFormat="false" ht="15" hidden="false" customHeight="false" outlineLevel="0" collapsed="false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10.70703125" defaultRowHeight="13.8" zeroHeight="false" outlineLevelRow="0" outlineLevelCol="0"/>
  <cols>
    <col collapsed="false" customWidth="true" hidden="false" outlineLevel="0" max="1" min="1" style="0" width="23.87"/>
    <col collapsed="false" customWidth="true" hidden="false" outlineLevel="0" max="4" min="4" style="0" width="12.68"/>
    <col collapsed="false" customWidth="true" hidden="false" outlineLevel="0" max="8" min="5" style="0" width="12.37"/>
    <col collapsed="false" customWidth="true" hidden="false" outlineLevel="0" max="1024" min="1017" style="0" width="11.52"/>
  </cols>
  <sheetData>
    <row r="1" customFormat="false" ht="23.85" hidden="false" customHeight="false" outlineLevel="0" collapsed="false">
      <c r="A1" s="16" t="s">
        <v>3</v>
      </c>
      <c r="B1" s="17" t="n">
        <v>130</v>
      </c>
      <c r="C1" s="18"/>
      <c r="D1" s="19"/>
      <c r="E1" s="20" t="str">
        <f aca="false">B$1&amp;" modules à répartir sur "&amp;B$4&amp;" entrées"&amp;CHAR(10)&amp;B$3&amp;" string par entrée, tolérance ± "&amp;B$5&amp;" % sur les entrées"</f>
        <v>130 modules à répartir sur 4 entrées
3 string par entrée, tolérance ± 2 % sur les entrées</v>
      </c>
      <c r="F1" s="20"/>
      <c r="G1" s="20"/>
      <c r="H1" s="20"/>
      <c r="I1" s="21"/>
    </row>
    <row r="2" customFormat="false" ht="13.8" hidden="false" customHeight="false" outlineLevel="0" collapsed="false">
      <c r="A2" s="22"/>
      <c r="B2" s="23"/>
      <c r="D2" s="24"/>
      <c r="E2" s="25" t="n">
        <f aca="false">IF(MOD($B$1,4)&gt;=1,INT($B$1/4)+1,INT($B$1/4))</f>
        <v>33</v>
      </c>
      <c r="F2" s="25" t="n">
        <f aca="false">IF(MOD($B$1,4)&gt;=2,INT($B$1/4)+1,INT($B$1/4))</f>
        <v>33</v>
      </c>
      <c r="G2" s="25" t="n">
        <f aca="false">IF(MOD($B$1,4)&gt;=3,INT($B$1/4)+1,INT($B$1/4))</f>
        <v>32</v>
      </c>
      <c r="H2" s="25" t="n">
        <f aca="false">IF(MOD($B$1,4)=0,INT($B$1/4)+0,INT($B$1/4))</f>
        <v>32</v>
      </c>
      <c r="I2" s="26" t="n">
        <f aca="false">MAX(E2:H2)/MIN(E2:H2)-1</f>
        <v>0.03125</v>
      </c>
      <c r="J2" s="27"/>
    </row>
    <row r="3" customFormat="false" ht="13.8" hidden="false" customHeight="false" outlineLevel="0" collapsed="false">
      <c r="A3" s="22" t="s">
        <v>4</v>
      </c>
      <c r="B3" s="23" t="n">
        <v>3</v>
      </c>
      <c r="D3" s="24"/>
      <c r="E3" s="28" t="n">
        <f aca="false">E2/($B$3)</f>
        <v>11</v>
      </c>
      <c r="F3" s="28" t="n">
        <f aca="false">F2/($B$3)</f>
        <v>11</v>
      </c>
      <c r="G3" s="28" t="n">
        <f aca="false">G2/($B$3)</f>
        <v>10.6666666666667</v>
      </c>
      <c r="H3" s="28" t="n">
        <f aca="false">H2/($B$3)</f>
        <v>10.6666666666667</v>
      </c>
      <c r="I3" s="29" t="n">
        <f aca="false">MOD($B$1,4)</f>
        <v>2</v>
      </c>
    </row>
    <row r="4" customFormat="false" ht="13.8" hidden="false" customHeight="false" outlineLevel="0" collapsed="false">
      <c r="A4" s="22" t="s">
        <v>5</v>
      </c>
      <c r="B4" s="23" t="n">
        <v>4</v>
      </c>
      <c r="D4" s="24"/>
      <c r="E4" s="25" t="n">
        <f aca="false">E2-(INT(E3)*3)</f>
        <v>0</v>
      </c>
      <c r="F4" s="25" t="n">
        <f aca="false">F2-(INT(F3)*3)</f>
        <v>0</v>
      </c>
      <c r="G4" s="25" t="n">
        <f aca="false">G2-(INT(G3)*3)</f>
        <v>2</v>
      </c>
      <c r="H4" s="25" t="n">
        <f aca="false">H2-(INT(H3)*3)</f>
        <v>2</v>
      </c>
      <c r="I4" s="30"/>
    </row>
    <row r="5" customFormat="false" ht="13.8" hidden="false" customHeight="false" outlineLevel="0" collapsed="false">
      <c r="A5" s="31" t="s">
        <v>6</v>
      </c>
      <c r="B5" s="32" t="n">
        <v>2</v>
      </c>
      <c r="D5" s="24"/>
      <c r="E5" s="33" t="s">
        <v>7</v>
      </c>
      <c r="F5" s="34" t="s">
        <v>8</v>
      </c>
      <c r="G5" s="33" t="s">
        <v>9</v>
      </c>
      <c r="H5" s="34" t="s">
        <v>10</v>
      </c>
      <c r="I5" s="30"/>
    </row>
    <row r="6" customFormat="false" ht="13.8" hidden="false" customHeight="false" outlineLevel="0" collapsed="false">
      <c r="D6" s="24" t="s">
        <v>11</v>
      </c>
      <c r="E6" s="33" t="n">
        <f aca="false">INT(E$2/3)</f>
        <v>11</v>
      </c>
      <c r="F6" s="34" t="n">
        <f aca="false">INT(F$2/3)</f>
        <v>11</v>
      </c>
      <c r="G6" s="33" t="n">
        <f aca="false">INT(G$2/3)</f>
        <v>10</v>
      </c>
      <c r="H6" s="34" t="n">
        <f aca="false">INT(H$2/3)</f>
        <v>10</v>
      </c>
      <c r="I6" s="30"/>
    </row>
    <row r="7" customFormat="false" ht="12.65" hidden="false" customHeight="true" outlineLevel="0" collapsed="false">
      <c r="D7" s="24" t="s">
        <v>11</v>
      </c>
      <c r="E7" s="33" t="n">
        <f aca="false">INT(E$2/3)+IF(E$4&gt;1,TRUE())</f>
        <v>11</v>
      </c>
      <c r="F7" s="34" t="n">
        <f aca="false">INT(F$2/3)+IF(F$4&gt;1,TRUE())</f>
        <v>11</v>
      </c>
      <c r="G7" s="33" t="n">
        <f aca="false">INT(G$2/3)+IF(G$4&gt;1,TRUE())</f>
        <v>11</v>
      </c>
      <c r="H7" s="34" t="n">
        <f aca="false">INT(H$2/3)+IF(H$4&gt;1,TRUE())</f>
        <v>11</v>
      </c>
      <c r="I7" s="30"/>
    </row>
    <row r="8" customFormat="false" ht="13.8" hidden="false" customHeight="false" outlineLevel="0" collapsed="false">
      <c r="D8" s="24" t="s">
        <v>11</v>
      </c>
      <c r="E8" s="33" t="n">
        <f aca="false">INT(E$2/3)+IF(E$4&gt;=1,TRUE())</f>
        <v>11</v>
      </c>
      <c r="F8" s="34" t="n">
        <f aca="false">INT(F$2/3)+IF(F$4&gt;=1,TRUE())</f>
        <v>11</v>
      </c>
      <c r="G8" s="33" t="n">
        <f aca="false">INT(G$2/3)+IF(G$4&gt;=1,TRUE())</f>
        <v>11</v>
      </c>
      <c r="H8" s="34" t="n">
        <f aca="false">INT(H$2/3)+IF(H$4&gt;=1,TRUE())</f>
        <v>11</v>
      </c>
      <c r="I8" s="30"/>
    </row>
    <row r="9" customFormat="false" ht="13.8" hidden="false" customHeight="false" outlineLevel="0" collapsed="false">
      <c r="D9" s="35"/>
      <c r="E9" s="36" t="n">
        <f aca="false">SUM(E6:E8)</f>
        <v>33</v>
      </c>
      <c r="F9" s="36" t="n">
        <f aca="false">SUM(F6:F8)</f>
        <v>33</v>
      </c>
      <c r="G9" s="36" t="n">
        <f aca="false">SUM(G6:G8)</f>
        <v>32</v>
      </c>
      <c r="H9" s="36" t="n">
        <f aca="false">SUM(H6:H8)</f>
        <v>32</v>
      </c>
      <c r="I9" s="37" t="n">
        <f aca="false">SUM(E9:H9)</f>
        <v>130</v>
      </c>
    </row>
    <row r="11" customFormat="false" ht="23.85" hidden="false" customHeight="false" outlineLevel="0" collapsed="false">
      <c r="D11" s="38"/>
      <c r="E11" s="39" t="str">
        <f aca="false">B$1/2&amp;" paires de modules à répartir sur "&amp;B$4&amp;" entrées"&amp;CHAR(10)&amp;B$3&amp;" string par entrée, tolérance ± "&amp;B$5&amp;" % sur les entrées"</f>
        <v>65 paires de modules à répartir sur 4 entrées
3 string par entrée, tolérance ± 2 % sur les entrées</v>
      </c>
      <c r="F11" s="39"/>
      <c r="G11" s="39"/>
      <c r="H11" s="39"/>
      <c r="I11" s="40"/>
    </row>
    <row r="12" customFormat="false" ht="13.8" hidden="false" customHeight="false" outlineLevel="0" collapsed="false">
      <c r="D12" s="41"/>
      <c r="E12" s="25" t="n">
        <f aca="false">IF(MOD($B$1/2,4)&gt;=1,INT($B$1/8)+1,INT($B$1/8))</f>
        <v>17</v>
      </c>
      <c r="F12" s="25" t="n">
        <f aca="false">IF(MOD($B$1/2,4)&gt;=2,INT($B$1/8)+1,INT($B$1/8))</f>
        <v>16</v>
      </c>
      <c r="G12" s="25" t="n">
        <f aca="false">IF(MOD($B$1/2,4)&gt;=3,INT($B$1/8)+1,INT($B$1/8))</f>
        <v>16</v>
      </c>
      <c r="H12" s="25" t="n">
        <f aca="false">IF(MOD($B$1/2,4)=0,INT($B$1/8)+0,INT($B$1/8))</f>
        <v>16</v>
      </c>
      <c r="I12" s="42" t="n">
        <f aca="false">MAX(E12:H12)/MIN(E12:H12)-1</f>
        <v>0.0625</v>
      </c>
    </row>
    <row r="13" customFormat="false" ht="13.8" hidden="false" customHeight="false" outlineLevel="0" collapsed="false">
      <c r="D13" s="41"/>
      <c r="E13" s="28" t="n">
        <f aca="false">E12/($B$3)</f>
        <v>5.66666666666667</v>
      </c>
      <c r="F13" s="28" t="n">
        <f aca="false">F12/($B$3)</f>
        <v>5.33333333333333</v>
      </c>
      <c r="G13" s="28" t="n">
        <f aca="false">G12/($B$3)</f>
        <v>5.33333333333333</v>
      </c>
      <c r="H13" s="28" t="n">
        <f aca="false">H12/($B$3)</f>
        <v>5.33333333333333</v>
      </c>
      <c r="I13" s="43" t="n">
        <f aca="false">MOD($B$1/2,4)</f>
        <v>1</v>
      </c>
    </row>
    <row r="14" customFormat="false" ht="13.8" hidden="false" customHeight="false" outlineLevel="0" collapsed="false">
      <c r="D14" s="41"/>
      <c r="E14" s="25" t="n">
        <f aca="false">E12-(INT(E13)*3)</f>
        <v>2</v>
      </c>
      <c r="F14" s="25" t="n">
        <f aca="false">F12-(INT(F13)*3)</f>
        <v>1</v>
      </c>
      <c r="G14" s="25" t="n">
        <f aca="false">G12-(INT(G13)*3)</f>
        <v>1</v>
      </c>
      <c r="H14" s="25" t="n">
        <f aca="false">H12-(INT(H13)*3)</f>
        <v>1</v>
      </c>
      <c r="I14" s="44"/>
    </row>
    <row r="15" customFormat="false" ht="13.8" hidden="false" customHeight="false" outlineLevel="0" collapsed="false">
      <c r="D15" s="41"/>
      <c r="E15" s="33" t="s">
        <v>7</v>
      </c>
      <c r="F15" s="34" t="s">
        <v>8</v>
      </c>
      <c r="G15" s="33" t="s">
        <v>9</v>
      </c>
      <c r="H15" s="34" t="s">
        <v>10</v>
      </c>
      <c r="I15" s="44"/>
    </row>
    <row r="16" customFormat="false" ht="13.8" hidden="false" customHeight="false" outlineLevel="0" collapsed="false">
      <c r="D16" s="41" t="s">
        <v>11</v>
      </c>
      <c r="E16" s="33" t="n">
        <f aca="false">INT(E$12/3)</f>
        <v>5</v>
      </c>
      <c r="F16" s="34" t="n">
        <f aca="false">INT(F$12/3)</f>
        <v>5</v>
      </c>
      <c r="G16" s="33" t="n">
        <f aca="false">INT(G$12/3)</f>
        <v>5</v>
      </c>
      <c r="H16" s="34" t="n">
        <f aca="false">INT(H$12/3)</f>
        <v>5</v>
      </c>
      <c r="I16" s="44"/>
    </row>
    <row r="17" customFormat="false" ht="13.8" hidden="false" customHeight="false" outlineLevel="0" collapsed="false">
      <c r="D17" s="41" t="s">
        <v>11</v>
      </c>
      <c r="E17" s="33" t="n">
        <f aca="false">INT(E$12/3)+IF(E$14&gt;1,TRUE())</f>
        <v>6</v>
      </c>
      <c r="F17" s="34" t="n">
        <f aca="false">INT(F$12/3)+IF(F$14&gt;1,TRUE())</f>
        <v>5</v>
      </c>
      <c r="G17" s="33" t="n">
        <f aca="false">INT(G$12/3)+IF(G$14&gt;1,TRUE())</f>
        <v>5</v>
      </c>
      <c r="H17" s="34" t="n">
        <f aca="false">INT(H$12/3)+IF(H$14&gt;1,TRUE())</f>
        <v>5</v>
      </c>
      <c r="I17" s="44"/>
    </row>
    <row r="18" customFormat="false" ht="13.8" hidden="false" customHeight="false" outlineLevel="0" collapsed="false">
      <c r="D18" s="41" t="s">
        <v>11</v>
      </c>
      <c r="E18" s="33" t="n">
        <f aca="false">INT(E$12/3)+IF(E$14&gt;=1,TRUE())</f>
        <v>6</v>
      </c>
      <c r="F18" s="34" t="n">
        <f aca="false">INT(F$12/3)+IF(F$14&gt;=1,TRUE())</f>
        <v>6</v>
      </c>
      <c r="G18" s="33" t="n">
        <f aca="false">INT(G$12/3)+IF(G$14&gt;=1,TRUE())</f>
        <v>6</v>
      </c>
      <c r="H18" s="34" t="n">
        <f aca="false">INT(H$12/3)+IF(H$14&gt;=1,TRUE())</f>
        <v>6</v>
      </c>
      <c r="I18" s="44"/>
    </row>
    <row r="19" customFormat="false" ht="13.8" hidden="false" customHeight="false" outlineLevel="0" collapsed="false">
      <c r="D19" s="45"/>
      <c r="E19" s="46" t="n">
        <f aca="false">SUM(E16:E18)</f>
        <v>17</v>
      </c>
      <c r="F19" s="46" t="n">
        <f aca="false">SUM(F16:F18)</f>
        <v>16</v>
      </c>
      <c r="G19" s="46" t="n">
        <f aca="false">SUM(G16:G18)</f>
        <v>16</v>
      </c>
      <c r="H19" s="46" t="n">
        <f aca="false">SUM(H16:H18)</f>
        <v>16</v>
      </c>
      <c r="I19" s="47" t="n">
        <f aca="false">SUM(E19:H19)*2</f>
        <v>130</v>
      </c>
    </row>
    <row r="25" customFormat="false" ht="13.8" hidden="false" customHeight="true" outlineLevel="0" collapsed="false"/>
  </sheetData>
  <mergeCells count="2">
    <mergeCell ref="E1:H1"/>
    <mergeCell ref="E11:H11"/>
  </mergeCells>
  <conditionalFormatting sqref="I2 I12">
    <cfRule type="cellIs" priority="2" operator="greaterThanOrEqual" aboveAverage="0" equalAverage="0" bottom="0" percent="0" rank="0" text="" dxfId="0">
      <formula>$B$5/100</formula>
    </cfRule>
    <cfRule type="cellIs" priority="3" operator="lessThanOrEqual" aboveAverage="0" equalAverage="0" bottom="0" percent="0" rank="0" text="" dxfId="1">
      <formula>$B$5/100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2018-10-11T11:31:55Z</dcterms:created>
  <dc:creator>Julien Perraud</dc:creator>
  <dc:description/>
  <dc:language>fr-FR</dc:language>
  <cp:lastModifiedBy/>
  <dcterms:modified xsi:type="dcterms:W3CDTF">2020-04-03T16:36:50Z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