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8800" windowHeight="12435"/>
  </bookViews>
  <sheets>
    <sheet name="GSM" sheetId="1" r:id="rId1"/>
  </sheets>
  <definedNames>
    <definedName name="_xlnm._FilterDatabase" localSheetId="0" hidden="1">GSM!$A$7:$I$28</definedName>
    <definedName name="_xlnm.Criteria" localSheetId="0">GSM!$I$7:$I$8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" l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<sst xmlns="http://schemas.openxmlformats.org/spreadsheetml/2006/main" count="72" uniqueCount="65">
  <si>
    <t>ETAT TELECOMMUNICATION</t>
  </si>
  <si>
    <t>Ligne</t>
  </si>
  <si>
    <t>Nom &amp; Prénom</t>
  </si>
  <si>
    <t>Montant Initial HT</t>
  </si>
  <si>
    <t>Remise</t>
  </si>
  <si>
    <t>Montant 
HT</t>
  </si>
  <si>
    <t>TVA</t>
  </si>
  <si>
    <t>Montant 
TTC</t>
  </si>
  <si>
    <t>EOTP</t>
  </si>
  <si>
    <t>0611121212</t>
  </si>
  <si>
    <t>0611121213</t>
  </si>
  <si>
    <t>0611121214</t>
  </si>
  <si>
    <t>0611121215</t>
  </si>
  <si>
    <t>0611121216</t>
  </si>
  <si>
    <t>0611121217</t>
  </si>
  <si>
    <t>0611121218</t>
  </si>
  <si>
    <t>0611121219</t>
  </si>
  <si>
    <t>0611121220</t>
  </si>
  <si>
    <t>0611121221</t>
  </si>
  <si>
    <t>0611121222</t>
  </si>
  <si>
    <t>0611121223</t>
  </si>
  <si>
    <t>0611121224</t>
  </si>
  <si>
    <t>0611121225</t>
  </si>
  <si>
    <t>0611121226</t>
  </si>
  <si>
    <t>0611121227</t>
  </si>
  <si>
    <t>0611121228</t>
  </si>
  <si>
    <t>0611121229</t>
  </si>
  <si>
    <t>0611121230</t>
  </si>
  <si>
    <t>0611121231</t>
  </si>
  <si>
    <t>0611121232</t>
  </si>
  <si>
    <t>ANAS LATI</t>
  </si>
  <si>
    <t>KAMAL AYLO</t>
  </si>
  <si>
    <t>SAMIR ADILO</t>
  </si>
  <si>
    <t>ILYASS SALAM</t>
  </si>
  <si>
    <t>SALATA FATO</t>
  </si>
  <si>
    <t>FASLOPO KASTO</t>
  </si>
  <si>
    <t>ASTRADO PALO</t>
  </si>
  <si>
    <t>IMAD ABOUD</t>
  </si>
  <si>
    <t>ABILOU TOUSTOU</t>
  </si>
  <si>
    <t>SALITOU FAYO</t>
  </si>
  <si>
    <t>IBADOT FALOT</t>
  </si>
  <si>
    <t>ALAE DAFPO</t>
  </si>
  <si>
    <t>DAFALO SATO</t>
  </si>
  <si>
    <t>SIBAOUAYE AZRO</t>
  </si>
  <si>
    <t>HAJIB ZIROUK</t>
  </si>
  <si>
    <t>YASSINE IMAL</t>
  </si>
  <si>
    <t>ISMAIL HAJI</t>
  </si>
  <si>
    <t>SIMO BENKATO</t>
  </si>
  <si>
    <t>YASSER TAYL</t>
  </si>
  <si>
    <t>RAHIM MBRKI</t>
  </si>
  <si>
    <t>BOF.KP.01</t>
  </si>
  <si>
    <t>BOF.KP.02</t>
  </si>
  <si>
    <t>BOF.KP.03</t>
  </si>
  <si>
    <t>BOF.KP.04</t>
  </si>
  <si>
    <t>BOF.KP.05</t>
  </si>
  <si>
    <t>BOF.KP.06</t>
  </si>
  <si>
    <t>BOF.KP.07</t>
  </si>
  <si>
    <t>BOF.KP.08</t>
  </si>
  <si>
    <t>BOF.KP.09</t>
  </si>
  <si>
    <t>BOF.KP.10</t>
  </si>
  <si>
    <t>BOF.KP.11</t>
  </si>
  <si>
    <t>BOF.KP.12</t>
  </si>
  <si>
    <t>BOF.KP.13</t>
  </si>
  <si>
    <t>BOF.KP.14</t>
  </si>
  <si>
    <t>BOF.KP.15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</si>
</sst>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\ [$MAD]"/>
    <numFmt numFmtId="165" formatCode="#,##0.00\ _€"/>
    <numFmt numFmtId="166" formatCode="[$-40C]d\-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24"/>
      <name val="Book Antiqua"/>
      <family val="1"/>
    </font>
    <font>
      <b/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3">
    <xf numFmtId="0" fontId="0" fillId="0" borderId="0"/>
    <xf numFmtId="164" fontId="1" fillId="0" borderId="0"/>
    <xf numFmtId="0" fontId="3" fillId="0" borderId="0"/>
  </cellStyleXfs>
  <cellXfs count="39">
    <xf numFmtId="0" fontId="0" fillId="0" borderId="0" xfId="0"/>
    <xf numFmtId="165" fontId="2" fillId="0" borderId="0" xfId="1" applyNumberFormat="1" applyFont="1" applyBorder="1"/>
    <xf numFmtId="165" fontId="2" fillId="0" borderId="0" xfId="1" applyNumberFormat="1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166" fontId="2" fillId="0" borderId="0" xfId="1" applyNumberFormat="1" applyFont="1" applyBorder="1" applyAlignment="1">
      <alignment horizontal="center"/>
    </xf>
    <xf numFmtId="3" fontId="2" fillId="0" borderId="0" xfId="1" applyNumberFormat="1" applyFont="1" applyBorder="1" applyAlignment="1">
      <alignment horizontal="center"/>
    </xf>
    <xf numFmtId="165" fontId="1" fillId="0" borderId="0" xfId="1" applyNumberFormat="1"/>
    <xf numFmtId="0" fontId="4" fillId="0" borderId="0" xfId="2" applyFont="1" applyBorder="1" applyAlignment="1">
      <alignment vertical="center"/>
    </xf>
    <xf numFmtId="165" fontId="5" fillId="0" borderId="0" xfId="1" applyNumberFormat="1" applyFont="1" applyBorder="1" applyAlignment="1"/>
    <xf numFmtId="165" fontId="2" fillId="0" borderId="0" xfId="1" applyNumberFormat="1" applyFont="1" applyBorder="1" applyAlignment="1">
      <alignment wrapText="1"/>
    </xf>
    <xf numFmtId="165" fontId="5" fillId="2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horizontal="center" vertical="center" wrapText="1"/>
    </xf>
    <xf numFmtId="166" fontId="5" fillId="2" borderId="1" xfId="1" applyNumberFormat="1" applyFont="1" applyFill="1" applyBorder="1" applyAlignment="1">
      <alignment horizontal="center" vertical="center" wrapText="1"/>
    </xf>
    <xf numFmtId="3" fontId="5" fillId="2" borderId="1" xfId="1" applyNumberFormat="1" applyFont="1" applyFill="1" applyBorder="1" applyAlignment="1">
      <alignment horizontal="center" vertical="center" wrapText="1"/>
    </xf>
    <xf numFmtId="165" fontId="1" fillId="0" borderId="0" xfId="1" applyNumberFormat="1" applyAlignment="1">
      <alignment wrapText="1"/>
    </xf>
    <xf numFmtId="165" fontId="6" fillId="0" borderId="2" xfId="2" applyNumberFormat="1" applyFont="1" applyFill="1" applyBorder="1"/>
    <xf numFmtId="165" fontId="6" fillId="0" borderId="2" xfId="2" applyNumberFormat="1" applyFont="1" applyFill="1" applyBorder="1" applyAlignment="1">
      <alignment horizontal="center"/>
    </xf>
    <xf numFmtId="3" fontId="6" fillId="0" borderId="2" xfId="2" applyNumberFormat="1" applyFont="1" applyFill="1" applyBorder="1" applyAlignment="1">
      <alignment horizontal="center"/>
    </xf>
    <xf numFmtId="165" fontId="5" fillId="0" borderId="2" xfId="1" applyNumberFormat="1" applyFont="1" applyFill="1" applyBorder="1" applyAlignment="1">
      <alignment horizontal="center"/>
    </xf>
    <xf numFmtId="165" fontId="1" fillId="0" borderId="0" xfId="1" applyNumberFormat="1" applyFont="1"/>
    <xf numFmtId="165" fontId="6" fillId="0" borderId="3" xfId="2" applyNumberFormat="1" applyFont="1" applyFill="1" applyBorder="1"/>
    <xf numFmtId="165" fontId="6" fillId="0" borderId="3" xfId="2" applyNumberFormat="1" applyFont="1" applyFill="1" applyBorder="1" applyAlignment="1">
      <alignment horizontal="center"/>
    </xf>
    <xf numFmtId="3" fontId="6" fillId="0" borderId="3" xfId="2" applyNumberFormat="1" applyFont="1" applyFill="1" applyBorder="1" applyAlignment="1">
      <alignment horizontal="center"/>
    </xf>
    <xf numFmtId="165" fontId="5" fillId="0" borderId="3" xfId="1" applyNumberFormat="1" applyFont="1" applyFill="1" applyBorder="1" applyAlignment="1">
      <alignment horizontal="center"/>
    </xf>
    <xf numFmtId="0" fontId="6" fillId="0" borderId="3" xfId="2" applyNumberFormat="1" applyFont="1" applyFill="1" applyBorder="1" applyAlignment="1">
      <alignment vertical="center"/>
    </xf>
    <xf numFmtId="0" fontId="6" fillId="0" borderId="3" xfId="2" applyNumberFormat="1" applyFont="1" applyFill="1" applyBorder="1" applyAlignment="1">
      <alignment vertical="center" wrapText="1"/>
    </xf>
    <xf numFmtId="165" fontId="1" fillId="3" borderId="0" xfId="1" applyNumberFormat="1" applyFill="1"/>
    <xf numFmtId="165" fontId="6" fillId="0" borderId="4" xfId="2" applyNumberFormat="1" applyFont="1" applyFill="1" applyBorder="1"/>
    <xf numFmtId="165" fontId="6" fillId="0" borderId="4" xfId="2" applyNumberFormat="1" applyFont="1" applyFill="1" applyBorder="1" applyAlignment="1">
      <alignment horizontal="center"/>
    </xf>
    <xf numFmtId="3" fontId="6" fillId="0" borderId="4" xfId="2" applyNumberFormat="1" applyFont="1" applyFill="1" applyBorder="1" applyAlignment="1">
      <alignment horizontal="center"/>
    </xf>
    <xf numFmtId="165" fontId="5" fillId="0" borderId="4" xfId="1" applyNumberFormat="1" applyFont="1" applyFill="1" applyBorder="1" applyAlignment="1">
      <alignment horizontal="center"/>
    </xf>
    <xf numFmtId="165" fontId="5" fillId="0" borderId="0" xfId="1" applyNumberFormat="1" applyFont="1" applyBorder="1" applyAlignment="1">
      <alignment horizontal="center"/>
    </xf>
    <xf numFmtId="4" fontId="6" fillId="0" borderId="3" xfId="2" applyNumberFormat="1" applyFont="1" applyFill="1" applyBorder="1" applyAlignment="1">
      <alignment horizontal="center"/>
    </xf>
    <xf numFmtId="4" fontId="6" fillId="0" borderId="4" xfId="2" applyNumberFormat="1" applyFont="1" applyFill="1" applyBorder="1" applyAlignment="1">
      <alignment horizontal="center"/>
    </xf>
    <xf numFmtId="4" fontId="6" fillId="0" borderId="2" xfId="2" applyNumberFormat="1" applyFont="1" applyFill="1" applyBorder="1" applyAlignment="1">
      <alignment horizontal="center"/>
    </xf>
    <xf numFmtId="2" fontId="6" fillId="0" borderId="2" xfId="2" applyNumberFormat="1" applyFont="1" applyFill="1" applyBorder="1" applyAlignment="1">
      <alignment horizontal="center"/>
    </xf>
    <xf numFmtId="2" fontId="6" fillId="0" borderId="3" xfId="2" applyNumberFormat="1" applyFont="1" applyFill="1" applyBorder="1" applyAlignment="1">
      <alignment horizontal="center"/>
    </xf>
    <xf numFmtId="2" fontId="6" fillId="0" borderId="4" xfId="2" applyNumberFormat="1" applyFont="1" applyFill="1" applyBorder="1" applyAlignment="1">
      <alignment horizontal="center"/>
    </xf>
    <xf numFmtId="0" fontId="4" fillId="0" borderId="0" xfId="2" applyFont="1" applyBorder="1" applyAlignment="1">
      <alignment horizontal="center" vertical="center"/>
    </xf>
  </cellXfs>
  <cellStyles count="3">
    <cellStyle name="Normal" xfId="0" builtinId="0"/>
    <cellStyle name="Normal 11" xfId="1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2714624</xdr:colOff>
      <xdr:row>4</xdr:row>
      <xdr:rowOff>19049</xdr:rowOff>
    </xdr:from>
    <xdr:to>
      <xdr:col>4</xdr:col>
      <xdr:colOff>990600</xdr:colOff>
      <xdr:row>5</xdr:row>
      <xdr:rowOff>133350</xdr:rowOff>
    </xdr:to>
    <xdr:sp macro="" textlink="">
      <xdr:nvSpPr>
        <xdr:cNvPr id="2" name="Importation"/>
        <xdr:cNvSpPr/>
      </xdr:nvSpPr>
      <xdr:spPr>
        <a:xfrm>
          <a:off x="4495799" y="781049"/>
          <a:ext cx="3086101" cy="304801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  <a:cs typeface="Arial" panose="020B0604020202020204" pitchFamily="34" charset="0"/>
            </a:rPr>
            <a:t>Mise</a:t>
          </a:r>
          <a:r>
            <a:rPr lang="fr-FR" sz="1200" b="1" baseline="0">
              <a:latin typeface="+mn-lt"/>
              <a:cs typeface="Arial" panose="020B0604020202020204" pitchFamily="34" charset="0"/>
            </a:rPr>
            <a:t> à Jour Des Données</a:t>
          </a:r>
          <a:endParaRPr lang="fr-FR" sz="1200" b="1">
            <a:latin typeface="+mn-lt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>
    <outlinePr summaryBelow="0"/>
    <pageSetUpPr fitToPage="1"/>
  </sheetPr>
  <dimension ref="A1:J28"/>
  <sheetViews>
    <sheetView showGridLines="0" tabSelected="1" zoomScaleNormal="100" workbookViewId="0">
      <selection activeCell="F35" sqref="F35"/>
    </sheetView>
  </sheetViews>
  <sheetFormatPr baseColWidth="10" defaultColWidth="11.42578125" defaultRowHeight="15" customHeight="1" x14ac:dyDescent="0.25"/>
  <cols>
    <col min="1" max="1" width="26.7109375" style="1" customWidth="1"/>
    <col min="2" max="2" width="40.7109375" style="2" customWidth="1"/>
    <col min="3" max="3" width="15.7109375" style="2" customWidth="1"/>
    <col min="4" max="4" width="15.7109375" style="3" customWidth="1"/>
    <col min="5" max="6" width="15.7109375" style="4" customWidth="1"/>
    <col min="7" max="7" width="15.7109375" style="5" customWidth="1"/>
    <col min="8" max="8" width="36.7109375" style="31" customWidth="1"/>
    <col min="9" max="10" width="10.7109375" style="6" customWidth="1"/>
    <col min="11" max="12" width="11.5703125" style="6" customWidth="1"/>
    <col min="13" max="16384" width="11.42578125" style="6"/>
  </cols>
  <sheetData>
    <row r="1" spans="1:9" ht="15" customHeight="1" x14ac:dyDescent="0.25">
      <c r="H1" s="2"/>
    </row>
    <row r="2" spans="1:9" ht="15" customHeight="1" x14ac:dyDescent="0.25">
      <c r="B2" s="38" t="s">
        <v>0</v>
      </c>
      <c r="C2" s="38"/>
      <c r="D2" s="38"/>
      <c r="E2" s="38"/>
      <c r="F2" s="38"/>
      <c r="G2" s="38"/>
      <c r="H2" s="7"/>
    </row>
    <row r="3" spans="1:9" ht="15" customHeight="1" x14ac:dyDescent="0.25">
      <c r="B3" s="38"/>
      <c r="C3" s="38"/>
      <c r="D3" s="38"/>
      <c r="E3" s="38"/>
      <c r="F3" s="38"/>
      <c r="G3" s="38"/>
      <c r="H3" s="7"/>
    </row>
    <row r="4" spans="1:9" ht="15" customHeight="1" x14ac:dyDescent="0.25">
      <c r="D4" s="7"/>
      <c r="E4" s="7"/>
      <c r="F4" s="7"/>
      <c r="G4" s="7"/>
      <c r="H4" s="7"/>
    </row>
    <row r="5" spans="1:9" ht="15" customHeight="1" x14ac:dyDescent="0.25">
      <c r="A5" s="8"/>
      <c r="B5" s="8"/>
      <c r="C5" s="8"/>
      <c r="D5" s="7"/>
      <c r="E5" s="7"/>
      <c r="F5" s="7"/>
      <c r="G5" s="7"/>
      <c r="H5" s="7"/>
    </row>
    <row r="6" spans="1:9" ht="15" customHeight="1" x14ac:dyDescent="0.25">
      <c r="A6" s="9"/>
      <c r="H6" s="2"/>
    </row>
    <row r="7" spans="1:9" s="14" customFormat="1" ht="30" customHeight="1" x14ac:dyDescent="0.25">
      <c r="A7" s="10" t="s">
        <v>1</v>
      </c>
      <c r="B7" s="10" t="s">
        <v>2</v>
      </c>
      <c r="C7" s="10" t="s">
        <v>3</v>
      </c>
      <c r="D7" s="11" t="s">
        <v>4</v>
      </c>
      <c r="E7" s="12" t="s">
        <v>5</v>
      </c>
      <c r="F7" s="12" t="s">
        <v>6</v>
      </c>
      <c r="G7" s="13" t="s">
        <v>7</v>
      </c>
      <c r="H7" s="10" t="s">
        <v>8</v>
      </c>
    </row>
    <row r="8" spans="1:9" ht="15" customHeight="1" x14ac:dyDescent="0.25">
      <c r="A8" s="15" t="s">
        <v>9</v>
      </c>
      <c r="B8" s="16" t="s">
        <v>30</v>
      </c>
      <c r="C8" s="16">
        <v>332.5</v>
      </c>
      <c r="D8" s="34">
        <f>((2926.02-1892)/2926.02*C8)</f>
        <v>117.5014695730036</v>
      </c>
      <c r="E8" s="35">
        <f>C8-D8</f>
        <v>214.99853042699641</v>
      </c>
      <c r="F8" s="35">
        <f>C8*20%</f>
        <v>66.5</v>
      </c>
      <c r="G8" s="17">
        <f>C8+F8</f>
        <v>399</v>
      </c>
      <c r="H8" s="18" t="s">
        <v>50</v>
      </c>
      <c r="I8" s="19"/>
    </row>
    <row r="9" spans="1:9" ht="15" customHeight="1" x14ac:dyDescent="0.25">
      <c r="A9" s="20" t="s">
        <v>10</v>
      </c>
      <c r="B9" s="21" t="s">
        <v>31</v>
      </c>
      <c r="C9" s="21">
        <v>82.5</v>
      </c>
      <c r="D9" s="32">
        <f t="shared" ref="D9:D28" si="0">((2926.02-1892)/2926.02*C9)</f>
        <v>29.154499969241495</v>
      </c>
      <c r="E9" s="36">
        <f t="shared" ref="E9:E28" si="1">C9-D9</f>
        <v>53.345500030758501</v>
      </c>
      <c r="F9" s="36">
        <f t="shared" ref="F9:F28" si="2">C9*20%</f>
        <v>16.5</v>
      </c>
      <c r="G9" s="22">
        <f t="shared" ref="G9:G28" si="3">C9+F9</f>
        <v>99</v>
      </c>
      <c r="H9" s="23" t="s">
        <v>51</v>
      </c>
    </row>
    <row r="10" spans="1:9" ht="15" customHeight="1" x14ac:dyDescent="0.25">
      <c r="A10" s="20" t="s">
        <v>11</v>
      </c>
      <c r="B10" s="21" t="s">
        <v>32</v>
      </c>
      <c r="C10" s="21">
        <v>82.5</v>
      </c>
      <c r="D10" s="32">
        <f t="shared" si="0"/>
        <v>29.154499969241495</v>
      </c>
      <c r="E10" s="36">
        <f t="shared" si="1"/>
        <v>53.345500030758501</v>
      </c>
      <c r="F10" s="36">
        <f t="shared" si="2"/>
        <v>16.5</v>
      </c>
      <c r="G10" s="22">
        <f t="shared" si="3"/>
        <v>99</v>
      </c>
      <c r="H10" s="23" t="s">
        <v>52</v>
      </c>
    </row>
    <row r="11" spans="1:9" ht="15" customHeight="1" x14ac:dyDescent="0.25">
      <c r="A11" s="24" t="s">
        <v>12</v>
      </c>
      <c r="B11" s="21" t="s">
        <v>33</v>
      </c>
      <c r="C11" s="21">
        <v>169</v>
      </c>
      <c r="D11" s="32">
        <f t="shared" si="0"/>
        <v>59.722551452143186</v>
      </c>
      <c r="E11" s="36">
        <f t="shared" si="1"/>
        <v>109.27744854785681</v>
      </c>
      <c r="F11" s="36">
        <f t="shared" si="2"/>
        <v>33.800000000000004</v>
      </c>
      <c r="G11" s="22">
        <f t="shared" si="3"/>
        <v>202.8</v>
      </c>
      <c r="H11" s="23" t="s">
        <v>53</v>
      </c>
    </row>
    <row r="12" spans="1:9" ht="15" customHeight="1" x14ac:dyDescent="0.25">
      <c r="A12" s="25" t="s">
        <v>13</v>
      </c>
      <c r="B12" s="21" t="s">
        <v>34</v>
      </c>
      <c r="C12" s="21">
        <v>82.5</v>
      </c>
      <c r="D12" s="32">
        <f t="shared" si="0"/>
        <v>29.154499969241495</v>
      </c>
      <c r="E12" s="36">
        <f t="shared" si="1"/>
        <v>53.345500030758501</v>
      </c>
      <c r="F12" s="36">
        <f t="shared" si="2"/>
        <v>16.5</v>
      </c>
      <c r="G12" s="22">
        <f t="shared" si="3"/>
        <v>99</v>
      </c>
      <c r="H12" s="23" t="s">
        <v>54</v>
      </c>
    </row>
    <row r="13" spans="1:9" ht="15" customHeight="1" x14ac:dyDescent="0.25">
      <c r="A13" s="25" t="s">
        <v>14</v>
      </c>
      <c r="B13" s="21" t="s">
        <v>35</v>
      </c>
      <c r="C13" s="21">
        <v>82.5</v>
      </c>
      <c r="D13" s="32">
        <f t="shared" si="0"/>
        <v>29.154499969241495</v>
      </c>
      <c r="E13" s="36">
        <f t="shared" si="1"/>
        <v>53.345500030758501</v>
      </c>
      <c r="F13" s="36">
        <f t="shared" si="2"/>
        <v>16.5</v>
      </c>
      <c r="G13" s="22">
        <f t="shared" si="3"/>
        <v>99</v>
      </c>
      <c r="H13" s="23" t="s">
        <v>55</v>
      </c>
    </row>
    <row r="14" spans="1:9" ht="15" customHeight="1" x14ac:dyDescent="0.25">
      <c r="A14" s="25" t="s">
        <v>15</v>
      </c>
      <c r="B14" s="21" t="s">
        <v>36</v>
      </c>
      <c r="C14" s="21">
        <v>169</v>
      </c>
      <c r="D14" s="32">
        <f t="shared" si="0"/>
        <v>59.722551452143186</v>
      </c>
      <c r="E14" s="36">
        <f t="shared" si="1"/>
        <v>109.27744854785681</v>
      </c>
      <c r="F14" s="36">
        <f t="shared" si="2"/>
        <v>33.800000000000004</v>
      </c>
      <c r="G14" s="22">
        <f t="shared" si="3"/>
        <v>202.8</v>
      </c>
      <c r="H14" s="23" t="s">
        <v>56</v>
      </c>
    </row>
    <row r="15" spans="1:9" ht="15" customHeight="1" x14ac:dyDescent="0.25">
      <c r="A15" s="25" t="s">
        <v>16</v>
      </c>
      <c r="B15" s="21" t="s">
        <v>33</v>
      </c>
      <c r="C15" s="21">
        <v>169</v>
      </c>
      <c r="D15" s="32">
        <f t="shared" si="0"/>
        <v>59.722551452143186</v>
      </c>
      <c r="E15" s="36">
        <f t="shared" si="1"/>
        <v>109.27744854785681</v>
      </c>
      <c r="F15" s="36">
        <f t="shared" si="2"/>
        <v>33.800000000000004</v>
      </c>
      <c r="G15" s="22">
        <f t="shared" si="3"/>
        <v>202.8</v>
      </c>
      <c r="H15" s="23" t="s">
        <v>57</v>
      </c>
    </row>
    <row r="16" spans="1:9" ht="15" customHeight="1" x14ac:dyDescent="0.25">
      <c r="A16" s="25" t="s">
        <v>17</v>
      </c>
      <c r="B16" s="21" t="s">
        <v>37</v>
      </c>
      <c r="C16" s="21">
        <v>87.2</v>
      </c>
      <c r="D16" s="32">
        <f t="shared" si="0"/>
        <v>30.815422997792226</v>
      </c>
      <c r="E16" s="36">
        <f t="shared" si="1"/>
        <v>56.384577002207777</v>
      </c>
      <c r="F16" s="36">
        <f t="shared" si="2"/>
        <v>17.440000000000001</v>
      </c>
      <c r="G16" s="22">
        <f t="shared" si="3"/>
        <v>104.64</v>
      </c>
      <c r="H16" s="23" t="s">
        <v>58</v>
      </c>
    </row>
    <row r="17" spans="1:10" ht="15" customHeight="1" x14ac:dyDescent="0.25">
      <c r="A17" s="20" t="s">
        <v>18</v>
      </c>
      <c r="B17" s="21" t="s">
        <v>38</v>
      </c>
      <c r="C17" s="21">
        <v>169</v>
      </c>
      <c r="D17" s="32">
        <f t="shared" si="0"/>
        <v>59.722551452143186</v>
      </c>
      <c r="E17" s="36">
        <f t="shared" si="1"/>
        <v>109.27744854785681</v>
      </c>
      <c r="F17" s="36">
        <f t="shared" si="2"/>
        <v>33.800000000000004</v>
      </c>
      <c r="G17" s="22">
        <f t="shared" si="3"/>
        <v>202.8</v>
      </c>
      <c r="H17" s="23" t="s">
        <v>59</v>
      </c>
    </row>
    <row r="18" spans="1:10" ht="15" customHeight="1" x14ac:dyDescent="0.25">
      <c r="A18" s="20" t="s">
        <v>19</v>
      </c>
      <c r="B18" s="21" t="s">
        <v>39</v>
      </c>
      <c r="C18" s="21">
        <v>82.5</v>
      </c>
      <c r="D18" s="32">
        <f t="shared" si="0"/>
        <v>29.154499969241495</v>
      </c>
      <c r="E18" s="36">
        <f t="shared" si="1"/>
        <v>53.345500030758501</v>
      </c>
      <c r="F18" s="36">
        <f t="shared" si="2"/>
        <v>16.5</v>
      </c>
      <c r="G18" s="22">
        <f t="shared" si="3"/>
        <v>99</v>
      </c>
      <c r="H18" s="23" t="s">
        <v>59</v>
      </c>
    </row>
    <row r="19" spans="1:10" ht="15" customHeight="1" x14ac:dyDescent="0.25">
      <c r="A19" s="20" t="s">
        <v>20</v>
      </c>
      <c r="B19" s="21" t="s">
        <v>40</v>
      </c>
      <c r="C19" s="21">
        <v>82.5</v>
      </c>
      <c r="D19" s="32">
        <f t="shared" si="0"/>
        <v>29.154499969241495</v>
      </c>
      <c r="E19" s="36">
        <f t="shared" si="1"/>
        <v>53.345500030758501</v>
      </c>
      <c r="F19" s="36">
        <f t="shared" si="2"/>
        <v>16.5</v>
      </c>
      <c r="G19" s="22">
        <f t="shared" si="3"/>
        <v>99</v>
      </c>
      <c r="H19" s="23" t="s">
        <v>59</v>
      </c>
      <c r="J19" s="26"/>
    </row>
    <row r="20" spans="1:10" ht="15" customHeight="1" x14ac:dyDescent="0.25">
      <c r="A20" s="20" t="s">
        <v>21</v>
      </c>
      <c r="B20" s="21" t="s">
        <v>41</v>
      </c>
      <c r="C20" s="21">
        <v>165.83</v>
      </c>
      <c r="D20" s="32">
        <f t="shared" si="0"/>
        <v>58.602311877567487</v>
      </c>
      <c r="E20" s="36">
        <f t="shared" si="1"/>
        <v>107.22768812243253</v>
      </c>
      <c r="F20" s="36">
        <f t="shared" si="2"/>
        <v>33.166000000000004</v>
      </c>
      <c r="G20" s="22">
        <f t="shared" si="3"/>
        <v>198.99600000000001</v>
      </c>
      <c r="H20" s="23" t="s">
        <v>59</v>
      </c>
    </row>
    <row r="21" spans="1:10" ht="15" customHeight="1" x14ac:dyDescent="0.25">
      <c r="A21" s="20" t="s">
        <v>22</v>
      </c>
      <c r="B21" s="21" t="s">
        <v>42</v>
      </c>
      <c r="C21" s="21">
        <v>169</v>
      </c>
      <c r="D21" s="32">
        <f t="shared" si="0"/>
        <v>59.722551452143186</v>
      </c>
      <c r="E21" s="36">
        <f t="shared" si="1"/>
        <v>109.27744854785681</v>
      </c>
      <c r="F21" s="36">
        <f t="shared" si="2"/>
        <v>33.800000000000004</v>
      </c>
      <c r="G21" s="22">
        <f t="shared" si="3"/>
        <v>202.8</v>
      </c>
      <c r="H21" s="23" t="s">
        <v>60</v>
      </c>
    </row>
    <row r="22" spans="1:10" ht="15" customHeight="1" x14ac:dyDescent="0.25">
      <c r="A22" s="20" t="s">
        <v>23</v>
      </c>
      <c r="B22" s="21" t="s">
        <v>43</v>
      </c>
      <c r="C22" s="21">
        <v>165.83</v>
      </c>
      <c r="D22" s="32">
        <f t="shared" si="0"/>
        <v>58.602311877567487</v>
      </c>
      <c r="E22" s="36">
        <f t="shared" si="1"/>
        <v>107.22768812243253</v>
      </c>
      <c r="F22" s="36">
        <f t="shared" si="2"/>
        <v>33.166000000000004</v>
      </c>
      <c r="G22" s="22">
        <f t="shared" si="3"/>
        <v>198.99600000000001</v>
      </c>
      <c r="H22" s="23" t="s">
        <v>61</v>
      </c>
    </row>
    <row r="23" spans="1:10" ht="15" customHeight="1" x14ac:dyDescent="0.25">
      <c r="A23" s="20" t="s">
        <v>24</v>
      </c>
      <c r="B23" s="21" t="s">
        <v>44</v>
      </c>
      <c r="C23" s="21">
        <v>82.5</v>
      </c>
      <c r="D23" s="32">
        <f t="shared" si="0"/>
        <v>29.154499969241495</v>
      </c>
      <c r="E23" s="36">
        <f t="shared" si="1"/>
        <v>53.345500030758501</v>
      </c>
      <c r="F23" s="36">
        <f t="shared" si="2"/>
        <v>16.5</v>
      </c>
      <c r="G23" s="22">
        <f t="shared" si="3"/>
        <v>99</v>
      </c>
      <c r="H23" s="23" t="s">
        <v>62</v>
      </c>
    </row>
    <row r="24" spans="1:10" ht="15" customHeight="1" x14ac:dyDescent="0.25">
      <c r="A24" s="20" t="s">
        <v>25</v>
      </c>
      <c r="B24" s="21" t="s">
        <v>45</v>
      </c>
      <c r="C24" s="21">
        <v>165.83</v>
      </c>
      <c r="D24" s="32">
        <f t="shared" si="0"/>
        <v>58.602311877567487</v>
      </c>
      <c r="E24" s="36">
        <f t="shared" si="1"/>
        <v>107.22768812243253</v>
      </c>
      <c r="F24" s="36">
        <f t="shared" si="2"/>
        <v>33.166000000000004</v>
      </c>
      <c r="G24" s="22">
        <f t="shared" si="3"/>
        <v>198.99600000000001</v>
      </c>
      <c r="H24" s="23" t="s">
        <v>63</v>
      </c>
    </row>
    <row r="25" spans="1:10" ht="15" customHeight="1" x14ac:dyDescent="0.25">
      <c r="A25" s="20" t="s">
        <v>26</v>
      </c>
      <c r="B25" s="21" t="s">
        <v>46</v>
      </c>
      <c r="C25" s="21">
        <v>165.83</v>
      </c>
      <c r="D25" s="32">
        <f t="shared" si="0"/>
        <v>58.602311877567487</v>
      </c>
      <c r="E25" s="36">
        <f t="shared" si="1"/>
        <v>107.22768812243253</v>
      </c>
      <c r="F25" s="36">
        <f t="shared" si="2"/>
        <v>33.166000000000004</v>
      </c>
      <c r="G25" s="22">
        <f t="shared" si="3"/>
        <v>198.99600000000001</v>
      </c>
      <c r="H25" s="23" t="s">
        <v>63</v>
      </c>
    </row>
    <row r="26" spans="1:10" ht="15" customHeight="1" x14ac:dyDescent="0.25">
      <c r="A26" s="20" t="s">
        <v>27</v>
      </c>
      <c r="B26" s="21" t="s">
        <v>47</v>
      </c>
      <c r="C26" s="21">
        <v>82.5</v>
      </c>
      <c r="D26" s="32">
        <f t="shared" si="0"/>
        <v>29.154499969241495</v>
      </c>
      <c r="E26" s="36">
        <f t="shared" si="1"/>
        <v>53.345500030758501</v>
      </c>
      <c r="F26" s="36">
        <f t="shared" si="2"/>
        <v>16.5</v>
      </c>
      <c r="G26" s="22">
        <f t="shared" si="3"/>
        <v>99</v>
      </c>
      <c r="H26" s="23" t="s">
        <v>63</v>
      </c>
    </row>
    <row r="27" spans="1:10" ht="15" customHeight="1" x14ac:dyDescent="0.25">
      <c r="A27" s="20" t="s">
        <v>28</v>
      </c>
      <c r="B27" s="21" t="s">
        <v>48</v>
      </c>
      <c r="C27" s="21">
        <v>169</v>
      </c>
      <c r="D27" s="32">
        <f t="shared" si="0"/>
        <v>59.722551452143186</v>
      </c>
      <c r="E27" s="36">
        <f t="shared" si="1"/>
        <v>109.27744854785681</v>
      </c>
      <c r="F27" s="36">
        <f t="shared" si="2"/>
        <v>33.800000000000004</v>
      </c>
      <c r="G27" s="22">
        <f t="shared" si="3"/>
        <v>202.8</v>
      </c>
      <c r="H27" s="23" t="s">
        <v>64</v>
      </c>
    </row>
    <row r="28" spans="1:10" ht="15" customHeight="1" x14ac:dyDescent="0.25">
      <c r="A28" s="27" t="s">
        <v>29</v>
      </c>
      <c r="B28" s="28" t="s">
        <v>49</v>
      </c>
      <c r="C28" s="28">
        <v>169</v>
      </c>
      <c r="D28" s="33">
        <f t="shared" si="0"/>
        <v>59.722551452143186</v>
      </c>
      <c r="E28" s="37">
        <f t="shared" si="1"/>
        <v>109.27744854785681</v>
      </c>
      <c r="F28" s="37">
        <f t="shared" si="2"/>
        <v>33.800000000000004</v>
      </c>
      <c r="G28" s="29">
        <f t="shared" si="3"/>
        <v>202.8</v>
      </c>
      <c r="H28" s="30" t="s">
        <v>64</v>
      </c>
    </row>
  </sheetData>
  <sheetProtection selectLockedCells="1" selectUnlockedCells="1"/>
  <mergeCells count="1">
    <mergeCell ref="B2:G3"/>
  </mergeCells>
  <printOptions horizontalCentered="1"/>
  <pageMargins left="0" right="0" top="0.35433070866141736" bottom="0.35433070866141736" header="0.31496062992125984" footer="0.31496062992125984"/>
  <pageSetup paperSize="9" scale="38" fitToHeight="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GSM</vt:lpstr>
      <vt:lpstr>GSM!Criteres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An@s</cp:lastModifiedBy>
  <dcterms:created xsi:type="dcterms:W3CDTF">2019-09-17T17:16:58Z</dcterms:created>
  <dcterms:modified xsi:type="dcterms:W3CDTF">2019-09-17T17:42:03Z</dcterms:modified>
</cp:coreProperties>
</file>