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2A0302F6-388F-4D30-8956-83BC2F458AC4}" xr6:coauthVersionLast="43" xr6:coauthVersionMax="43" xr10:uidLastSave="{00000000-0000-0000-0000-000000000000}"/>
  <bookViews>
    <workbookView xWindow="-120" yWindow="-120" windowWidth="20730" windowHeight="11160" xr2:uid="{2615BEA4-87A5-4AF7-9FE8-E5DE6506A65E}"/>
  </bookViews>
  <sheets>
    <sheet name="D-TBANCAIRE" sheetId="3" r:id="rId1"/>
  </sheets>
  <externalReferences>
    <externalReference r:id="rId2"/>
  </externalReferences>
  <definedNames>
    <definedName name="artic" localSheetId="0">#REF!</definedName>
    <definedName name="artic">#REF!</definedName>
    <definedName name="champ" localSheetId="0">#REF!</definedName>
    <definedName name="champ">#REF!</definedName>
    <definedName name="Décembre" localSheetId="0">#REF!</definedName>
    <definedName name="Décembre">#REF!</definedName>
    <definedName name="dliste" localSheetId="0">#REF!</definedName>
    <definedName name="dliste">#REF!</definedName>
    <definedName name="list" localSheetId="0">#REF!</definedName>
    <definedName name="list">#REF!</definedName>
    <definedName name="liste" localSheetId="0">#REF!</definedName>
    <definedName name="liste">#REF!</definedName>
    <definedName name="Mois" localSheetId="0">#REF!</definedName>
    <definedName name="Mois">#REF!</definedName>
    <definedName name="Novembre" localSheetId="0">#REF!</definedName>
    <definedName name="Novembre">#REF!</definedName>
    <definedName name="Octobre" localSheetId="0">#REF!</definedName>
    <definedName name="Octobre">#REF!</definedName>
    <definedName name="Septembre" localSheetId="0">#REF!</definedName>
    <definedName name="Septembre">#REF!</definedName>
    <definedName name="Text14_QuandClic" localSheetId="0">#REF!</definedName>
    <definedName name="Text14_QuandClic">#REF!</definedName>
    <definedName name="_xlnm.Print_Area" localSheetId="0">'D-TBANCAIRE'!$A$1:$G$76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6" i="3" l="1"/>
  <c r="A76" i="3"/>
  <c r="G75" i="3"/>
  <c r="A75" i="3"/>
  <c r="G74" i="3"/>
  <c r="A74" i="3"/>
  <c r="G73" i="3"/>
  <c r="A73" i="3"/>
  <c r="G72" i="3"/>
  <c r="A72" i="3"/>
  <c r="G71" i="3"/>
  <c r="A71" i="3"/>
  <c r="G70" i="3"/>
  <c r="A70" i="3"/>
  <c r="G69" i="3"/>
  <c r="A69" i="3"/>
  <c r="G68" i="3"/>
  <c r="A68" i="3"/>
  <c r="G67" i="3"/>
  <c r="A67" i="3"/>
  <c r="G66" i="3"/>
  <c r="A66" i="3"/>
  <c r="G65" i="3"/>
  <c r="A65" i="3"/>
  <c r="G64" i="3"/>
  <c r="A64" i="3"/>
  <c r="G63" i="3"/>
  <c r="A63" i="3"/>
  <c r="G62" i="3"/>
  <c r="A62" i="3"/>
  <c r="G61" i="3"/>
  <c r="A61" i="3"/>
  <c r="G60" i="3"/>
  <c r="A60" i="3"/>
  <c r="G59" i="3"/>
  <c r="A59" i="3"/>
  <c r="G58" i="3"/>
  <c r="A58" i="3"/>
  <c r="G57" i="3"/>
  <c r="A57" i="3"/>
  <c r="G56" i="3"/>
  <c r="A56" i="3"/>
  <c r="G55" i="3"/>
  <c r="A55" i="3"/>
  <c r="G54" i="3"/>
  <c r="A54" i="3"/>
  <c r="G53" i="3"/>
  <c r="A53" i="3"/>
  <c r="G52" i="3"/>
  <c r="A52" i="3"/>
  <c r="G51" i="3"/>
  <c r="A51" i="3"/>
  <c r="G50" i="3"/>
  <c r="A50" i="3"/>
  <c r="G49" i="3"/>
  <c r="A49" i="3"/>
  <c r="G48" i="3"/>
  <c r="A48" i="3"/>
  <c r="G47" i="3"/>
  <c r="A47" i="3"/>
  <c r="G46" i="3"/>
  <c r="A46" i="3"/>
  <c r="G45" i="3"/>
  <c r="A45" i="3"/>
  <c r="G44" i="3"/>
  <c r="A44" i="3"/>
  <c r="G43" i="3"/>
  <c r="A43" i="3"/>
  <c r="G42" i="3"/>
  <c r="A42" i="3"/>
  <c r="G41" i="3"/>
  <c r="A41" i="3"/>
  <c r="G40" i="3"/>
  <c r="A40" i="3"/>
  <c r="G39" i="3"/>
  <c r="A39" i="3"/>
  <c r="G38" i="3"/>
  <c r="A38" i="3"/>
  <c r="G37" i="3"/>
  <c r="A37" i="3"/>
  <c r="G36" i="3"/>
  <c r="A36" i="3"/>
  <c r="G35" i="3"/>
  <c r="A35" i="3"/>
  <c r="G34" i="3"/>
  <c r="A34" i="3"/>
  <c r="G33" i="3"/>
  <c r="A33" i="3"/>
  <c r="G32" i="3"/>
  <c r="A32" i="3"/>
  <c r="G31" i="3"/>
  <c r="A31" i="3"/>
  <c r="G30" i="3"/>
  <c r="A30" i="3"/>
  <c r="G29" i="3"/>
  <c r="A29" i="3"/>
  <c r="G28" i="3"/>
  <c r="A28" i="3"/>
  <c r="G27" i="3"/>
  <c r="A27" i="3"/>
  <c r="G26" i="3"/>
  <c r="A26" i="3"/>
  <c r="G25" i="3"/>
  <c r="A25" i="3"/>
  <c r="G24" i="3"/>
  <c r="A24" i="3"/>
  <c r="G23" i="3"/>
  <c r="A23" i="3"/>
  <c r="G22" i="3"/>
  <c r="A22" i="3"/>
  <c r="G21" i="3"/>
  <c r="A21" i="3"/>
  <c r="G20" i="3"/>
  <c r="A20" i="3"/>
  <c r="G19" i="3"/>
  <c r="A19" i="3"/>
  <c r="G18" i="3"/>
  <c r="A18" i="3"/>
  <c r="G17" i="3"/>
  <c r="A17" i="3"/>
  <c r="G16" i="3"/>
  <c r="A16" i="3"/>
  <c r="G15" i="3"/>
  <c r="A15" i="3"/>
  <c r="G14" i="3"/>
  <c r="A14" i="3"/>
  <c r="G13" i="3"/>
  <c r="A13" i="3"/>
  <c r="G12" i="3"/>
  <c r="A12" i="3"/>
  <c r="G11" i="3"/>
  <c r="A11" i="3"/>
  <c r="G10" i="3"/>
  <c r="A10" i="3"/>
  <c r="G9" i="3"/>
  <c r="A9" i="3"/>
  <c r="G8" i="3"/>
  <c r="A8" i="3"/>
  <c r="G7" i="3"/>
  <c r="A7" i="3"/>
  <c r="G6" i="3"/>
  <c r="A6" i="3"/>
</calcChain>
</file>

<file path=xl/sharedStrings.xml><?xml version="1.0" encoding="utf-8"?>
<sst xmlns="http://schemas.openxmlformats.org/spreadsheetml/2006/main" count="20" uniqueCount="19">
  <si>
    <t>TRANSFERT EFFECTUE PAR</t>
  </si>
  <si>
    <t>TRANSFERT EFFECTUE POUR</t>
  </si>
  <si>
    <t>DATE</t>
  </si>
  <si>
    <t>SOMME ESPECE</t>
  </si>
  <si>
    <t>SOMME CHEQUE</t>
  </si>
  <si>
    <t>SOMME TRANSFERT</t>
  </si>
  <si>
    <t xml:space="preserve">*** </t>
  </si>
  <si>
    <t>jped</t>
  </si>
  <si>
    <t>pokjosd</t>
  </si>
  <si>
    <t>pjz</t>
  </si>
  <si>
    <t>OJOE</t>
  </si>
  <si>
    <t>QSFQ</t>
  </si>
  <si>
    <t>QF</t>
  </si>
  <si>
    <t>QDF</t>
  </si>
  <si>
    <t>FQ</t>
  </si>
  <si>
    <t>PSFCPQS</t>
  </si>
  <si>
    <t>SGZRHYZR</t>
  </si>
  <si>
    <t>FZEFZEG</t>
  </si>
  <si>
    <t>GZEGZE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</si>
</sst>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0</xdr:row>
      <xdr:rowOff>142875</xdr:rowOff>
    </xdr:from>
    <xdr:to>
      <xdr:col>2</xdr:col>
      <xdr:colOff>1881187</xdr:colOff>
      <xdr:row>3</xdr:row>
      <xdr:rowOff>23812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B8E522F-254E-47E0-8256-D8F1D24B406A}"/>
            </a:ext>
          </a:extLst>
        </xdr:cNvPr>
        <xdr:cNvSpPr txBox="1"/>
      </xdr:nvSpPr>
      <xdr:spPr>
        <a:xfrm>
          <a:off x="1512094" y="142875"/>
          <a:ext cx="2833687" cy="4524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liste déroulante</a:t>
          </a:r>
        </a:p>
      </xdr:txBody>
    </xdr:sp>
    <xdr:clientData/>
  </xdr:twoCellAnchor>
  <xdr:twoCellAnchor>
    <xdr:from>
      <xdr:col>2</xdr:col>
      <xdr:colOff>1809749</xdr:colOff>
      <xdr:row>1</xdr:row>
      <xdr:rowOff>95250</xdr:rowOff>
    </xdr:from>
    <xdr:to>
      <xdr:col>3</xdr:col>
      <xdr:colOff>1809749</xdr:colOff>
      <xdr:row>2</xdr:row>
      <xdr:rowOff>119062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A899F358-765F-4CFF-9D99-8B34965617ED}"/>
            </a:ext>
          </a:extLst>
        </xdr:cNvPr>
        <xdr:cNvSpPr/>
      </xdr:nvSpPr>
      <xdr:spPr>
        <a:xfrm>
          <a:off x="4274343" y="285750"/>
          <a:ext cx="2047875" cy="21431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F%20V2%2006-07-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'accueil"/>
      <sheetName val="Menu A1"/>
      <sheetName val="Menu A2"/>
      <sheetName val="Menu A3"/>
      <sheetName val="D-CANTINE"/>
      <sheetName val="D-FOURNITURE"/>
      <sheetName val="D-TBANCAIRE"/>
      <sheetName val="Menu A4"/>
      <sheetName val="Menu A5"/>
      <sheetName val="Menu D'accueil1"/>
      <sheetName val="PARAMETRAGE CNSS et AMO"/>
      <sheetName val="IR"/>
      <sheetName val="INFORMATION SOCIETE"/>
      <sheetName val="Calendrier"/>
      <sheetName val="DONNEE ADMINPROFCL"/>
      <sheetName val="DONNEE PROF P"/>
      <sheetName val="DONNEE SALARIE Tr"/>
      <sheetName val="DONNEE SALARIE G-M-C"/>
      <sheetName val="DONNEE PROF C"/>
      <sheetName val="DONNEE PROF L"/>
      <sheetName val="Fiche de paie"/>
      <sheetName val="Attestation Travail"/>
      <sheetName val="Attestation Congé"/>
      <sheetName val="Reçu de paiement ADMIN"/>
      <sheetName val="Reçu de paiement prof"/>
      <sheetName val="Admin-P"/>
      <sheetName val="Prof-P1"/>
      <sheetName val="SALARIE Tr"/>
      <sheetName val="SALARIE G-M-C"/>
      <sheetName val="Prof-C1"/>
      <sheetName val="Prof-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4119-4F6A-4C07-B442-AE65F2EBA81B}">
  <sheetPr codeName="Feuil23"/>
  <dimension ref="A2:G77"/>
  <sheetViews>
    <sheetView tabSelected="1" showRuler="0" view="pageBreakPreview" zoomScale="80" zoomScaleNormal="100" zoomScaleSheetLayoutView="80" workbookViewId="0">
      <selection activeCell="C6" sqref="C6"/>
    </sheetView>
  </sheetViews>
  <sheetFormatPr baseColWidth="10" defaultRowHeight="15" x14ac:dyDescent="0.25"/>
  <cols>
    <col min="1" max="1" width="6.28515625" style="1" customWidth="1"/>
    <col min="2" max="3" width="30.7109375" style="2" customWidth="1"/>
    <col min="4" max="4" width="27.85546875" style="1" bestFit="1" customWidth="1"/>
    <col min="5" max="7" width="18.7109375" style="1" customWidth="1"/>
    <col min="8" max="16384" width="11.42578125" style="1"/>
  </cols>
  <sheetData>
    <row r="2" spans="1:7" x14ac:dyDescent="0.25">
      <c r="E2" s="15" t="s">
        <v>6</v>
      </c>
      <c r="F2" s="15"/>
      <c r="G2" s="15"/>
    </row>
    <row r="3" spans="1:7" x14ac:dyDescent="0.25">
      <c r="E3" s="15"/>
      <c r="F3" s="15"/>
      <c r="G3" s="15"/>
    </row>
    <row r="4" spans="1:7" ht="15.75" thickBot="1" x14ac:dyDescent="0.3">
      <c r="D4" s="3"/>
    </row>
    <row r="5" spans="1:7" ht="42.75" customHeight="1" thickBot="1" x14ac:dyDescent="0.3">
      <c r="A5" s="4"/>
      <c r="B5" s="5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6" t="s">
        <v>5</v>
      </c>
    </row>
    <row r="6" spans="1:7" ht="19.5" customHeight="1" thickBot="1" x14ac:dyDescent="0.3">
      <c r="A6" s="13">
        <f>IF(B6="","",1)</f>
        <v>1</v>
      </c>
      <c r="B6" s="7" t="s">
        <v>7</v>
      </c>
      <c r="C6" s="7"/>
      <c r="D6" s="8">
        <v>43626</v>
      </c>
      <c r="E6" s="9"/>
      <c r="F6" s="9"/>
      <c r="G6" s="10">
        <f>IF(B6="","",SUM(E6+F6))</f>
        <v>0</v>
      </c>
    </row>
    <row r="7" spans="1:7" ht="19.5" thickBot="1" x14ac:dyDescent="0.3">
      <c r="A7" s="13">
        <f>IF(B7="","",2)</f>
        <v>2</v>
      </c>
      <c r="B7" s="7" t="s">
        <v>8</v>
      </c>
      <c r="C7" s="7"/>
      <c r="D7" s="8">
        <v>43627</v>
      </c>
      <c r="E7" s="9"/>
      <c r="F7" s="9"/>
      <c r="G7" s="10">
        <f t="shared" ref="G7:G70" si="0">IF(B7="","",SUM(E7+F7))</f>
        <v>0</v>
      </c>
    </row>
    <row r="8" spans="1:7" ht="19.5" thickBot="1" x14ac:dyDescent="0.3">
      <c r="A8" s="13">
        <f>IF(B8="","",3)</f>
        <v>3</v>
      </c>
      <c r="B8" s="7" t="s">
        <v>9</v>
      </c>
      <c r="C8" s="7"/>
      <c r="D8" s="8">
        <v>43628</v>
      </c>
      <c r="E8" s="9"/>
      <c r="F8" s="9"/>
      <c r="G8" s="10">
        <f t="shared" si="0"/>
        <v>0</v>
      </c>
    </row>
    <row r="9" spans="1:7" ht="19.5" thickBot="1" x14ac:dyDescent="0.3">
      <c r="A9" s="13">
        <f>IF(B9="","",4)</f>
        <v>4</v>
      </c>
      <c r="B9" s="7" t="s">
        <v>10</v>
      </c>
      <c r="C9" s="7"/>
      <c r="D9" s="8">
        <v>43659</v>
      </c>
      <c r="E9" s="9"/>
      <c r="F9" s="9"/>
      <c r="G9" s="10">
        <f t="shared" si="0"/>
        <v>0</v>
      </c>
    </row>
    <row r="10" spans="1:7" ht="19.5" thickBot="1" x14ac:dyDescent="0.3">
      <c r="A10" s="13">
        <f>IF(B10="","",5)</f>
        <v>5</v>
      </c>
      <c r="B10" s="7" t="s">
        <v>11</v>
      </c>
      <c r="C10" s="7"/>
      <c r="D10" s="8">
        <v>43660</v>
      </c>
      <c r="E10" s="9"/>
      <c r="F10" s="9"/>
      <c r="G10" s="10">
        <f t="shared" si="0"/>
        <v>0</v>
      </c>
    </row>
    <row r="11" spans="1:7" s="11" customFormat="1" ht="19.5" thickBot="1" x14ac:dyDescent="0.3">
      <c r="A11" s="13">
        <f>IF(B11="","",6)</f>
        <v>6</v>
      </c>
      <c r="B11" s="7" t="s">
        <v>12</v>
      </c>
      <c r="C11" s="7"/>
      <c r="D11" s="8">
        <v>43661</v>
      </c>
      <c r="E11" s="9"/>
      <c r="F11" s="9"/>
      <c r="G11" s="10">
        <f t="shared" si="0"/>
        <v>0</v>
      </c>
    </row>
    <row r="12" spans="1:7" ht="19.5" customHeight="1" thickBot="1" x14ac:dyDescent="0.3">
      <c r="A12" s="13">
        <f>IF(B12="","",7)</f>
        <v>7</v>
      </c>
      <c r="B12" s="7" t="s">
        <v>13</v>
      </c>
      <c r="C12" s="7"/>
      <c r="D12" s="8">
        <v>43662</v>
      </c>
      <c r="E12" s="9"/>
      <c r="F12" s="9"/>
      <c r="G12" s="10">
        <f t="shared" si="0"/>
        <v>0</v>
      </c>
    </row>
    <row r="13" spans="1:7" ht="19.5" thickBot="1" x14ac:dyDescent="0.3">
      <c r="A13" s="13">
        <f>IF(B13="","",8)</f>
        <v>8</v>
      </c>
      <c r="B13" s="7" t="s">
        <v>12</v>
      </c>
      <c r="C13" s="7"/>
      <c r="D13" s="8">
        <v>43663</v>
      </c>
      <c r="E13" s="9"/>
      <c r="F13" s="9"/>
      <c r="G13" s="10">
        <f t="shared" si="0"/>
        <v>0</v>
      </c>
    </row>
    <row r="14" spans="1:7" ht="19.5" thickBot="1" x14ac:dyDescent="0.3">
      <c r="A14" s="13">
        <f>IF(B14="","",9)</f>
        <v>9</v>
      </c>
      <c r="B14" s="7" t="s">
        <v>14</v>
      </c>
      <c r="C14" s="7"/>
      <c r="D14" s="8">
        <v>43695</v>
      </c>
      <c r="E14" s="9"/>
      <c r="F14" s="9"/>
      <c r="G14" s="10">
        <f t="shared" si="0"/>
        <v>0</v>
      </c>
    </row>
    <row r="15" spans="1:7" ht="19.5" thickBot="1" x14ac:dyDescent="0.3">
      <c r="A15" s="13">
        <f>IF(B15="","",10)</f>
        <v>10</v>
      </c>
      <c r="B15" s="7" t="s">
        <v>15</v>
      </c>
      <c r="C15" s="7"/>
      <c r="D15" s="8">
        <v>43696</v>
      </c>
      <c r="E15" s="9"/>
      <c r="F15" s="9"/>
      <c r="G15" s="10">
        <f t="shared" si="0"/>
        <v>0</v>
      </c>
    </row>
    <row r="16" spans="1:7" ht="19.5" thickBot="1" x14ac:dyDescent="0.3">
      <c r="A16" s="13">
        <f>IF(B16="","",11)</f>
        <v>11</v>
      </c>
      <c r="B16" s="7" t="s">
        <v>16</v>
      </c>
      <c r="C16" s="7"/>
      <c r="D16" s="8">
        <v>43697</v>
      </c>
      <c r="E16" s="9"/>
      <c r="F16" s="9"/>
      <c r="G16" s="10">
        <f t="shared" si="0"/>
        <v>0</v>
      </c>
    </row>
    <row r="17" spans="1:7" s="11" customFormat="1" ht="19.5" thickBot="1" x14ac:dyDescent="0.3">
      <c r="A17" s="13">
        <f>IF(B17="","",12)</f>
        <v>12</v>
      </c>
      <c r="B17" s="7" t="s">
        <v>17</v>
      </c>
      <c r="C17" s="7"/>
      <c r="D17" s="8">
        <v>43698</v>
      </c>
      <c r="E17" s="9"/>
      <c r="F17" s="9"/>
      <c r="G17" s="10">
        <f t="shared" si="0"/>
        <v>0</v>
      </c>
    </row>
    <row r="18" spans="1:7" ht="19.5" customHeight="1" thickBot="1" x14ac:dyDescent="0.3">
      <c r="A18" s="13">
        <f>IF(B18="","",13)</f>
        <v>13</v>
      </c>
      <c r="B18" s="7" t="s">
        <v>18</v>
      </c>
      <c r="C18" s="7"/>
      <c r="D18" s="8">
        <v>43699</v>
      </c>
      <c r="E18" s="9"/>
      <c r="F18" s="9"/>
      <c r="G18" s="10">
        <f t="shared" si="0"/>
        <v>0</v>
      </c>
    </row>
    <row r="19" spans="1:7" ht="19.5" thickBot="1" x14ac:dyDescent="0.3">
      <c r="A19" s="13" t="str">
        <f>IF(B19="","",14)</f>
        <v/>
      </c>
      <c r="B19" s="7"/>
      <c r="C19" s="7"/>
      <c r="D19" s="14"/>
      <c r="E19" s="9"/>
      <c r="F19" s="9"/>
      <c r="G19" s="10" t="str">
        <f t="shared" si="0"/>
        <v/>
      </c>
    </row>
    <row r="20" spans="1:7" ht="19.5" thickBot="1" x14ac:dyDescent="0.3">
      <c r="A20" s="13" t="str">
        <f>IF(B20="","",15)</f>
        <v/>
      </c>
      <c r="B20" s="7"/>
      <c r="C20" s="7"/>
      <c r="D20" s="14"/>
      <c r="E20" s="9"/>
      <c r="F20" s="9"/>
      <c r="G20" s="10" t="str">
        <f t="shared" si="0"/>
        <v/>
      </c>
    </row>
    <row r="21" spans="1:7" ht="19.5" thickBot="1" x14ac:dyDescent="0.3">
      <c r="A21" s="13" t="str">
        <f>IF(B21="","",16)</f>
        <v/>
      </c>
      <c r="B21" s="7"/>
      <c r="C21" s="7"/>
      <c r="D21" s="14"/>
      <c r="E21" s="9"/>
      <c r="F21" s="9"/>
      <c r="G21" s="10" t="str">
        <f t="shared" si="0"/>
        <v/>
      </c>
    </row>
    <row r="22" spans="1:7" ht="19.5" thickBot="1" x14ac:dyDescent="0.3">
      <c r="A22" s="13" t="str">
        <f>IF(B22="","",17)</f>
        <v/>
      </c>
      <c r="B22" s="7"/>
      <c r="C22" s="7"/>
      <c r="D22" s="14"/>
      <c r="E22" s="9"/>
      <c r="F22" s="9"/>
      <c r="G22" s="10" t="str">
        <f t="shared" si="0"/>
        <v/>
      </c>
    </row>
    <row r="23" spans="1:7" s="11" customFormat="1" ht="19.5" thickBot="1" x14ac:dyDescent="0.3">
      <c r="A23" s="13" t="str">
        <f>IF(B23="","",18)</f>
        <v/>
      </c>
      <c r="B23" s="7"/>
      <c r="C23" s="7"/>
      <c r="D23" s="14"/>
      <c r="E23" s="9"/>
      <c r="F23" s="9"/>
      <c r="G23" s="10" t="str">
        <f t="shared" si="0"/>
        <v/>
      </c>
    </row>
    <row r="24" spans="1:7" ht="19.5" customHeight="1" thickBot="1" x14ac:dyDescent="0.3">
      <c r="A24" s="13" t="str">
        <f>IF(B24="","",19)</f>
        <v/>
      </c>
      <c r="B24" s="7"/>
      <c r="C24" s="7"/>
      <c r="D24" s="14"/>
      <c r="E24" s="9"/>
      <c r="F24" s="9"/>
      <c r="G24" s="10" t="str">
        <f t="shared" si="0"/>
        <v/>
      </c>
    </row>
    <row r="25" spans="1:7" ht="19.5" thickBot="1" x14ac:dyDescent="0.3">
      <c r="A25" s="13" t="str">
        <f>IF(B25="","",20)</f>
        <v/>
      </c>
      <c r="B25" s="7"/>
      <c r="C25" s="7"/>
      <c r="D25" s="14"/>
      <c r="E25" s="9"/>
      <c r="F25" s="9"/>
      <c r="G25" s="10" t="str">
        <f t="shared" si="0"/>
        <v/>
      </c>
    </row>
    <row r="26" spans="1:7" ht="19.5" thickBot="1" x14ac:dyDescent="0.3">
      <c r="A26" s="13" t="str">
        <f>IF(B26="","",21)</f>
        <v/>
      </c>
      <c r="B26" s="7"/>
      <c r="C26" s="7"/>
      <c r="D26" s="14"/>
      <c r="E26" s="9"/>
      <c r="F26" s="9"/>
      <c r="G26" s="10" t="str">
        <f t="shared" si="0"/>
        <v/>
      </c>
    </row>
    <row r="27" spans="1:7" ht="19.5" thickBot="1" x14ac:dyDescent="0.3">
      <c r="A27" s="13" t="str">
        <f>IF(B27="","",22)</f>
        <v/>
      </c>
      <c r="B27" s="7"/>
      <c r="C27" s="7"/>
      <c r="D27" s="14"/>
      <c r="E27" s="9"/>
      <c r="F27" s="9"/>
      <c r="G27" s="10" t="str">
        <f t="shared" si="0"/>
        <v/>
      </c>
    </row>
    <row r="28" spans="1:7" ht="19.5" thickBot="1" x14ac:dyDescent="0.3">
      <c r="A28" s="13" t="str">
        <f>IF(B28="","",23)</f>
        <v/>
      </c>
      <c r="B28" s="7"/>
      <c r="C28" s="7"/>
      <c r="D28" s="14"/>
      <c r="E28" s="9"/>
      <c r="F28" s="9"/>
      <c r="G28" s="10" t="str">
        <f t="shared" si="0"/>
        <v/>
      </c>
    </row>
    <row r="29" spans="1:7" s="11" customFormat="1" ht="19.5" thickBot="1" x14ac:dyDescent="0.3">
      <c r="A29" s="13" t="str">
        <f>IF(B29="","",24)</f>
        <v/>
      </c>
      <c r="B29" s="7"/>
      <c r="C29" s="7"/>
      <c r="D29" s="14"/>
      <c r="E29" s="9"/>
      <c r="F29" s="9"/>
      <c r="G29" s="10" t="str">
        <f t="shared" si="0"/>
        <v/>
      </c>
    </row>
    <row r="30" spans="1:7" ht="19.5" customHeight="1" thickBot="1" x14ac:dyDescent="0.3">
      <c r="A30" s="13" t="str">
        <f>IF(B30="","",25)</f>
        <v/>
      </c>
      <c r="B30" s="7"/>
      <c r="C30" s="7"/>
      <c r="D30" s="14"/>
      <c r="E30" s="9"/>
      <c r="F30" s="9"/>
      <c r="G30" s="10" t="str">
        <f t="shared" si="0"/>
        <v/>
      </c>
    </row>
    <row r="31" spans="1:7" ht="19.5" thickBot="1" x14ac:dyDescent="0.3">
      <c r="A31" s="13" t="str">
        <f>IF(B31="","",26)</f>
        <v/>
      </c>
      <c r="B31" s="7"/>
      <c r="C31" s="7"/>
      <c r="D31" s="14"/>
      <c r="E31" s="9"/>
      <c r="F31" s="9"/>
      <c r="G31" s="10" t="str">
        <f t="shared" si="0"/>
        <v/>
      </c>
    </row>
    <row r="32" spans="1:7" ht="19.5" thickBot="1" x14ac:dyDescent="0.3">
      <c r="A32" s="13" t="str">
        <f>IF(B32="","",27)</f>
        <v/>
      </c>
      <c r="B32" s="7"/>
      <c r="C32" s="7"/>
      <c r="D32" s="14"/>
      <c r="E32" s="9"/>
      <c r="F32" s="9"/>
      <c r="G32" s="10" t="str">
        <f t="shared" si="0"/>
        <v/>
      </c>
    </row>
    <row r="33" spans="1:7" ht="19.5" thickBot="1" x14ac:dyDescent="0.3">
      <c r="A33" s="13" t="str">
        <f>IF(B33="","",28)</f>
        <v/>
      </c>
      <c r="B33" s="7"/>
      <c r="C33" s="7"/>
      <c r="D33" s="14"/>
      <c r="E33" s="9"/>
      <c r="F33" s="9"/>
      <c r="G33" s="10" t="str">
        <f t="shared" si="0"/>
        <v/>
      </c>
    </row>
    <row r="34" spans="1:7" ht="19.5" thickBot="1" x14ac:dyDescent="0.3">
      <c r="A34" s="13" t="str">
        <f>IF(B34="","",29)</f>
        <v/>
      </c>
      <c r="B34" s="7"/>
      <c r="C34" s="7"/>
      <c r="D34" s="14"/>
      <c r="E34" s="9"/>
      <c r="F34" s="9"/>
      <c r="G34" s="10" t="str">
        <f t="shared" si="0"/>
        <v/>
      </c>
    </row>
    <row r="35" spans="1:7" s="11" customFormat="1" ht="19.5" thickBot="1" x14ac:dyDescent="0.3">
      <c r="A35" s="13" t="str">
        <f>IF(B35="","",30)</f>
        <v/>
      </c>
      <c r="B35" s="7"/>
      <c r="C35" s="7"/>
      <c r="D35" s="14"/>
      <c r="E35" s="9"/>
      <c r="F35" s="9"/>
      <c r="G35" s="10" t="str">
        <f t="shared" si="0"/>
        <v/>
      </c>
    </row>
    <row r="36" spans="1:7" ht="19.5" customHeight="1" thickBot="1" x14ac:dyDescent="0.3">
      <c r="A36" s="13" t="str">
        <f>IF(B36="","",31)</f>
        <v/>
      </c>
      <c r="B36" s="7"/>
      <c r="C36" s="7"/>
      <c r="D36" s="14"/>
      <c r="E36" s="9"/>
      <c r="F36" s="9"/>
      <c r="G36" s="10" t="str">
        <f t="shared" si="0"/>
        <v/>
      </c>
    </row>
    <row r="37" spans="1:7" ht="19.5" thickBot="1" x14ac:dyDescent="0.3">
      <c r="A37" s="13" t="str">
        <f>IF(B37="","",32)</f>
        <v/>
      </c>
      <c r="B37" s="7"/>
      <c r="C37" s="7"/>
      <c r="D37" s="14"/>
      <c r="E37" s="9"/>
      <c r="F37" s="9"/>
      <c r="G37" s="10" t="str">
        <f t="shared" si="0"/>
        <v/>
      </c>
    </row>
    <row r="38" spans="1:7" ht="19.5" thickBot="1" x14ac:dyDescent="0.3">
      <c r="A38" s="13" t="str">
        <f>IF(B38="","",33)</f>
        <v/>
      </c>
      <c r="B38" s="7"/>
      <c r="C38" s="7"/>
      <c r="D38" s="14"/>
      <c r="E38" s="9"/>
      <c r="F38" s="9"/>
      <c r="G38" s="10" t="str">
        <f t="shared" si="0"/>
        <v/>
      </c>
    </row>
    <row r="39" spans="1:7" ht="19.5" thickBot="1" x14ac:dyDescent="0.3">
      <c r="A39" s="13" t="str">
        <f>IF(B39="","",34)</f>
        <v/>
      </c>
      <c r="B39" s="7"/>
      <c r="C39" s="7"/>
      <c r="D39" s="14"/>
      <c r="E39" s="9"/>
      <c r="F39" s="9"/>
      <c r="G39" s="10" t="str">
        <f t="shared" si="0"/>
        <v/>
      </c>
    </row>
    <row r="40" spans="1:7" ht="19.5" thickBot="1" x14ac:dyDescent="0.3">
      <c r="A40" s="13" t="str">
        <f>IF(B40="","",35)</f>
        <v/>
      </c>
      <c r="B40" s="7"/>
      <c r="C40" s="7"/>
      <c r="D40" s="14"/>
      <c r="E40" s="9"/>
      <c r="F40" s="9"/>
      <c r="G40" s="10" t="str">
        <f t="shared" si="0"/>
        <v/>
      </c>
    </row>
    <row r="41" spans="1:7" s="11" customFormat="1" ht="19.5" thickBot="1" x14ac:dyDescent="0.3">
      <c r="A41" s="13" t="str">
        <f>IF(B41="","",36)</f>
        <v/>
      </c>
      <c r="B41" s="7"/>
      <c r="C41" s="7"/>
      <c r="D41" s="14"/>
      <c r="E41" s="9"/>
      <c r="F41" s="9"/>
      <c r="G41" s="10" t="str">
        <f t="shared" si="0"/>
        <v/>
      </c>
    </row>
    <row r="42" spans="1:7" ht="19.5" customHeight="1" thickBot="1" x14ac:dyDescent="0.3">
      <c r="A42" s="13" t="str">
        <f>IF(B42="","",37)</f>
        <v/>
      </c>
      <c r="B42" s="7"/>
      <c r="C42" s="7"/>
      <c r="D42" s="14"/>
      <c r="E42" s="9"/>
      <c r="F42" s="9"/>
      <c r="G42" s="10" t="str">
        <f t="shared" si="0"/>
        <v/>
      </c>
    </row>
    <row r="43" spans="1:7" ht="19.5" thickBot="1" x14ac:dyDescent="0.3">
      <c r="A43" s="13" t="str">
        <f>IF(B43="","",38)</f>
        <v/>
      </c>
      <c r="B43" s="7"/>
      <c r="C43" s="7"/>
      <c r="D43" s="14"/>
      <c r="E43" s="9"/>
      <c r="F43" s="9"/>
      <c r="G43" s="10" t="str">
        <f t="shared" si="0"/>
        <v/>
      </c>
    </row>
    <row r="44" spans="1:7" ht="19.5" thickBot="1" x14ac:dyDescent="0.3">
      <c r="A44" s="13" t="str">
        <f>IF(B44="","",39)</f>
        <v/>
      </c>
      <c r="B44" s="7"/>
      <c r="C44" s="7"/>
      <c r="D44" s="14"/>
      <c r="E44" s="9"/>
      <c r="F44" s="9"/>
      <c r="G44" s="10" t="str">
        <f t="shared" si="0"/>
        <v/>
      </c>
    </row>
    <row r="45" spans="1:7" ht="19.5" thickBot="1" x14ac:dyDescent="0.3">
      <c r="A45" s="13" t="str">
        <f>IF(B45="","",40)</f>
        <v/>
      </c>
      <c r="B45" s="7"/>
      <c r="C45" s="7"/>
      <c r="D45" s="14"/>
      <c r="E45" s="9"/>
      <c r="F45" s="9"/>
      <c r="G45" s="10" t="str">
        <f t="shared" si="0"/>
        <v/>
      </c>
    </row>
    <row r="46" spans="1:7" ht="19.5" thickBot="1" x14ac:dyDescent="0.3">
      <c r="A46" s="13" t="str">
        <f>IF(B46="","",41)</f>
        <v/>
      </c>
      <c r="B46" s="7"/>
      <c r="C46" s="7"/>
      <c r="D46" s="14"/>
      <c r="E46" s="9"/>
      <c r="F46" s="9"/>
      <c r="G46" s="10" t="str">
        <f t="shared" si="0"/>
        <v/>
      </c>
    </row>
    <row r="47" spans="1:7" s="11" customFormat="1" ht="19.5" thickBot="1" x14ac:dyDescent="0.3">
      <c r="A47" s="13" t="str">
        <f>IF(B47="","",42)</f>
        <v/>
      </c>
      <c r="B47" s="7"/>
      <c r="C47" s="7"/>
      <c r="D47" s="14"/>
      <c r="E47" s="9"/>
      <c r="F47" s="9"/>
      <c r="G47" s="10" t="str">
        <f t="shared" si="0"/>
        <v/>
      </c>
    </row>
    <row r="48" spans="1:7" ht="19.5" customHeight="1" thickBot="1" x14ac:dyDescent="0.3">
      <c r="A48" s="13" t="str">
        <f>IF(B48="","",43)</f>
        <v/>
      </c>
      <c r="B48" s="7"/>
      <c r="C48" s="7"/>
      <c r="D48" s="14"/>
      <c r="E48" s="9"/>
      <c r="F48" s="9"/>
      <c r="G48" s="10" t="str">
        <f t="shared" si="0"/>
        <v/>
      </c>
    </row>
    <row r="49" spans="1:7" ht="19.5" thickBot="1" x14ac:dyDescent="0.3">
      <c r="A49" s="13" t="str">
        <f>IF(B49="","",44)</f>
        <v/>
      </c>
      <c r="B49" s="7"/>
      <c r="C49" s="7"/>
      <c r="D49" s="14"/>
      <c r="E49" s="9"/>
      <c r="F49" s="9"/>
      <c r="G49" s="10" t="str">
        <f t="shared" si="0"/>
        <v/>
      </c>
    </row>
    <row r="50" spans="1:7" ht="19.5" thickBot="1" x14ac:dyDescent="0.3">
      <c r="A50" s="13" t="str">
        <f>IF(B50="","",45)</f>
        <v/>
      </c>
      <c r="B50" s="7"/>
      <c r="C50" s="7"/>
      <c r="D50" s="14"/>
      <c r="E50" s="9"/>
      <c r="F50" s="9"/>
      <c r="G50" s="10" t="str">
        <f t="shared" si="0"/>
        <v/>
      </c>
    </row>
    <row r="51" spans="1:7" ht="19.5" thickBot="1" x14ac:dyDescent="0.3">
      <c r="A51" s="13" t="str">
        <f>IF(B51="","",46)</f>
        <v/>
      </c>
      <c r="B51" s="7"/>
      <c r="C51" s="7"/>
      <c r="D51" s="14"/>
      <c r="E51" s="9"/>
      <c r="F51" s="9"/>
      <c r="G51" s="10" t="str">
        <f t="shared" si="0"/>
        <v/>
      </c>
    </row>
    <row r="52" spans="1:7" ht="19.5" thickBot="1" x14ac:dyDescent="0.3">
      <c r="A52" s="13" t="str">
        <f>IF(B52="","",47)</f>
        <v/>
      </c>
      <c r="B52" s="7"/>
      <c r="C52" s="7"/>
      <c r="D52" s="14"/>
      <c r="E52" s="9"/>
      <c r="F52" s="9"/>
      <c r="G52" s="10" t="str">
        <f t="shared" si="0"/>
        <v/>
      </c>
    </row>
    <row r="53" spans="1:7" s="11" customFormat="1" ht="19.5" thickBot="1" x14ac:dyDescent="0.3">
      <c r="A53" s="13" t="str">
        <f>IF(B53="","",48)</f>
        <v/>
      </c>
      <c r="B53" s="7"/>
      <c r="C53" s="7"/>
      <c r="D53" s="14"/>
      <c r="E53" s="9"/>
      <c r="F53" s="9"/>
      <c r="G53" s="10" t="str">
        <f t="shared" si="0"/>
        <v/>
      </c>
    </row>
    <row r="54" spans="1:7" ht="19.5" customHeight="1" thickBot="1" x14ac:dyDescent="0.3">
      <c r="A54" s="13" t="str">
        <f>IF(B54="","",49)</f>
        <v/>
      </c>
      <c r="B54" s="7"/>
      <c r="C54" s="7"/>
      <c r="D54" s="14"/>
      <c r="E54" s="9"/>
      <c r="F54" s="9"/>
      <c r="G54" s="10" t="str">
        <f t="shared" si="0"/>
        <v/>
      </c>
    </row>
    <row r="55" spans="1:7" ht="19.5" thickBot="1" x14ac:dyDescent="0.3">
      <c r="A55" s="13" t="str">
        <f>IF(B55="","",50)</f>
        <v/>
      </c>
      <c r="B55" s="7"/>
      <c r="C55" s="7"/>
      <c r="D55" s="14"/>
      <c r="E55" s="9"/>
      <c r="F55" s="9"/>
      <c r="G55" s="10" t="str">
        <f t="shared" si="0"/>
        <v/>
      </c>
    </row>
    <row r="56" spans="1:7" ht="19.5" thickBot="1" x14ac:dyDescent="0.3">
      <c r="A56" s="13" t="str">
        <f>IF(B56="","",51)</f>
        <v/>
      </c>
      <c r="B56" s="7"/>
      <c r="C56" s="7"/>
      <c r="D56" s="14"/>
      <c r="E56" s="9"/>
      <c r="F56" s="9"/>
      <c r="G56" s="10" t="str">
        <f t="shared" si="0"/>
        <v/>
      </c>
    </row>
    <row r="57" spans="1:7" ht="19.5" thickBot="1" x14ac:dyDescent="0.3">
      <c r="A57" s="13" t="str">
        <f>IF(B57="","",52)</f>
        <v/>
      </c>
      <c r="B57" s="7"/>
      <c r="C57" s="7"/>
      <c r="D57" s="14"/>
      <c r="E57" s="9"/>
      <c r="F57" s="9"/>
      <c r="G57" s="10" t="str">
        <f t="shared" si="0"/>
        <v/>
      </c>
    </row>
    <row r="58" spans="1:7" ht="19.5" thickBot="1" x14ac:dyDescent="0.3">
      <c r="A58" s="13" t="str">
        <f>IF(B58="","",53)</f>
        <v/>
      </c>
      <c r="B58" s="7"/>
      <c r="C58" s="7"/>
      <c r="D58" s="14"/>
      <c r="E58" s="9"/>
      <c r="F58" s="9"/>
      <c r="G58" s="10" t="str">
        <f t="shared" si="0"/>
        <v/>
      </c>
    </row>
    <row r="59" spans="1:7" s="11" customFormat="1" ht="19.5" thickBot="1" x14ac:dyDescent="0.3">
      <c r="A59" s="13" t="str">
        <f>IF(B59="","",54)</f>
        <v/>
      </c>
      <c r="B59" s="7"/>
      <c r="C59" s="7"/>
      <c r="D59" s="14"/>
      <c r="E59" s="9"/>
      <c r="F59" s="9"/>
      <c r="G59" s="10" t="str">
        <f t="shared" si="0"/>
        <v/>
      </c>
    </row>
    <row r="60" spans="1:7" ht="19.5" customHeight="1" thickBot="1" x14ac:dyDescent="0.3">
      <c r="A60" s="13" t="str">
        <f>IF(B60="","",55)</f>
        <v/>
      </c>
      <c r="B60" s="7"/>
      <c r="C60" s="7"/>
      <c r="D60" s="14"/>
      <c r="E60" s="9"/>
      <c r="F60" s="9"/>
      <c r="G60" s="10" t="str">
        <f t="shared" si="0"/>
        <v/>
      </c>
    </row>
    <row r="61" spans="1:7" ht="19.5" thickBot="1" x14ac:dyDescent="0.3">
      <c r="A61" s="13" t="str">
        <f>IF(B61="","",56)</f>
        <v/>
      </c>
      <c r="B61" s="7"/>
      <c r="C61" s="7"/>
      <c r="D61" s="14"/>
      <c r="E61" s="9"/>
      <c r="F61" s="9"/>
      <c r="G61" s="10" t="str">
        <f t="shared" si="0"/>
        <v/>
      </c>
    </row>
    <row r="62" spans="1:7" ht="19.5" thickBot="1" x14ac:dyDescent="0.3">
      <c r="A62" s="13" t="str">
        <f>IF(B62="","",57)</f>
        <v/>
      </c>
      <c r="B62" s="7"/>
      <c r="C62" s="7"/>
      <c r="D62" s="14"/>
      <c r="E62" s="9"/>
      <c r="F62" s="9"/>
      <c r="G62" s="10" t="str">
        <f t="shared" si="0"/>
        <v/>
      </c>
    </row>
    <row r="63" spans="1:7" ht="19.5" thickBot="1" x14ac:dyDescent="0.3">
      <c r="A63" s="13" t="str">
        <f>IF(B63="","",58)</f>
        <v/>
      </c>
      <c r="B63" s="7"/>
      <c r="C63" s="7"/>
      <c r="D63" s="14"/>
      <c r="E63" s="9"/>
      <c r="F63" s="9"/>
      <c r="G63" s="10" t="str">
        <f t="shared" si="0"/>
        <v/>
      </c>
    </row>
    <row r="64" spans="1:7" ht="19.5" thickBot="1" x14ac:dyDescent="0.3">
      <c r="A64" s="13" t="str">
        <f>IF(B64="","",59)</f>
        <v/>
      </c>
      <c r="B64" s="7"/>
      <c r="C64" s="7"/>
      <c r="D64" s="14"/>
      <c r="E64" s="9"/>
      <c r="F64" s="9"/>
      <c r="G64" s="10" t="str">
        <f t="shared" si="0"/>
        <v/>
      </c>
    </row>
    <row r="65" spans="1:7" s="11" customFormat="1" ht="19.5" thickBot="1" x14ac:dyDescent="0.3">
      <c r="A65" s="13" t="str">
        <f>IF(B65="","",60)</f>
        <v/>
      </c>
      <c r="B65" s="7"/>
      <c r="C65" s="7"/>
      <c r="D65" s="14"/>
      <c r="E65" s="9"/>
      <c r="F65" s="9"/>
      <c r="G65" s="10" t="str">
        <f t="shared" si="0"/>
        <v/>
      </c>
    </row>
    <row r="66" spans="1:7" ht="19.5" customHeight="1" thickBot="1" x14ac:dyDescent="0.3">
      <c r="A66" s="13" t="str">
        <f>IF(B66="","",61)</f>
        <v/>
      </c>
      <c r="B66" s="7"/>
      <c r="C66" s="7"/>
      <c r="D66" s="14"/>
      <c r="E66" s="9"/>
      <c r="F66" s="9"/>
      <c r="G66" s="10" t="str">
        <f t="shared" si="0"/>
        <v/>
      </c>
    </row>
    <row r="67" spans="1:7" ht="19.5" thickBot="1" x14ac:dyDescent="0.3">
      <c r="A67" s="13" t="str">
        <f>IF(B67="","",62)</f>
        <v/>
      </c>
      <c r="B67" s="7"/>
      <c r="C67" s="7"/>
      <c r="D67" s="14"/>
      <c r="E67" s="9"/>
      <c r="F67" s="9"/>
      <c r="G67" s="10" t="str">
        <f t="shared" si="0"/>
        <v/>
      </c>
    </row>
    <row r="68" spans="1:7" ht="19.5" thickBot="1" x14ac:dyDescent="0.3">
      <c r="A68" s="13" t="str">
        <f>IF(B68="","",63)</f>
        <v/>
      </c>
      <c r="B68" s="7"/>
      <c r="C68" s="7"/>
      <c r="D68" s="14"/>
      <c r="E68" s="9"/>
      <c r="F68" s="9"/>
      <c r="G68" s="10" t="str">
        <f t="shared" si="0"/>
        <v/>
      </c>
    </row>
    <row r="69" spans="1:7" ht="19.5" thickBot="1" x14ac:dyDescent="0.3">
      <c r="A69" s="13" t="str">
        <f>IF(B69="","",64)</f>
        <v/>
      </c>
      <c r="B69" s="7"/>
      <c r="C69" s="7"/>
      <c r="D69" s="14"/>
      <c r="E69" s="9"/>
      <c r="F69" s="9"/>
      <c r="G69" s="10" t="str">
        <f t="shared" si="0"/>
        <v/>
      </c>
    </row>
    <row r="70" spans="1:7" ht="19.5" thickBot="1" x14ac:dyDescent="0.3">
      <c r="A70" s="13" t="str">
        <f>IF(B70="","",65)</f>
        <v/>
      </c>
      <c r="B70" s="7"/>
      <c r="C70" s="7"/>
      <c r="D70" s="14"/>
      <c r="E70" s="9"/>
      <c r="F70" s="9"/>
      <c r="G70" s="10" t="str">
        <f t="shared" si="0"/>
        <v/>
      </c>
    </row>
    <row r="71" spans="1:7" s="11" customFormat="1" ht="19.5" thickBot="1" x14ac:dyDescent="0.3">
      <c r="A71" s="13" t="str">
        <f>IF(B71="","",66)</f>
        <v/>
      </c>
      <c r="B71" s="7"/>
      <c r="C71" s="7"/>
      <c r="D71" s="14"/>
      <c r="E71" s="9"/>
      <c r="F71" s="9"/>
      <c r="G71" s="10" t="str">
        <f t="shared" ref="G71:G76" si="1">IF(B71="","",SUM(E71+F71))</f>
        <v/>
      </c>
    </row>
    <row r="72" spans="1:7" ht="19.5" customHeight="1" thickBot="1" x14ac:dyDescent="0.3">
      <c r="A72" s="13" t="str">
        <f>IF(B72="","",67)</f>
        <v/>
      </c>
      <c r="B72" s="7"/>
      <c r="C72" s="7"/>
      <c r="D72" s="14"/>
      <c r="E72" s="9"/>
      <c r="F72" s="9"/>
      <c r="G72" s="10" t="str">
        <f t="shared" si="1"/>
        <v/>
      </c>
    </row>
    <row r="73" spans="1:7" ht="19.5" thickBot="1" x14ac:dyDescent="0.3">
      <c r="A73" s="13" t="str">
        <f>IF(B73="","",68)</f>
        <v/>
      </c>
      <c r="B73" s="7"/>
      <c r="C73" s="7"/>
      <c r="D73" s="14"/>
      <c r="E73" s="9"/>
      <c r="F73" s="9"/>
      <c r="G73" s="10" t="str">
        <f t="shared" si="1"/>
        <v/>
      </c>
    </row>
    <row r="74" spans="1:7" ht="19.5" thickBot="1" x14ac:dyDescent="0.3">
      <c r="A74" s="13" t="str">
        <f>IF(B74="","",69)</f>
        <v/>
      </c>
      <c r="B74" s="7"/>
      <c r="C74" s="7"/>
      <c r="D74" s="14"/>
      <c r="E74" s="9"/>
      <c r="F74" s="9"/>
      <c r="G74" s="10" t="str">
        <f t="shared" si="1"/>
        <v/>
      </c>
    </row>
    <row r="75" spans="1:7" ht="19.5" thickBot="1" x14ac:dyDescent="0.3">
      <c r="A75" s="13" t="str">
        <f>IF(B75="","",70)</f>
        <v/>
      </c>
      <c r="B75" s="7"/>
      <c r="C75" s="7"/>
      <c r="D75" s="14"/>
      <c r="E75" s="9"/>
      <c r="F75" s="9"/>
      <c r="G75" s="10" t="str">
        <f t="shared" si="1"/>
        <v/>
      </c>
    </row>
    <row r="76" spans="1:7" ht="19.5" thickBot="1" x14ac:dyDescent="0.3">
      <c r="A76" s="13" t="str">
        <f t="shared" ref="A76" si="2">IF(B76="","",60)</f>
        <v/>
      </c>
      <c r="B76" s="7"/>
      <c r="C76" s="7"/>
      <c r="D76" s="14"/>
      <c r="E76" s="9"/>
      <c r="F76" s="9"/>
      <c r="G76" s="10" t="str">
        <f t="shared" si="1"/>
        <v/>
      </c>
    </row>
    <row r="77" spans="1:7" s="2" customFormat="1" x14ac:dyDescent="0.25">
      <c r="A77" s="1"/>
      <c r="B77" s="12"/>
      <c r="D77" s="1"/>
      <c r="E77" s="1"/>
      <c r="F77" s="1"/>
      <c r="G77" s="1"/>
    </row>
  </sheetData>
  <mergeCells count="1">
    <mergeCell ref="E2:G3"/>
  </mergeCells>
  <dataValidations count="2">
    <dataValidation type="decimal" allowBlank="1" showInputMessage="1" showErrorMessage="1" errorTitle="Info" error="Cette cellule doit contenir que les chiffres." sqref="E6:F76" xr:uid="{2BE3D86F-C65F-4257-991A-9063CC38B606}">
      <formula1>0</formula1>
      <formula2>999999999999</formula2>
    </dataValidation>
    <dataValidation type="list" allowBlank="1" showInputMessage="1" showErrorMessage="1" sqref="E2:G3" xr:uid="{616E2F83-9C70-4EEB-BC29-2D84932F6DB9}">
      <formula1>"*** , Septembre , Octobre , Novembre , Décembre , Janvier , Février , Mars , Avril , Mai , Juin ,  Juillet , Aout"</formula1>
    </dataValidation>
  </dataValidations>
  <pageMargins left="0.19685039370078741" right="0.19685039370078741" top="0.19685039370078741" bottom="0.19685039370078741" header="0.31496062992125984" footer="0.31496062992125984"/>
  <pageSetup paperSize="9" scale="65" orientation="portrait" r:id="rId1"/>
  <rowBreaks count="1" manualBreakCount="1">
    <brk id="76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D-TBANCAIRE</vt:lpstr>
      <vt:lpstr>'D-TBANCAIRE'!Zone_d_impression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2019-07-07T16:45:25Z</dcterms:created>
  <dcterms:modified xsi:type="dcterms:W3CDTF">2019-07-09T23:22:55Z</dcterms:modified>
</cp:coreProperties>
</file>