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60" windowWidth="20730" windowHeight="11760" activeTab="1"/>
  </bookViews>
  <sheets>
    <sheet name="Système" sheetId="3" r:id="rId1"/>
    <sheet name="Planning Horizontal" sheetId="1" r:id="rId2"/>
    <sheet name="Feuil1" sheetId="13" r:id="rId3"/>
  </sheets>
  <definedNames>
    <definedName name="An">Système!$A$4</definedName>
    <definedName name="Fériés">OFFSET(Système!$F$1,1,,COUNTA(Système!$F:$F)-1,)</definedName>
    <definedName name="Jours_chômés">Système!$D$2:$D$8</definedName>
    <definedName name="La_semaine">Système!$D$10</definedName>
    <definedName name="Le_Mois">Système!$D$9</definedName>
    <definedName name="Planning_Personnel">OFFSET(#REF!,1,1,732,40)</definedName>
    <definedName name="Premier_mois">Système!$A$2</definedName>
    <definedName name="Repère">'Planning Horizontal'!$A$4</definedName>
  </definedNames>
  <calcPr calcId="145621" concurrentCalc="0"/>
</workbook>
</file>

<file path=xl/calcChain.xml><?xml version="1.0" encoding="utf-8"?>
<calcChain xmlns="http://schemas.openxmlformats.org/spreadsheetml/2006/main">
  <c r="E4" i="13" l="1"/>
  <c r="E5" i="13"/>
  <c r="E6" i="13"/>
  <c r="E3" i="13"/>
  <c r="E2" i="3"/>
  <c r="F2" i="3"/>
  <c r="E3" i="3"/>
  <c r="F3" i="3"/>
  <c r="E4" i="3"/>
  <c r="F4" i="3"/>
  <c r="E5" i="3"/>
  <c r="F5" i="3"/>
  <c r="E6" i="3"/>
  <c r="F6" i="3"/>
  <c r="E7" i="3"/>
  <c r="F7" i="3"/>
  <c r="E8" i="3"/>
  <c r="F8" i="3"/>
  <c r="E9" i="3"/>
  <c r="F9" i="3"/>
  <c r="E10" i="3"/>
  <c r="F10" i="3"/>
  <c r="E11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D6" i="3"/>
  <c r="D5" i="3"/>
  <c r="D4" i="3"/>
  <c r="D3" i="3"/>
  <c r="D2" i="3"/>
  <c r="D7" i="3"/>
  <c r="D8" i="3"/>
  <c r="G2" i="3"/>
  <c r="G11" i="3"/>
  <c r="D10" i="3"/>
  <c r="B3" i="1"/>
  <c r="B4" i="1"/>
  <c r="B2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B4" i="1"/>
  <c r="NB2" i="1"/>
  <c r="NC3" i="1"/>
  <c r="ND3" i="1"/>
  <c r="NE3" i="1"/>
  <c r="NF3" i="1"/>
  <c r="NG3" i="1"/>
  <c r="NH3" i="1"/>
  <c r="NI3" i="1"/>
  <c r="NJ3" i="1"/>
  <c r="NK3" i="1"/>
  <c r="NL3" i="1"/>
  <c r="NM3" i="1"/>
  <c r="NN3" i="1"/>
  <c r="NO3" i="1"/>
  <c r="NP3" i="1"/>
  <c r="NQ3" i="1"/>
  <c r="NR3" i="1"/>
  <c r="NS3" i="1"/>
  <c r="NT3" i="1"/>
  <c r="NU3" i="1"/>
  <c r="NV3" i="1"/>
  <c r="NW3" i="1"/>
  <c r="NX3" i="1"/>
  <c r="NY3" i="1"/>
  <c r="NZ3" i="1"/>
  <c r="OA3" i="1"/>
  <c r="OB3" i="1"/>
  <c r="OC3" i="1"/>
  <c r="OD3" i="1"/>
  <c r="OE3" i="1"/>
  <c r="OF3" i="1"/>
  <c r="OG3" i="1"/>
  <c r="OH3" i="1"/>
  <c r="OH4" i="1"/>
  <c r="OH2" i="1"/>
  <c r="OG4" i="1"/>
  <c r="OG2" i="1"/>
  <c r="OF4" i="1"/>
  <c r="OF2" i="1"/>
  <c r="OE4" i="1"/>
  <c r="OE2" i="1"/>
  <c r="OD4" i="1"/>
  <c r="OD2" i="1"/>
  <c r="OC4" i="1"/>
  <c r="OC2" i="1"/>
  <c r="OB4" i="1"/>
  <c r="OB2" i="1"/>
  <c r="OA4" i="1"/>
  <c r="OA2" i="1"/>
  <c r="NZ4" i="1"/>
  <c r="NZ2" i="1"/>
  <c r="NY4" i="1"/>
  <c r="NY2" i="1"/>
  <c r="NX4" i="1"/>
  <c r="NX2" i="1"/>
  <c r="NW4" i="1"/>
  <c r="NW2" i="1"/>
  <c r="NV4" i="1"/>
  <c r="NV2" i="1"/>
  <c r="NU4" i="1"/>
  <c r="NU2" i="1"/>
  <c r="NT4" i="1"/>
  <c r="NT2" i="1"/>
  <c r="NS4" i="1"/>
  <c r="NS2" i="1"/>
  <c r="NR4" i="1"/>
  <c r="NR2" i="1"/>
  <c r="NQ4" i="1"/>
  <c r="NQ2" i="1"/>
  <c r="NP4" i="1"/>
  <c r="NP2" i="1"/>
  <c r="NO4" i="1"/>
  <c r="NO2" i="1"/>
  <c r="NN4" i="1"/>
  <c r="NN2" i="1"/>
  <c r="NM4" i="1"/>
  <c r="NM2" i="1"/>
  <c r="NL4" i="1"/>
  <c r="NL2" i="1"/>
  <c r="NK4" i="1"/>
  <c r="NK2" i="1"/>
  <c r="NJ4" i="1"/>
  <c r="NJ2" i="1"/>
  <c r="NI4" i="1"/>
  <c r="NI2" i="1"/>
  <c r="NH4" i="1"/>
  <c r="NH2" i="1"/>
  <c r="NG4" i="1"/>
  <c r="NG2" i="1"/>
  <c r="NF4" i="1"/>
  <c r="NF2" i="1"/>
  <c r="NE4" i="1"/>
  <c r="NE2" i="1"/>
  <c r="ND4" i="1"/>
  <c r="ND2" i="1"/>
  <c r="NC4" i="1"/>
  <c r="NC2" i="1"/>
  <c r="NA4" i="1"/>
  <c r="NA2" i="1"/>
  <c r="MZ4" i="1"/>
  <c r="MZ2" i="1"/>
  <c r="MY4" i="1"/>
  <c r="MY2" i="1"/>
  <c r="MX4" i="1"/>
  <c r="MX2" i="1"/>
  <c r="MW4" i="1"/>
  <c r="MW2" i="1"/>
  <c r="MV4" i="1"/>
  <c r="MV2" i="1"/>
  <c r="MU4" i="1"/>
  <c r="MU2" i="1"/>
  <c r="MT4" i="1"/>
  <c r="MT2" i="1"/>
  <c r="MS4" i="1"/>
  <c r="MS2" i="1"/>
  <c r="MR4" i="1"/>
  <c r="MR2" i="1"/>
  <c r="MQ4" i="1"/>
  <c r="MQ2" i="1"/>
  <c r="MP4" i="1"/>
  <c r="MP2" i="1"/>
  <c r="MO4" i="1"/>
  <c r="MO2" i="1"/>
  <c r="MN4" i="1"/>
  <c r="MN2" i="1"/>
  <c r="MM4" i="1"/>
  <c r="MM2" i="1"/>
  <c r="ML4" i="1"/>
  <c r="ML2" i="1"/>
  <c r="MK4" i="1"/>
  <c r="MK2" i="1"/>
  <c r="MJ4" i="1"/>
  <c r="MJ2" i="1"/>
  <c r="MI4" i="1"/>
  <c r="MI2" i="1"/>
  <c r="MH4" i="1"/>
  <c r="MH2" i="1"/>
  <c r="MG4" i="1"/>
  <c r="MG2" i="1"/>
  <c r="MF4" i="1"/>
  <c r="MF2" i="1"/>
  <c r="ME4" i="1"/>
  <c r="ME2" i="1"/>
  <c r="MD4" i="1"/>
  <c r="MD2" i="1"/>
  <c r="MC4" i="1"/>
  <c r="MC2" i="1"/>
  <c r="MB4" i="1"/>
  <c r="MB2" i="1"/>
  <c r="MA4" i="1"/>
  <c r="MA2" i="1"/>
  <c r="LZ4" i="1"/>
  <c r="LZ2" i="1"/>
  <c r="LY4" i="1"/>
  <c r="LY2" i="1"/>
  <c r="LX4" i="1"/>
  <c r="LX2" i="1"/>
  <c r="LW4" i="1"/>
  <c r="LW2" i="1"/>
  <c r="LV4" i="1"/>
  <c r="LV2" i="1"/>
  <c r="LU4" i="1"/>
  <c r="LU2" i="1"/>
  <c r="LT4" i="1"/>
  <c r="LT2" i="1"/>
  <c r="LS4" i="1"/>
  <c r="LS2" i="1"/>
  <c r="LR4" i="1"/>
  <c r="LR2" i="1"/>
  <c r="LQ4" i="1"/>
  <c r="LQ2" i="1"/>
  <c r="LP4" i="1"/>
  <c r="LP2" i="1"/>
  <c r="LO4" i="1"/>
  <c r="LO2" i="1"/>
  <c r="LN4" i="1"/>
  <c r="LN2" i="1"/>
  <c r="LM4" i="1"/>
  <c r="LM2" i="1"/>
  <c r="LL4" i="1"/>
  <c r="LL2" i="1"/>
  <c r="LK4" i="1"/>
  <c r="LK2" i="1"/>
  <c r="LJ4" i="1"/>
  <c r="LJ2" i="1"/>
  <c r="LI4" i="1"/>
  <c r="LI2" i="1"/>
  <c r="LH4" i="1"/>
  <c r="LH2" i="1"/>
  <c r="LG4" i="1"/>
  <c r="LG2" i="1"/>
  <c r="LF4" i="1"/>
  <c r="LF2" i="1"/>
  <c r="LE4" i="1"/>
  <c r="LE2" i="1"/>
  <c r="LD4" i="1"/>
  <c r="LD2" i="1"/>
  <c r="LC4" i="1"/>
  <c r="LC2" i="1"/>
  <c r="LB4" i="1"/>
  <c r="LB2" i="1"/>
  <c r="LA4" i="1"/>
  <c r="LA2" i="1"/>
  <c r="KZ4" i="1"/>
  <c r="KZ2" i="1"/>
  <c r="KY4" i="1"/>
  <c r="KY2" i="1"/>
  <c r="KX4" i="1"/>
  <c r="KX2" i="1"/>
  <c r="KW4" i="1"/>
  <c r="KW2" i="1"/>
  <c r="KV4" i="1"/>
  <c r="KV2" i="1"/>
  <c r="KU4" i="1"/>
  <c r="KU2" i="1"/>
  <c r="KT4" i="1"/>
  <c r="KT2" i="1"/>
  <c r="KS4" i="1"/>
  <c r="KS2" i="1"/>
  <c r="KR4" i="1"/>
  <c r="KR2" i="1"/>
  <c r="KQ4" i="1"/>
  <c r="KQ2" i="1"/>
  <c r="KP4" i="1"/>
  <c r="KP2" i="1"/>
  <c r="KO4" i="1"/>
  <c r="KO2" i="1"/>
  <c r="KN4" i="1"/>
  <c r="KN2" i="1"/>
  <c r="KM4" i="1"/>
  <c r="KM2" i="1"/>
  <c r="KL4" i="1"/>
  <c r="KL2" i="1"/>
  <c r="KK4" i="1"/>
  <c r="KK2" i="1"/>
  <c r="KJ4" i="1"/>
  <c r="KJ2" i="1"/>
  <c r="KI4" i="1"/>
  <c r="KI2" i="1"/>
  <c r="KH4" i="1"/>
  <c r="KH2" i="1"/>
  <c r="KG4" i="1"/>
  <c r="KG2" i="1"/>
  <c r="KF4" i="1"/>
  <c r="KF2" i="1"/>
  <c r="KE4" i="1"/>
  <c r="KE2" i="1"/>
  <c r="KD4" i="1"/>
  <c r="KD2" i="1"/>
  <c r="KC4" i="1"/>
  <c r="KC2" i="1"/>
  <c r="KB4" i="1"/>
  <c r="KB2" i="1"/>
  <c r="KA4" i="1"/>
  <c r="KA2" i="1"/>
  <c r="JZ4" i="1"/>
  <c r="JZ2" i="1"/>
  <c r="JY4" i="1"/>
  <c r="JY2" i="1"/>
  <c r="JX4" i="1"/>
  <c r="JX2" i="1"/>
  <c r="JW4" i="1"/>
  <c r="JW2" i="1"/>
  <c r="JV4" i="1"/>
  <c r="JV2" i="1"/>
  <c r="JU4" i="1"/>
  <c r="JU2" i="1"/>
  <c r="JT4" i="1"/>
  <c r="JT2" i="1"/>
  <c r="JS4" i="1"/>
  <c r="JS2" i="1"/>
  <c r="JR4" i="1"/>
  <c r="JR2" i="1"/>
  <c r="JQ4" i="1"/>
  <c r="JQ2" i="1"/>
  <c r="JP4" i="1"/>
  <c r="JP2" i="1"/>
  <c r="JO4" i="1"/>
  <c r="JO2" i="1"/>
  <c r="JN4" i="1"/>
  <c r="JN2" i="1"/>
  <c r="JM4" i="1"/>
  <c r="JM2" i="1"/>
  <c r="JL4" i="1"/>
  <c r="JL2" i="1"/>
  <c r="JK4" i="1"/>
  <c r="JK2" i="1"/>
  <c r="JJ4" i="1"/>
  <c r="JJ2" i="1"/>
  <c r="JI4" i="1"/>
  <c r="JI2" i="1"/>
  <c r="JH4" i="1"/>
  <c r="JH2" i="1"/>
  <c r="JG4" i="1"/>
  <c r="JG2" i="1"/>
  <c r="JF4" i="1"/>
  <c r="JF2" i="1"/>
  <c r="JE4" i="1"/>
  <c r="JE2" i="1"/>
  <c r="JD4" i="1"/>
  <c r="JD2" i="1"/>
  <c r="JC4" i="1"/>
  <c r="JC2" i="1"/>
  <c r="JB4" i="1"/>
  <c r="JB2" i="1"/>
  <c r="JA4" i="1"/>
  <c r="JA2" i="1"/>
  <c r="IZ4" i="1"/>
  <c r="IZ2" i="1"/>
  <c r="IY4" i="1"/>
  <c r="IY2" i="1"/>
  <c r="IX4" i="1"/>
  <c r="IX2" i="1"/>
  <c r="IW4" i="1"/>
  <c r="IW2" i="1"/>
  <c r="IV4" i="1"/>
  <c r="IV2" i="1"/>
  <c r="IU4" i="1"/>
  <c r="IU2" i="1"/>
  <c r="IT4" i="1"/>
  <c r="IT2" i="1"/>
  <c r="IS4" i="1"/>
  <c r="IS2" i="1"/>
  <c r="IR4" i="1"/>
  <c r="IR2" i="1"/>
  <c r="IQ4" i="1"/>
  <c r="IQ2" i="1"/>
  <c r="IP4" i="1"/>
  <c r="IP2" i="1"/>
  <c r="IO4" i="1"/>
  <c r="IO2" i="1"/>
  <c r="IN4" i="1"/>
  <c r="IN2" i="1"/>
  <c r="IM4" i="1"/>
  <c r="IM2" i="1"/>
  <c r="IL4" i="1"/>
  <c r="IL2" i="1"/>
  <c r="IK4" i="1"/>
  <c r="IK2" i="1"/>
  <c r="IJ4" i="1"/>
  <c r="IJ2" i="1"/>
  <c r="II4" i="1"/>
  <c r="II2" i="1"/>
  <c r="IH4" i="1"/>
  <c r="IH2" i="1"/>
  <c r="IG4" i="1"/>
  <c r="IG2" i="1"/>
  <c r="IF4" i="1"/>
  <c r="IF2" i="1"/>
  <c r="IE4" i="1"/>
  <c r="IE2" i="1"/>
  <c r="ID4" i="1"/>
  <c r="ID2" i="1"/>
  <c r="IC4" i="1"/>
  <c r="IC2" i="1"/>
  <c r="IB4" i="1"/>
  <c r="IB2" i="1"/>
  <c r="IA4" i="1"/>
  <c r="IA2" i="1"/>
  <c r="HZ4" i="1"/>
  <c r="HZ2" i="1"/>
  <c r="HY4" i="1"/>
  <c r="HY2" i="1"/>
  <c r="HX4" i="1"/>
  <c r="HX2" i="1"/>
  <c r="HW4" i="1"/>
  <c r="HW2" i="1"/>
  <c r="HV4" i="1"/>
  <c r="HV2" i="1"/>
  <c r="HU4" i="1"/>
  <c r="HU2" i="1"/>
  <c r="HT4" i="1"/>
  <c r="HT2" i="1"/>
  <c r="HS4" i="1"/>
  <c r="HS2" i="1"/>
  <c r="HR4" i="1"/>
  <c r="HR2" i="1"/>
  <c r="HQ4" i="1"/>
  <c r="HQ2" i="1"/>
  <c r="HP4" i="1"/>
  <c r="HP2" i="1"/>
  <c r="HO4" i="1"/>
  <c r="HO2" i="1"/>
  <c r="HN4" i="1"/>
  <c r="HN2" i="1"/>
  <c r="HM4" i="1"/>
  <c r="HM2" i="1"/>
  <c r="HL4" i="1"/>
  <c r="HL2" i="1"/>
  <c r="HK4" i="1"/>
  <c r="HK2" i="1"/>
  <c r="HJ4" i="1"/>
  <c r="HJ2" i="1"/>
  <c r="HI4" i="1"/>
  <c r="HI2" i="1"/>
  <c r="HH4" i="1"/>
  <c r="HH2" i="1"/>
  <c r="HG4" i="1"/>
  <c r="HG2" i="1"/>
  <c r="HF4" i="1"/>
  <c r="HF2" i="1"/>
  <c r="HE4" i="1"/>
  <c r="HE2" i="1"/>
  <c r="HD4" i="1"/>
  <c r="HD2" i="1"/>
  <c r="HC4" i="1"/>
  <c r="HC2" i="1"/>
  <c r="HB4" i="1"/>
  <c r="HB2" i="1"/>
  <c r="HA4" i="1"/>
  <c r="HA2" i="1"/>
  <c r="GZ4" i="1"/>
  <c r="GZ2" i="1"/>
  <c r="GY4" i="1"/>
  <c r="GY2" i="1"/>
  <c r="GX4" i="1"/>
  <c r="GX2" i="1"/>
  <c r="GW4" i="1"/>
  <c r="GW2" i="1"/>
  <c r="GV4" i="1"/>
  <c r="GV2" i="1"/>
  <c r="GU4" i="1"/>
  <c r="GU2" i="1"/>
  <c r="GT4" i="1"/>
  <c r="GT2" i="1"/>
  <c r="GS4" i="1"/>
  <c r="GS2" i="1"/>
  <c r="GR4" i="1"/>
  <c r="GR2" i="1"/>
  <c r="GQ4" i="1"/>
  <c r="GQ2" i="1"/>
  <c r="GP4" i="1"/>
  <c r="GP2" i="1"/>
  <c r="GO4" i="1"/>
  <c r="GO2" i="1"/>
  <c r="GN4" i="1"/>
  <c r="GN2" i="1"/>
  <c r="GM4" i="1"/>
  <c r="GM2" i="1"/>
  <c r="GL4" i="1"/>
  <c r="GL2" i="1"/>
  <c r="GK4" i="1"/>
  <c r="GK2" i="1"/>
  <c r="GJ4" i="1"/>
  <c r="GJ2" i="1"/>
  <c r="GI4" i="1"/>
  <c r="GI2" i="1"/>
  <c r="GH4" i="1"/>
  <c r="GH2" i="1"/>
  <c r="GG4" i="1"/>
  <c r="GG2" i="1"/>
  <c r="GF4" i="1"/>
  <c r="GF2" i="1"/>
  <c r="GE4" i="1"/>
  <c r="GE2" i="1"/>
  <c r="GD4" i="1"/>
  <c r="GD2" i="1"/>
  <c r="GC4" i="1"/>
  <c r="GC2" i="1"/>
  <c r="GB4" i="1"/>
  <c r="GB2" i="1"/>
  <c r="GA4" i="1"/>
  <c r="GA2" i="1"/>
  <c r="FZ4" i="1"/>
  <c r="FZ2" i="1"/>
  <c r="FY4" i="1"/>
  <c r="FY2" i="1"/>
  <c r="FX4" i="1"/>
  <c r="FX2" i="1"/>
  <c r="FW4" i="1"/>
  <c r="FW2" i="1"/>
  <c r="FV4" i="1"/>
  <c r="FV2" i="1"/>
  <c r="FU4" i="1"/>
  <c r="FU2" i="1"/>
  <c r="FT4" i="1"/>
  <c r="FT2" i="1"/>
  <c r="FS4" i="1"/>
  <c r="FS2" i="1"/>
  <c r="FR4" i="1"/>
  <c r="FR2" i="1"/>
  <c r="FQ4" i="1"/>
  <c r="FQ2" i="1"/>
  <c r="FP4" i="1"/>
  <c r="FP2" i="1"/>
  <c r="FO4" i="1"/>
  <c r="FO2" i="1"/>
  <c r="FN4" i="1"/>
  <c r="FN2" i="1"/>
  <c r="FM4" i="1"/>
  <c r="FM2" i="1"/>
  <c r="FL4" i="1"/>
  <c r="FL2" i="1"/>
  <c r="FK4" i="1"/>
  <c r="FK2" i="1"/>
  <c r="FJ4" i="1"/>
  <c r="FJ2" i="1"/>
  <c r="FI4" i="1"/>
  <c r="FI2" i="1"/>
  <c r="FH4" i="1"/>
  <c r="FH2" i="1"/>
  <c r="FG4" i="1"/>
  <c r="FG2" i="1"/>
  <c r="FF4" i="1"/>
  <c r="FF2" i="1"/>
  <c r="FE4" i="1"/>
  <c r="FE2" i="1"/>
  <c r="FD4" i="1"/>
  <c r="FD2" i="1"/>
  <c r="FC4" i="1"/>
  <c r="FC2" i="1"/>
  <c r="FB4" i="1"/>
  <c r="FB2" i="1"/>
  <c r="FA4" i="1"/>
  <c r="FA2" i="1"/>
  <c r="EZ4" i="1"/>
  <c r="EZ2" i="1"/>
  <c r="EY4" i="1"/>
  <c r="EY2" i="1"/>
  <c r="EX4" i="1"/>
  <c r="EX2" i="1"/>
  <c r="EW4" i="1"/>
  <c r="EW2" i="1"/>
  <c r="EV4" i="1"/>
  <c r="EV2" i="1"/>
  <c r="EU4" i="1"/>
  <c r="EU2" i="1"/>
  <c r="ET4" i="1"/>
  <c r="ET2" i="1"/>
  <c r="ES4" i="1"/>
  <c r="ES2" i="1"/>
  <c r="ER4" i="1"/>
  <c r="ER2" i="1"/>
  <c r="EQ4" i="1"/>
  <c r="EQ2" i="1"/>
  <c r="EP4" i="1"/>
  <c r="EP2" i="1"/>
  <c r="EO4" i="1"/>
  <c r="EO2" i="1"/>
  <c r="EN4" i="1"/>
  <c r="EN2" i="1"/>
  <c r="EM4" i="1"/>
  <c r="EM2" i="1"/>
  <c r="EL4" i="1"/>
  <c r="EL2" i="1"/>
  <c r="EK4" i="1"/>
  <c r="EK2" i="1"/>
  <c r="EJ4" i="1"/>
  <c r="EJ2" i="1"/>
  <c r="EI4" i="1"/>
  <c r="EI2" i="1"/>
  <c r="EH4" i="1"/>
  <c r="EH2" i="1"/>
  <c r="EG4" i="1"/>
  <c r="EG2" i="1"/>
  <c r="EF4" i="1"/>
  <c r="EF2" i="1"/>
  <c r="EE4" i="1"/>
  <c r="EE2" i="1"/>
  <c r="ED4" i="1"/>
  <c r="ED2" i="1"/>
  <c r="EC4" i="1"/>
  <c r="EC2" i="1"/>
  <c r="EB4" i="1"/>
  <c r="EB2" i="1"/>
  <c r="EA4" i="1"/>
  <c r="EA2" i="1"/>
  <c r="DZ4" i="1"/>
  <c r="DZ2" i="1"/>
  <c r="DY4" i="1"/>
  <c r="DY2" i="1"/>
  <c r="DX4" i="1"/>
  <c r="DX2" i="1"/>
  <c r="DW4" i="1"/>
  <c r="DW2" i="1"/>
  <c r="DV4" i="1"/>
  <c r="DV2" i="1"/>
  <c r="DU4" i="1"/>
  <c r="DU2" i="1"/>
  <c r="DT4" i="1"/>
  <c r="DT2" i="1"/>
  <c r="DS4" i="1"/>
  <c r="DS2" i="1"/>
  <c r="DR4" i="1"/>
  <c r="DR2" i="1"/>
  <c r="DQ4" i="1"/>
  <c r="DQ2" i="1"/>
  <c r="DP4" i="1"/>
  <c r="DP2" i="1"/>
  <c r="DO4" i="1"/>
  <c r="DO2" i="1"/>
  <c r="DN4" i="1"/>
  <c r="DN2" i="1"/>
  <c r="DM4" i="1"/>
  <c r="DM2" i="1"/>
  <c r="DL4" i="1"/>
  <c r="DL2" i="1"/>
  <c r="DK4" i="1"/>
  <c r="DK2" i="1"/>
  <c r="DJ4" i="1"/>
  <c r="DJ2" i="1"/>
  <c r="DI4" i="1"/>
  <c r="DI2" i="1"/>
  <c r="DH4" i="1"/>
  <c r="DH2" i="1"/>
  <c r="DG4" i="1"/>
  <c r="DG2" i="1"/>
  <c r="DF4" i="1"/>
  <c r="DF2" i="1"/>
  <c r="DE4" i="1"/>
  <c r="DE2" i="1"/>
  <c r="DD4" i="1"/>
  <c r="DD2" i="1"/>
  <c r="DC4" i="1"/>
  <c r="DC2" i="1"/>
  <c r="DB4" i="1"/>
  <c r="DB2" i="1"/>
  <c r="DA4" i="1"/>
  <c r="DA2" i="1"/>
  <c r="CZ4" i="1"/>
  <c r="CZ2" i="1"/>
  <c r="CY4" i="1"/>
  <c r="CY2" i="1"/>
  <c r="CX4" i="1"/>
  <c r="CX2" i="1"/>
  <c r="CW4" i="1"/>
  <c r="CW2" i="1"/>
  <c r="CV4" i="1"/>
  <c r="CV2" i="1"/>
  <c r="CU4" i="1"/>
  <c r="CU2" i="1"/>
  <c r="CT4" i="1"/>
  <c r="CT2" i="1"/>
  <c r="CS4" i="1"/>
  <c r="CS2" i="1"/>
  <c r="CR4" i="1"/>
  <c r="CR2" i="1"/>
  <c r="CQ4" i="1"/>
  <c r="CQ2" i="1"/>
  <c r="CP4" i="1"/>
  <c r="CP2" i="1"/>
  <c r="CO4" i="1"/>
  <c r="CO2" i="1"/>
  <c r="CN4" i="1"/>
  <c r="CN2" i="1"/>
  <c r="CM4" i="1"/>
  <c r="CM2" i="1"/>
  <c r="CL4" i="1"/>
  <c r="CL2" i="1"/>
  <c r="CK4" i="1"/>
  <c r="CK2" i="1"/>
  <c r="CJ4" i="1"/>
  <c r="CJ2" i="1"/>
  <c r="CI4" i="1"/>
  <c r="CI2" i="1"/>
  <c r="CH4" i="1"/>
  <c r="CH2" i="1"/>
  <c r="CG4" i="1"/>
  <c r="CG2" i="1"/>
  <c r="CF4" i="1"/>
  <c r="CF2" i="1"/>
  <c r="CE4" i="1"/>
  <c r="CE2" i="1"/>
  <c r="CD4" i="1"/>
  <c r="CD2" i="1"/>
  <c r="CC4" i="1"/>
  <c r="CC2" i="1"/>
  <c r="CB4" i="1"/>
  <c r="CB2" i="1"/>
  <c r="CA4" i="1"/>
  <c r="CA2" i="1"/>
  <c r="BZ4" i="1"/>
  <c r="BZ2" i="1"/>
  <c r="BY4" i="1"/>
  <c r="BY2" i="1"/>
  <c r="BX4" i="1"/>
  <c r="BX2" i="1"/>
  <c r="BW4" i="1"/>
  <c r="BW2" i="1"/>
  <c r="BV4" i="1"/>
  <c r="BV2" i="1"/>
  <c r="BU4" i="1"/>
  <c r="BU2" i="1"/>
  <c r="BT4" i="1"/>
  <c r="BT2" i="1"/>
  <c r="BS4" i="1"/>
  <c r="BS2" i="1"/>
  <c r="BR4" i="1"/>
  <c r="BR2" i="1"/>
  <c r="BQ4" i="1"/>
  <c r="BQ2" i="1"/>
  <c r="BP4" i="1"/>
  <c r="BP2" i="1"/>
  <c r="BO4" i="1"/>
  <c r="BO2" i="1"/>
  <c r="BN4" i="1"/>
  <c r="BN2" i="1"/>
  <c r="BM4" i="1"/>
  <c r="BM2" i="1"/>
  <c r="BL4" i="1"/>
  <c r="BL2" i="1"/>
  <c r="BK4" i="1"/>
  <c r="BK2" i="1"/>
  <c r="BJ4" i="1"/>
  <c r="BJ2" i="1"/>
  <c r="BI4" i="1"/>
  <c r="BI2" i="1"/>
  <c r="BH4" i="1"/>
  <c r="BH2" i="1"/>
  <c r="BG4" i="1"/>
  <c r="BG2" i="1"/>
  <c r="BF4" i="1"/>
  <c r="BF2" i="1"/>
  <c r="BE4" i="1"/>
  <c r="BE2" i="1"/>
  <c r="BD4" i="1"/>
  <c r="BD2" i="1"/>
  <c r="BC4" i="1"/>
  <c r="BC2" i="1"/>
  <c r="BB4" i="1"/>
  <c r="BB2" i="1"/>
  <c r="BA4" i="1"/>
  <c r="BA2" i="1"/>
  <c r="AZ4" i="1"/>
  <c r="AZ2" i="1"/>
  <c r="AY4" i="1"/>
  <c r="AY2" i="1"/>
  <c r="AX4" i="1"/>
  <c r="AX2" i="1"/>
  <c r="AW4" i="1"/>
  <c r="AW2" i="1"/>
  <c r="AV4" i="1"/>
  <c r="AV2" i="1"/>
  <c r="AU4" i="1"/>
  <c r="AU2" i="1"/>
  <c r="AT4" i="1"/>
  <c r="AT2" i="1"/>
  <c r="AS4" i="1"/>
  <c r="AS2" i="1"/>
  <c r="AR4" i="1"/>
  <c r="AR2" i="1"/>
  <c r="AQ4" i="1"/>
  <c r="AQ2" i="1"/>
  <c r="AP4" i="1"/>
  <c r="AP2" i="1"/>
  <c r="AO4" i="1"/>
  <c r="AO2" i="1"/>
  <c r="AN4" i="1"/>
  <c r="AN2" i="1"/>
  <c r="AM4" i="1"/>
  <c r="AM2" i="1"/>
  <c r="AL4" i="1"/>
  <c r="AL2" i="1"/>
  <c r="AK4" i="1"/>
  <c r="AK2" i="1"/>
  <c r="AJ4" i="1"/>
  <c r="AJ2" i="1"/>
  <c r="AI4" i="1"/>
  <c r="AI2" i="1"/>
  <c r="AH4" i="1"/>
  <c r="AH2" i="1"/>
  <c r="AG4" i="1"/>
  <c r="AG2" i="1"/>
  <c r="AF4" i="1"/>
  <c r="AF2" i="1"/>
  <c r="AE4" i="1"/>
  <c r="AE2" i="1"/>
  <c r="AD4" i="1"/>
  <c r="AD2" i="1"/>
  <c r="AC4" i="1"/>
  <c r="AC2" i="1"/>
  <c r="AB4" i="1"/>
  <c r="AB2" i="1"/>
  <c r="AA4" i="1"/>
  <c r="AA2" i="1"/>
  <c r="Z4" i="1"/>
  <c r="Z2" i="1"/>
  <c r="Y4" i="1"/>
  <c r="Y2" i="1"/>
  <c r="X4" i="1"/>
  <c r="X2" i="1"/>
  <c r="W4" i="1"/>
  <c r="W2" i="1"/>
  <c r="V4" i="1"/>
  <c r="V2" i="1"/>
  <c r="U4" i="1"/>
  <c r="U2" i="1"/>
  <c r="T4" i="1"/>
  <c r="T2" i="1"/>
  <c r="S4" i="1"/>
  <c r="S2" i="1"/>
  <c r="R4" i="1"/>
  <c r="R2" i="1"/>
  <c r="Q4" i="1"/>
  <c r="Q2" i="1"/>
  <c r="P4" i="1"/>
  <c r="P2" i="1"/>
  <c r="O4" i="1"/>
  <c r="O2" i="1"/>
  <c r="N4" i="1"/>
  <c r="N2" i="1"/>
  <c r="M4" i="1"/>
  <c r="M2" i="1"/>
  <c r="L4" i="1"/>
  <c r="L2" i="1"/>
  <c r="K4" i="1"/>
  <c r="K2" i="1"/>
  <c r="J4" i="1"/>
  <c r="J2" i="1"/>
  <c r="I4" i="1"/>
  <c r="I2" i="1"/>
  <c r="H4" i="1"/>
  <c r="H2" i="1"/>
  <c r="G4" i="1"/>
  <c r="G2" i="1"/>
  <c r="F4" i="1"/>
  <c r="F2" i="1"/>
  <c r="E4" i="1"/>
  <c r="E2" i="1"/>
  <c r="D4" i="1"/>
  <c r="D2" i="1"/>
  <c r="C4" i="1"/>
  <c r="C2" i="1"/>
  <c r="B1" i="3"/>
  <c r="D9" i="3"/>
  <c r="G22" i="3"/>
  <c r="G13" i="3"/>
  <c r="P1" i="1"/>
  <c r="AU1" i="1"/>
  <c r="BZ1" i="1"/>
  <c r="DB1" i="1"/>
  <c r="EG1" i="1"/>
  <c r="FK1" i="1"/>
  <c r="GP1" i="1"/>
  <c r="HT1" i="1"/>
  <c r="IY1" i="1"/>
  <c r="KD1" i="1"/>
  <c r="LH1" i="1"/>
  <c r="MM1" i="1"/>
  <c r="NQ1" i="1"/>
</calcChain>
</file>

<file path=xl/sharedStrings.xml><?xml version="1.0" encoding="utf-8"?>
<sst xmlns="http://schemas.openxmlformats.org/spreadsheetml/2006/main" count="79" uniqueCount="65">
  <si>
    <t>La Toussaint</t>
  </si>
  <si>
    <t>Noël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</si>
  <si>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</si>
  <si>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</si>
  <si>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</si>
  <si>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</si>
  <si>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</si>
  <si>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</si>
  <si>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L'Assomption</t>
  </si>
  <si>
    <t>Dates</t>
  </si>
  <si>
    <t>Jour Fériés</t>
  </si>
  <si>
    <t>Premier mois du planning</t>
  </si>
  <si>
    <t>Année du premier mois du planning</t>
  </si>
  <si>
    <t>Lundi</t>
  </si>
  <si>
    <t>Mardi</t>
  </si>
  <si>
    <t>Mercredi</t>
  </si>
  <si>
    <t>Jeudi</t>
  </si>
  <si>
    <t>Vendredi</t>
  </si>
  <si>
    <t>Samedi</t>
  </si>
  <si>
    <t>Dimanche</t>
  </si>
  <si>
    <t>Chômé ?</t>
  </si>
  <si>
    <t>N° mois</t>
  </si>
  <si>
    <t>Année du jour férié</t>
  </si>
  <si>
    <t>Jours chômés</t>
  </si>
  <si>
    <t>Programme04</t>
  </si>
  <si>
    <t>Programme05</t>
  </si>
  <si>
    <t>Programme06</t>
  </si>
  <si>
    <t>Programme07</t>
  </si>
  <si>
    <t>Programme08</t>
  </si>
  <si>
    <t>Programme09</t>
  </si>
  <si>
    <t>Programme10</t>
  </si>
  <si>
    <t>Programme11</t>
  </si>
  <si>
    <t>Programme12</t>
  </si>
  <si>
    <t>Programme13</t>
  </si>
  <si>
    <t>Programme14</t>
  </si>
  <si>
    <t>Programme15</t>
  </si>
  <si>
    <t>Programme16</t>
  </si>
  <si>
    <t>Programme17</t>
  </si>
  <si>
    <t>Programme18</t>
  </si>
  <si>
    <t>Programme19</t>
  </si>
  <si>
    <t>Programme20</t>
  </si>
  <si>
    <t>N° semaine</t>
  </si>
  <si>
    <t>Choisissez vos couleurs</t>
  </si>
  <si>
    <t>Couleur</t>
  </si>
  <si>
    <t>Mois pair</t>
  </si>
  <si>
    <t>Mois impair</t>
  </si>
  <si>
    <t>Jour de la semaine chômés</t>
  </si>
  <si>
    <t>Jour fériés et vacances</t>
  </si>
  <si>
    <t>Jour actuel</t>
  </si>
  <si>
    <t>Ci-dessus reste à programmer pour une prochaine version</t>
  </si>
  <si>
    <t>Le principe sera celui qui est utilisé sur l'application APACHES</t>
  </si>
  <si>
    <t>Mais par manque de temps ce n'est pas encore mis en place…</t>
  </si>
  <si>
    <t>Type</t>
  </si>
  <si>
    <t>Date entrée</t>
  </si>
  <si>
    <t>date sortie</t>
  </si>
  <si>
    <t>Lieu</t>
  </si>
  <si>
    <t>a</t>
  </si>
  <si>
    <t>b</t>
  </si>
  <si>
    <t>c</t>
  </si>
  <si>
    <t>Juillet</t>
  </si>
  <si>
    <t>nb jours</t>
  </si>
  <si>
    <t>jour 1</t>
  </si>
  <si>
    <t>jour 2</t>
  </si>
  <si>
    <t>jour 3</t>
  </si>
  <si>
    <t>jour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</si>
</sst>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dd"/>
    <numFmt numFmtId="165" formatCode="ddd"/>
    <numFmt numFmtId="166" formatCode="#.##0\.00"/>
    <numFmt numFmtId="167" formatCode="#\.00"/>
    <numFmt numFmtId="168" formatCode="\$#\.00"/>
  </numFmts>
  <fonts count="13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Helvetica Neue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10"/>
      <name val="Arial"/>
      <family val="2"/>
      <charset val="1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lightUp">
        <bgColor theme="8" tint="0.79998168889431442"/>
      </patternFill>
    </fill>
    <fill>
      <patternFill patternType="lightUp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7" fillId="0" borderId="0"/>
    <xf numFmtId="0" fontId="6" fillId="0" borderId="0"/>
    <xf numFmtId="0" fontId="7" fillId="0" borderId="0"/>
    <xf numFmtId="0" fontId="7" fillId="0" borderId="0"/>
    <xf numFmtId="0" fontId="6" fillId="0" borderId="0"/>
    <xf numFmtId="0" fontId="8" fillId="0" borderId="0" applyNumberFormat="0" applyFill="0" applyBorder="0" applyProtection="0">
      <alignment vertical="top"/>
    </xf>
    <xf numFmtId="0" fontId="9" fillId="0" borderId="0">
      <protection locked="0"/>
    </xf>
    <xf numFmtId="0" fontId="10" fillId="0" borderId="0">
      <protection locked="0"/>
    </xf>
    <xf numFmtId="0" fontId="10" fillId="0" borderId="0">
      <protection locked="0"/>
    </xf>
    <xf numFmtId="44" fontId="11" fillId="0" borderId="0" applyFont="0" applyFill="0" applyBorder="0" applyAlignment="0" applyProtection="0"/>
    <xf numFmtId="0" fontId="12" fillId="0" borderId="0"/>
    <xf numFmtId="166" fontId="9" fillId="0" borderId="0">
      <protection locked="0"/>
    </xf>
    <xf numFmtId="167" fontId="9" fillId="0" borderId="0">
      <protection locked="0"/>
    </xf>
    <xf numFmtId="168" fontId="9" fillId="0" borderId="0">
      <protection locked="0"/>
    </xf>
    <xf numFmtId="0" fontId="7" fillId="6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14" fontId="1" fillId="3" borderId="1" xfId="0" applyNumberFormat="1" applyFont="1" applyFill="1" applyBorder="1" applyAlignment="1">
      <alignment horizontal="center" vertical="center"/>
    </xf>
    <xf numFmtId="0" fontId="0" fillId="0" borderId="3" xfId="0" applyBorder="1"/>
    <xf numFmtId="165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4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165" fontId="0" fillId="0" borderId="4" xfId="0" applyNumberForma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 applyAlignment="1">
      <alignment horizontal="right" vertical="center" indent="1"/>
    </xf>
    <xf numFmtId="164" fontId="0" fillId="0" borderId="2" xfId="0" applyNumberFormat="1" applyBorder="1" applyAlignment="1">
      <alignment horizontal="center"/>
    </xf>
    <xf numFmtId="14" fontId="1" fillId="0" borderId="0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right" indent="1"/>
    </xf>
    <xf numFmtId="0" fontId="0" fillId="3" borderId="1" xfId="0" applyFill="1" applyBorder="1" applyAlignment="1">
      <alignment horizontal="left" vertical="center" indent="1"/>
    </xf>
    <xf numFmtId="0" fontId="0" fillId="3" borderId="1" xfId="0" applyFill="1" applyBorder="1" applyAlignment="1">
      <alignment horizontal="left" indent="1"/>
    </xf>
    <xf numFmtId="14" fontId="1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left" vertical="center"/>
    </xf>
    <xf numFmtId="0" fontId="0" fillId="0" borderId="0" xfId="0" applyNumberFormat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vertical="center"/>
    </xf>
    <xf numFmtId="0" fontId="4" fillId="2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left" vertical="center" indent="1"/>
    </xf>
    <xf numFmtId="16" fontId="1" fillId="3" borderId="1" xfId="0" applyNumberFormat="1" applyFont="1" applyFill="1" applyBorder="1" applyAlignment="1">
      <alignment horizontal="left" vertical="center" indent="1"/>
    </xf>
    <xf numFmtId="14" fontId="1" fillId="3" borderId="1" xfId="0" applyNumberFormat="1" applyFont="1" applyFill="1" applyBorder="1" applyAlignment="1">
      <alignment horizontal="left" vertical="center" indent="1"/>
    </xf>
    <xf numFmtId="0" fontId="5" fillId="0" borderId="5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/>
    </xf>
    <xf numFmtId="0" fontId="4" fillId="7" borderId="1" xfId="0" applyFont="1" applyFill="1" applyBorder="1" applyAlignment="1">
      <alignment horizontal="center"/>
    </xf>
    <xf numFmtId="0" fontId="0" fillId="8" borderId="1" xfId="0" applyFill="1" applyBorder="1" applyAlignment="1">
      <alignment horizontal="right" indent="1"/>
    </xf>
    <xf numFmtId="0" fontId="0" fillId="8" borderId="1" xfId="0" applyFill="1" applyBorder="1"/>
    <xf numFmtId="0" fontId="0" fillId="3" borderId="5" xfId="0" applyFill="1" applyBorder="1" applyAlignment="1">
      <alignment horizontal="center"/>
    </xf>
    <xf numFmtId="14" fontId="0" fillId="0" borderId="0" xfId="0" applyNumberFormat="1"/>
    <xf numFmtId="0" fontId="0" fillId="9" borderId="1" xfId="0" applyFill="1" applyBorder="1"/>
  </cellXfs>
  <cellStyles count="16">
    <cellStyle name="Date" xfId="7"/>
    <cellStyle name="En-tete1" xfId="8"/>
    <cellStyle name="En-tete2" xfId="9"/>
    <cellStyle name="Euro" xfId="10"/>
    <cellStyle name="Excel Built-in Normal" xfId="11"/>
    <cellStyle name="Financier" xfId="12"/>
    <cellStyle name="Fixe" xfId="13"/>
    <cellStyle name="Monetaire" xfId="14"/>
    <cellStyle name="Normal" xfId="0" builtinId="0"/>
    <cellStyle name="Normal 2" xfId="1"/>
    <cellStyle name="Normal 3" xfId="2"/>
    <cellStyle name="Normal 3 2" xfId="3"/>
    <cellStyle name="Normal 3 2 2" xfId="4"/>
    <cellStyle name="Normal 3 3" xfId="5"/>
    <cellStyle name="Normal 4" xfId="6"/>
    <cellStyle name="YELLOW" xfId="15"/>
  </cellStyles>
  <dxfs count="17"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ont>
        <color theme="0"/>
      </font>
      <border>
        <left style="thin">
          <color auto="1"/>
        </left>
        <vertical/>
        <horizontal/>
      </border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</dxf>
    <dxf>
      <border>
        <right style="thin">
          <color auto="1"/>
        </right>
        <vertical/>
        <horizontal/>
      </border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4">
      <tableStyleElement type="wholeTable" dxfId="16"/>
      <tableStyleElement type="headerRow" dxfId="15"/>
      <tableStyleElement type="firstRowStripe" dxfId="14"/>
      <tableStyleElement type="secondRowStripe" dxfId="13"/>
    </tableStyle>
  </tableStyles>
  <colors>
    <mruColors>
      <color rgb="FFFF00FF"/>
      <color rgb="FF99FFCC"/>
      <color rgb="FF00FF00"/>
      <color rgb="FFFFABAB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C2" lockText="1" noThreeD="1"/>
</file>

<file path=xl/ctrlProps/ctrlProp2.xml><?xml version="1.0" encoding="utf-8"?>
<formControlPr xmlns="http://schemas.microsoft.com/office/spreadsheetml/2009/9/main" objectType="CheckBox" fmlaLink="C3" lockText="1" noThreeD="1"/>
</file>

<file path=xl/ctrlProps/ctrlProp3.xml><?xml version="1.0" encoding="utf-8"?>
<formControlPr xmlns="http://schemas.microsoft.com/office/spreadsheetml/2009/9/main" objectType="CheckBox" fmlaLink="C4" lockText="1" noThreeD="1"/>
</file>

<file path=xl/ctrlProps/ctrlProp4.xml><?xml version="1.0" encoding="utf-8"?>
<formControlPr xmlns="http://schemas.microsoft.com/office/spreadsheetml/2009/9/main" objectType="CheckBox" fmlaLink="C5" lockText="1" noThreeD="1"/>
</file>

<file path=xl/ctrlProps/ctrlProp5.xml><?xml version="1.0" encoding="utf-8"?>
<formControlPr xmlns="http://schemas.microsoft.com/office/spreadsheetml/2009/9/main" objectType="CheckBox" fmlaLink="C6" lockText="1" noThreeD="1"/>
</file>

<file path=xl/ctrlProps/ctrlProp6.xml><?xml version="1.0" encoding="utf-8"?>
<formControlPr xmlns="http://schemas.microsoft.com/office/spreadsheetml/2009/9/main" objectType="CheckBox" fmlaLink="C7" lockText="1" noThreeD="1"/>
</file>

<file path=xl/ctrlProps/ctrlProp7.xml><?xml version="1.0" encoding="utf-8"?>
<formControlPr xmlns="http://schemas.microsoft.com/office/spreadsheetml/2009/9/main" objectType="CheckBox" fmlaLink="C8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47624</xdr:colOff>
      <xdr:row>23</xdr:row>
      <xdr:rowOff>66675</xdr:rowOff>
    </xdr:from>
    <xdr:to>
      <xdr:col>7</xdr:col>
      <xdr:colOff>209549</xdr:colOff>
      <xdr:row>42</xdr:row>
      <xdr:rowOff>142875</xdr:rowOff>
    </xdr:to>
    <xdr:sp macro="" textlink="">
      <xdr:nvSpPr>
        <xdr:cNvPr id="6" name="Flèche vers le bas 5"/>
        <xdr:cNvSpPr/>
      </xdr:nvSpPr>
      <xdr:spPr>
        <a:xfrm>
          <a:off x="8067674" y="4448175"/>
          <a:ext cx="161925" cy="3695700"/>
        </a:xfrm>
        <a:prstGeom prst="downArrow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23</xdr:row>
      <xdr:rowOff>95249</xdr:rowOff>
    </xdr:from>
    <xdr:to>
      <xdr:col>7</xdr:col>
      <xdr:colOff>2047875</xdr:colOff>
      <xdr:row>42</xdr:row>
      <xdr:rowOff>161924</xdr:rowOff>
    </xdr:to>
    <xdr:sp macro="" textlink="">
      <xdr:nvSpPr>
        <xdr:cNvPr id="7" name="Rectangle 6"/>
        <xdr:cNvSpPr/>
      </xdr:nvSpPr>
      <xdr:spPr>
        <a:xfrm>
          <a:off x="6105525" y="4476749"/>
          <a:ext cx="1809750" cy="3686175"/>
        </a:xfrm>
        <a:prstGeom prst="rect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Vous pouvez ajouter les jours chômés que vous souhaitez sur la colonne de gauche ainsi que leur nom ou leur  raison sur la colonne de droite.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Pas de cellule vides entre chaque dates !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Pour indiquer des vacances, entrez la première date et "tirer" vers le bas jusqu'au dernier jour des vacances.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1</xdr:row>
      <xdr:rowOff>47625</xdr:rowOff>
    </xdr:from>
    <xdr:to>
      <xdr:col>7</xdr:col>
      <xdr:colOff>2047875</xdr:colOff>
      <xdr:row>16</xdr:row>
      <xdr:rowOff>152400</xdr:rowOff>
    </xdr:to>
    <xdr:sp macro="" textlink="">
      <xdr:nvSpPr>
        <xdr:cNvPr id="4" name="Rectangle 3"/>
        <xdr:cNvSpPr/>
      </xdr:nvSpPr>
      <xdr:spPr>
        <a:xfrm>
          <a:off x="8258175" y="238125"/>
          <a:ext cx="1809750" cy="29622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Jours fériés calculés automatiquement en fonction de l'année indiquée en cellule A4, ainsi que le mois de début de planning indiqué en cellule A2.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Ne rien modifier, la mise en forme des weekend et jours fériés sur les feuilles est automatique.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Les jours fériés sont "doublés" afin de gérer les jours fériés sur le treizième mois du planning.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38100</xdr:colOff>
      <xdr:row>1</xdr:row>
      <xdr:rowOff>28575</xdr:rowOff>
    </xdr:from>
    <xdr:to>
      <xdr:col>7</xdr:col>
      <xdr:colOff>190500</xdr:colOff>
      <xdr:row>22</xdr:row>
      <xdr:rowOff>133350</xdr:rowOff>
    </xdr:to>
    <xdr:sp macro="" textlink="">
      <xdr:nvSpPr>
        <xdr:cNvPr id="5" name="Flèche vers le bas 4"/>
        <xdr:cNvSpPr/>
      </xdr:nvSpPr>
      <xdr:spPr>
        <a:xfrm>
          <a:off x="8058150" y="219075"/>
          <a:ext cx="152400" cy="4105275"/>
        </a:xfrm>
        <a:prstGeom prst="downArrow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0</xdr:row>
          <xdr:rowOff>180975</xdr:rowOff>
        </xdr:from>
        <xdr:to>
          <xdr:col>5</xdr:col>
          <xdr:colOff>47625</xdr:colOff>
          <xdr:row>2</xdr:row>
          <xdr:rowOff>19050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1</xdr:row>
          <xdr:rowOff>180975</xdr:rowOff>
        </xdr:from>
        <xdr:to>
          <xdr:col>5</xdr:col>
          <xdr:colOff>47625</xdr:colOff>
          <xdr:row>3</xdr:row>
          <xdr:rowOff>19050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2</xdr:row>
          <xdr:rowOff>180975</xdr:rowOff>
        </xdr:from>
        <xdr:to>
          <xdr:col>5</xdr:col>
          <xdr:colOff>47625</xdr:colOff>
          <xdr:row>4</xdr:row>
          <xdr:rowOff>19050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3</xdr:row>
          <xdr:rowOff>180975</xdr:rowOff>
        </xdr:from>
        <xdr:to>
          <xdr:col>5</xdr:col>
          <xdr:colOff>47625</xdr:colOff>
          <xdr:row>5</xdr:row>
          <xdr:rowOff>19050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4</xdr:row>
          <xdr:rowOff>171450</xdr:rowOff>
        </xdr:from>
        <xdr:to>
          <xdr:col>5</xdr:col>
          <xdr:colOff>47625</xdr:colOff>
          <xdr:row>6</xdr:row>
          <xdr:rowOff>9525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5</xdr:row>
          <xdr:rowOff>171450</xdr:rowOff>
        </xdr:from>
        <xdr:to>
          <xdr:col>5</xdr:col>
          <xdr:colOff>47625</xdr:colOff>
          <xdr:row>7</xdr:row>
          <xdr:rowOff>9525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6</xdr:row>
          <xdr:rowOff>171450</xdr:rowOff>
        </xdr:from>
        <xdr:to>
          <xdr:col>5</xdr:col>
          <xdr:colOff>47625</xdr:colOff>
          <xdr:row>8</xdr:row>
          <xdr:rowOff>9525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57150</xdr:colOff>
      <xdr:row>0</xdr:row>
      <xdr:rowOff>19050</xdr:rowOff>
    </xdr:from>
    <xdr:to>
      <xdr:col>0</xdr:col>
      <xdr:colOff>1389150</xdr:colOff>
      <xdr:row>2</xdr:row>
      <xdr:rowOff>175800</xdr:rowOff>
    </xdr:to>
    <xdr:sp macro="[0]!Aujourdhui" textlink="">
      <xdr:nvSpPr>
        <xdr:cNvPr id="5" name="Rectangle à coins arrondis 4"/>
        <xdr:cNvSpPr/>
      </xdr:nvSpPr>
      <xdr:spPr>
        <a:xfrm>
          <a:off x="57150" y="19050"/>
          <a:ext cx="1332000" cy="537750"/>
        </a:xfrm>
        <a:prstGeom prst="roundRect">
          <a:avLst/>
        </a:prstGeom>
        <a:solidFill>
          <a:srgbClr val="FF00FF"/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Aujourd'hui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96"/>
  <sheetViews>
    <sheetView workbookViewId="0">
      <selection activeCell="A14" sqref="A14"/>
    </sheetView>
  </sheetViews>
  <sheetFormatPr baseColWidth="10" defaultColWidth="0" defaultRowHeight="15" zeroHeight="1"/>
  <cols>
    <col min="1" max="1" width="42.5703125" bestFit="1" customWidth="1"/>
    <col min="2" max="2" width="15.42578125" customWidth="1"/>
    <col min="3" max="3" width="11.7109375" hidden="1" customWidth="1"/>
    <col min="4" max="4" width="12.85546875" hidden="1" customWidth="1"/>
    <col min="5" max="5" width="18.42578125" hidden="1" customWidth="1"/>
    <col min="6" max="6" width="11.42578125" customWidth="1"/>
    <col min="7" max="7" width="18.5703125" customWidth="1"/>
    <col min="8" max="8" width="32.28515625" bestFit="1" customWidth="1"/>
    <col min="9" max="9" width="46" customWidth="1"/>
    <col min="10" max="10" width="11.42578125" customWidth="1"/>
    <col min="11" max="11" width="1.7109375" customWidth="1"/>
    <col min="12" max="16384" width="11.42578125" hidden="1"/>
  </cols>
  <sheetData>
    <row r="1" spans="1:10">
      <c r="A1" s="24" t="s">
        <v>11</v>
      </c>
      <c r="B1" s="24" t="str">
        <f>IF(AND(C2:C8),"Erreur !","Jours Chômés")</f>
        <v>Jours Chômés</v>
      </c>
      <c r="C1" s="24" t="s">
        <v>20</v>
      </c>
      <c r="D1" s="31" t="s">
        <v>23</v>
      </c>
      <c r="E1" s="26" t="s">
        <v>22</v>
      </c>
      <c r="F1" s="24" t="s">
        <v>9</v>
      </c>
      <c r="G1" s="24" t="s">
        <v>10</v>
      </c>
      <c r="I1" s="39" t="s">
        <v>42</v>
      </c>
      <c r="J1" s="39" t="s">
        <v>43</v>
      </c>
    </row>
    <row r="2" spans="1:10">
      <c r="A2" s="9" t="s">
        <v>59</v>
      </c>
      <c r="B2" s="19" t="s">
        <v>13</v>
      </c>
      <c r="C2" s="25" t="b">
        <v>0</v>
      </c>
      <c r="D2" s="27" t="str">
        <f>IF(C2,B2,"")</f>
        <v/>
      </c>
      <c r="E2" s="25">
        <f>IF(MONTH(1&amp;Premier_mois)&lt;&gt;1,An+1,An)</f>
        <v>2018</v>
      </c>
      <c r="F2" s="3">
        <f>DATE(E2,1,1)</f>
        <v>43101</v>
      </c>
      <c r="G2" s="32" t="str">
        <f>"Jour de l'an "&amp;E2</f>
        <v>Jour de l'an 2018</v>
      </c>
      <c r="I2" s="40" t="s">
        <v>44</v>
      </c>
      <c r="J2" s="41"/>
    </row>
    <row r="3" spans="1:10">
      <c r="A3" s="24" t="s">
        <v>12</v>
      </c>
      <c r="B3" s="19" t="s">
        <v>14</v>
      </c>
      <c r="C3" s="25" t="b">
        <v>0</v>
      </c>
      <c r="D3" s="27" t="str">
        <f t="shared" ref="D3:D8" si="0">IF(C3,B3,"")</f>
        <v/>
      </c>
      <c r="E3" s="25">
        <f>IF(MONTH(DATE(An,3,29.56+0.979*MOD(204-11*MOD(An,19),30)-WEEKDAY(DATE(An,3,28.56+0.979*MOD(204-11*MOD(An,19),30))))+1)&lt;MONTH(1&amp;Premier_mois),An+1,An)</f>
        <v>2018</v>
      </c>
      <c r="F3" s="3">
        <f>DATE(E3,3,29.56+0.979*MOD(204-11*MOD(E3,19),30)-WEEKDAY(DATE(E3,3,28.56+0.979*MOD(204-11*MOD(E3,19),30))))+1</f>
        <v>43192</v>
      </c>
      <c r="G3" s="32" t="s">
        <v>2</v>
      </c>
      <c r="I3" s="40" t="s">
        <v>45</v>
      </c>
      <c r="J3" s="41"/>
    </row>
    <row r="4" spans="1:10">
      <c r="A4" s="9">
        <v>2017</v>
      </c>
      <c r="B4" s="19" t="s">
        <v>15</v>
      </c>
      <c r="C4" s="25" t="b">
        <v>0</v>
      </c>
      <c r="D4" s="27" t="str">
        <f t="shared" si="0"/>
        <v/>
      </c>
      <c r="E4" s="25">
        <f>IF(MONTH(1&amp;Premier_mois)&gt;5,An+1,An)</f>
        <v>2018</v>
      </c>
      <c r="F4" s="3">
        <f>DATE(E4,5,1)</f>
        <v>43221</v>
      </c>
      <c r="G4" s="32" t="s">
        <v>3</v>
      </c>
      <c r="I4" s="40" t="s">
        <v>46</v>
      </c>
      <c r="J4" s="41"/>
    </row>
    <row r="5" spans="1:10">
      <c r="A5" s="10"/>
      <c r="B5" s="20" t="s">
        <v>16</v>
      </c>
      <c r="C5" s="28" t="b">
        <v>0</v>
      </c>
      <c r="D5" s="42" t="str">
        <f t="shared" si="0"/>
        <v/>
      </c>
      <c r="E5" s="29">
        <f>IF(MONTH(DATE(An,3,29.56+0.979*MOD(204-11*MOD(An,19),30)-WEEKDAY(DATE(An,3,28.56+0.979*MOD(204-11*MOD(An,19),30))))+1+38)&lt;MONTH(1&amp;Premier_mois),An+1,An)</f>
        <v>2018</v>
      </c>
      <c r="F5" s="3">
        <f>DATE(E5,3,29.56+0.979*MOD(204-11*MOD(E5,19),30)-WEEKDAY(DATE(E5,3,28.56+0.979*MOD(204-11*MOD(E5,19),30))))+1+38</f>
        <v>43230</v>
      </c>
      <c r="G5" s="32" t="s">
        <v>5</v>
      </c>
      <c r="I5" s="40" t="s">
        <v>47</v>
      </c>
      <c r="J5" s="41"/>
    </row>
    <row r="6" spans="1:10">
      <c r="A6" s="10"/>
      <c r="B6" s="20" t="s">
        <v>17</v>
      </c>
      <c r="C6" s="28" t="b">
        <v>0</v>
      </c>
      <c r="D6" s="42" t="str">
        <f t="shared" si="0"/>
        <v/>
      </c>
      <c r="E6" s="29">
        <f>IF(MONTH(1&amp;Premier_mois)&gt;5,An+1,An)</f>
        <v>2018</v>
      </c>
      <c r="F6" s="3">
        <f>DATE(E6,5,8)</f>
        <v>43228</v>
      </c>
      <c r="G6" s="33" t="s">
        <v>4</v>
      </c>
      <c r="I6" s="40" t="s">
        <v>48</v>
      </c>
      <c r="J6" s="41"/>
    </row>
    <row r="7" spans="1:10">
      <c r="A7" s="10"/>
      <c r="B7" s="19" t="s">
        <v>18</v>
      </c>
      <c r="C7" s="30" t="b">
        <v>0</v>
      </c>
      <c r="D7" s="27" t="str">
        <f t="shared" si="0"/>
        <v/>
      </c>
      <c r="E7" s="25">
        <f>IF(MONTH(DATE(An,3,29.56+0.979*MOD(204-11*MOD(An,19),30)-WEEKDAY(DATE(An,3,28.56+0.979*MOD(204-11*MOD(An,19),30))))+1+49)&lt;MONTH(1&amp;Premier_mois),An+1,An)</f>
        <v>2018</v>
      </c>
      <c r="F7" s="3">
        <f>DATE(E7,3,29.56+0.979*MOD(204-11*MOD(E7,19),30)-WEEKDAY(DATE(E7,3,28.56+0.979*MOD(204-11*MOD(E7,19),30))))+1+49</f>
        <v>43241</v>
      </c>
      <c r="G7" s="32" t="s">
        <v>6</v>
      </c>
      <c r="I7" t="s">
        <v>49</v>
      </c>
    </row>
    <row r="8" spans="1:10">
      <c r="A8" s="10"/>
      <c r="B8" s="19" t="s">
        <v>19</v>
      </c>
      <c r="C8" s="30" t="b">
        <v>0</v>
      </c>
      <c r="D8" s="27" t="str">
        <f t="shared" si="0"/>
        <v/>
      </c>
      <c r="E8" s="25">
        <f>IF(MONTH(1&amp;Premier_mois)&gt;7,An+1,An)</f>
        <v>2017</v>
      </c>
      <c r="F8" s="3">
        <f>DATE(E8,7,14)</f>
        <v>42930</v>
      </c>
      <c r="G8" s="32" t="s">
        <v>7</v>
      </c>
      <c r="I8" t="s">
        <v>50</v>
      </c>
    </row>
    <row r="9" spans="1:10">
      <c r="A9" s="10"/>
      <c r="B9" s="10"/>
      <c r="C9" s="25" t="s">
        <v>21</v>
      </c>
      <c r="D9" s="25">
        <f>MONTH(1&amp;Premier_mois)</f>
        <v>7</v>
      </c>
      <c r="E9" s="25">
        <f>IF(MONTH(1&amp;Premier_mois)&gt;8,An+1,An)</f>
        <v>2017</v>
      </c>
      <c r="F9" s="3">
        <f>DATE(E9,8,15)</f>
        <v>42962</v>
      </c>
      <c r="G9" s="32" t="s">
        <v>8</v>
      </c>
      <c r="I9" t="s">
        <v>51</v>
      </c>
    </row>
    <row r="10" spans="1:10">
      <c r="A10" s="23"/>
      <c r="B10" s="10"/>
      <c r="C10" s="30" t="s">
        <v>41</v>
      </c>
      <c r="D10" s="25">
        <f ca="1">INT((TODAY()-LOOKUP(TODAY(),DATE(YEAR(TODAY())+{-1;0;1},1,3)-WEEKDAY(DATE(YEAR(TODAY())+{-1;0;1},1,3))+2))/7)+1</f>
        <v>22</v>
      </c>
      <c r="E10" s="25">
        <f>IF(MONTH(1&amp;Premier_mois)&gt;11,An+1,An)</f>
        <v>2017</v>
      </c>
      <c r="F10" s="3">
        <f>DATE(E10,11,1)</f>
        <v>43040</v>
      </c>
      <c r="G10" s="32" t="s">
        <v>0</v>
      </c>
    </row>
    <row r="11" spans="1:10">
      <c r="A11" s="10"/>
      <c r="B11" s="10"/>
      <c r="C11" s="10"/>
      <c r="D11" s="10"/>
      <c r="E11" s="25">
        <f>IF(MONTH(1&amp;Premier_mois)&gt;11,An+1,An)</f>
        <v>2017</v>
      </c>
      <c r="F11" s="3">
        <f>DATE(E11,11,11)</f>
        <v>43050</v>
      </c>
      <c r="G11" s="32" t="str">
        <f>"Armistice "&amp;E11</f>
        <v>Armistice 2017</v>
      </c>
    </row>
    <row r="12" spans="1:10">
      <c r="A12" s="10"/>
      <c r="B12" s="10"/>
      <c r="C12" s="10"/>
      <c r="D12" s="10"/>
      <c r="E12" s="10"/>
      <c r="F12" s="3">
        <f>DATE(An,12,25)</f>
        <v>43094</v>
      </c>
      <c r="G12" s="32" t="s">
        <v>1</v>
      </c>
    </row>
    <row r="13" spans="1:10">
      <c r="A13" s="10"/>
      <c r="B13" s="10"/>
      <c r="C13" s="10"/>
      <c r="D13" s="10"/>
      <c r="E13" s="10"/>
      <c r="F13" s="3" t="str">
        <f>"01/01/"&amp;E2+1</f>
        <v>01/01/2019</v>
      </c>
      <c r="G13" s="34" t="str">
        <f>"Jour de l'an "&amp;E2+1</f>
        <v>Jour de l'an 2019</v>
      </c>
    </row>
    <row r="14" spans="1:10">
      <c r="A14" s="10"/>
      <c r="B14" s="10"/>
      <c r="C14" s="10"/>
      <c r="D14" s="10"/>
      <c r="E14" s="10"/>
      <c r="F14" s="3">
        <f>DATE(E3+1,3,29.56+0.979*MOD(204-11*MOD(E3+1,19),30)-WEEKDAY(DATE(E3+1,3,28.56+0.979*MOD(204-11*MOD(E3+1,19),30))))+1</f>
        <v>43577</v>
      </c>
      <c r="G14" s="34" t="s">
        <v>2</v>
      </c>
    </row>
    <row r="15" spans="1:10">
      <c r="A15" s="10"/>
      <c r="B15" s="10"/>
      <c r="C15" s="10"/>
      <c r="D15" s="10"/>
      <c r="E15" s="10"/>
      <c r="F15" s="3">
        <f>DATE(E4+1,5,1)</f>
        <v>43586</v>
      </c>
      <c r="G15" s="34" t="s">
        <v>3</v>
      </c>
    </row>
    <row r="16" spans="1:10">
      <c r="A16" s="10"/>
      <c r="B16" s="10"/>
      <c r="C16" s="10"/>
      <c r="D16" s="10"/>
      <c r="E16" s="10"/>
      <c r="F16" s="3">
        <f>DATE(E5+1,3,29.56+0.979*MOD(204-11*MOD(E5+1,19),30)-WEEKDAY(DATE(E5+1,3,28.56+0.979*MOD(204-11*MOD(E5+1,19),30))))+1+38</f>
        <v>43615</v>
      </c>
      <c r="G16" s="34" t="s">
        <v>5</v>
      </c>
    </row>
    <row r="17" spans="1:7">
      <c r="A17" s="10"/>
      <c r="B17" s="10"/>
      <c r="C17" s="10"/>
      <c r="D17" s="10"/>
      <c r="E17" s="10"/>
      <c r="F17" s="3">
        <f>DATE(E6+1,5,8)</f>
        <v>43593</v>
      </c>
      <c r="G17" s="34" t="s">
        <v>4</v>
      </c>
    </row>
    <row r="18" spans="1:7">
      <c r="A18" s="10"/>
      <c r="B18" s="10"/>
      <c r="C18" s="10"/>
      <c r="D18" s="10"/>
      <c r="E18" s="10"/>
      <c r="F18" s="3">
        <f>DATE(E7+1,3,29.56+0.979*MOD(204-11*MOD(E7+1,19),30)-WEEKDAY(DATE(E7+18,3,28.56+0.979*MOD(204-11*MOD(E7+1,19),30))))+1+49</f>
        <v>43625</v>
      </c>
      <c r="G18" s="34" t="s">
        <v>6</v>
      </c>
    </row>
    <row r="19" spans="1:7">
      <c r="A19" s="10"/>
      <c r="B19" s="10"/>
      <c r="C19" s="10"/>
      <c r="D19" s="10"/>
      <c r="E19" s="10"/>
      <c r="F19" s="3">
        <f>DATE(E8+1,7,14)</f>
        <v>43295</v>
      </c>
      <c r="G19" s="34" t="s">
        <v>7</v>
      </c>
    </row>
    <row r="20" spans="1:7">
      <c r="A20" s="10"/>
      <c r="B20" s="10"/>
      <c r="C20" s="10"/>
      <c r="D20" s="10"/>
      <c r="E20" s="10"/>
      <c r="F20" s="3">
        <f>DATE(E9+1,8,15)</f>
        <v>43327</v>
      </c>
      <c r="G20" s="34" t="s">
        <v>8</v>
      </c>
    </row>
    <row r="21" spans="1:7">
      <c r="A21" s="10"/>
      <c r="B21" s="10"/>
      <c r="C21" s="10"/>
      <c r="D21" s="10"/>
      <c r="E21" s="10"/>
      <c r="F21" s="3">
        <f>DATE(E10+1,11,1)</f>
        <v>43405</v>
      </c>
      <c r="G21" s="34" t="s">
        <v>0</v>
      </c>
    </row>
    <row r="22" spans="1:7">
      <c r="A22" s="10"/>
      <c r="B22" s="10"/>
      <c r="C22" s="10"/>
      <c r="D22" s="10"/>
      <c r="E22" s="10"/>
      <c r="F22" s="3">
        <f>DATE(E11+1,11,11)</f>
        <v>43415</v>
      </c>
      <c r="G22" s="34" t="str">
        <f>"Armistice "&amp;E11+1</f>
        <v>Armistice 2018</v>
      </c>
    </row>
    <row r="23" spans="1:7">
      <c r="A23" s="10"/>
      <c r="B23" s="10"/>
      <c r="C23" s="10"/>
      <c r="D23" s="10"/>
      <c r="E23" s="10"/>
      <c r="F23" s="3">
        <f>DATE(An+1,12,25)</f>
        <v>43459</v>
      </c>
      <c r="G23" s="34" t="s">
        <v>1</v>
      </c>
    </row>
    <row r="24" spans="1:7">
      <c r="A24" s="10"/>
      <c r="B24" s="10"/>
      <c r="C24" s="10"/>
      <c r="D24" s="10"/>
      <c r="E24" s="10"/>
      <c r="F24" s="21"/>
      <c r="G24" s="22"/>
    </row>
    <row r="25" spans="1:7">
      <c r="A25" s="10"/>
      <c r="B25" s="10"/>
      <c r="C25" s="10"/>
      <c r="D25" s="10"/>
      <c r="E25" s="10"/>
      <c r="F25" s="21"/>
      <c r="G25" s="22"/>
    </row>
    <row r="26" spans="1:7">
      <c r="A26" s="10"/>
      <c r="B26" s="10"/>
      <c r="C26" s="10"/>
      <c r="D26" s="10"/>
      <c r="E26" s="10"/>
      <c r="F26" s="21"/>
      <c r="G26" s="22"/>
    </row>
    <row r="27" spans="1:7">
      <c r="A27" s="10"/>
      <c r="B27" s="10"/>
      <c r="C27" s="10"/>
      <c r="D27" s="10"/>
      <c r="E27" s="10"/>
      <c r="F27" s="21"/>
      <c r="G27" s="22"/>
    </row>
    <row r="28" spans="1:7">
      <c r="A28" s="10"/>
      <c r="B28" s="10"/>
      <c r="C28" s="10"/>
      <c r="D28" s="10"/>
      <c r="E28" s="10"/>
      <c r="F28" s="21"/>
      <c r="G28" s="22"/>
    </row>
    <row r="29" spans="1:7">
      <c r="A29" s="10"/>
      <c r="B29" s="10"/>
      <c r="C29" s="10"/>
      <c r="D29" s="10"/>
      <c r="E29" s="10"/>
      <c r="F29" s="21"/>
      <c r="G29" s="22"/>
    </row>
    <row r="30" spans="1:7">
      <c r="B30" s="10"/>
      <c r="C30" s="10"/>
      <c r="D30" s="10"/>
      <c r="E30" s="10"/>
      <c r="F30" s="21"/>
      <c r="G30" s="22"/>
    </row>
    <row r="31" spans="1:7">
      <c r="B31" s="10"/>
      <c r="C31" s="10"/>
      <c r="D31" s="10"/>
      <c r="F31" s="21"/>
      <c r="G31" s="22"/>
    </row>
    <row r="32" spans="1:7">
      <c r="F32" s="21"/>
      <c r="G32" s="22"/>
    </row>
    <row r="33" spans="6:7">
      <c r="F33" s="21"/>
      <c r="G33" s="22"/>
    </row>
    <row r="34" spans="6:7">
      <c r="F34" s="21"/>
      <c r="G34" s="22"/>
    </row>
    <row r="35" spans="6:7">
      <c r="F35" s="21"/>
      <c r="G35" s="22"/>
    </row>
    <row r="36" spans="6:7">
      <c r="F36" s="21"/>
      <c r="G36" s="22"/>
    </row>
    <row r="37" spans="6:7">
      <c r="F37" s="21"/>
      <c r="G37" s="22"/>
    </row>
    <row r="38" spans="6:7">
      <c r="F38" s="21"/>
      <c r="G38" s="22"/>
    </row>
    <row r="39" spans="6:7">
      <c r="F39" s="21"/>
      <c r="G39" s="22"/>
    </row>
    <row r="40" spans="6:7">
      <c r="F40" s="21"/>
      <c r="G40" s="22"/>
    </row>
    <row r="41" spans="6:7">
      <c r="F41" s="21"/>
      <c r="G41" s="22"/>
    </row>
    <row r="42" spans="6:7">
      <c r="F42" s="21"/>
      <c r="G42" s="22"/>
    </row>
    <row r="43" spans="6:7">
      <c r="F43" s="21"/>
      <c r="G43" s="22"/>
    </row>
    <row r="44" spans="6:7">
      <c r="F44" s="17"/>
      <c r="G44" s="17"/>
    </row>
    <row r="45" spans="6:7">
      <c r="F45" s="17"/>
      <c r="G45" s="17"/>
    </row>
    <row r="46" spans="6:7">
      <c r="F46" s="17"/>
      <c r="G46" s="17"/>
    </row>
    <row r="47" spans="6:7">
      <c r="F47" s="17"/>
      <c r="G47" s="17"/>
    </row>
    <row r="48" spans="6:7">
      <c r="F48" s="17"/>
      <c r="G48" s="17"/>
    </row>
    <row r="49" spans="6:7">
      <c r="F49" s="17"/>
      <c r="G49" s="17"/>
    </row>
    <row r="50" spans="6:7">
      <c r="F50" s="17"/>
      <c r="G50" s="17"/>
    </row>
    <row r="51" spans="6:7">
      <c r="F51" s="17"/>
      <c r="G51" s="17"/>
    </row>
    <row r="52" spans="6:7">
      <c r="F52" s="17"/>
      <c r="G52" s="17"/>
    </row>
    <row r="53" spans="6:7" hidden="1">
      <c r="F53" s="17"/>
      <c r="G53" s="17"/>
    </row>
    <row r="54" spans="6:7" hidden="1">
      <c r="F54" s="17"/>
      <c r="G54" s="17"/>
    </row>
    <row r="55" spans="6:7" hidden="1">
      <c r="F55" s="17"/>
      <c r="G55" s="17"/>
    </row>
    <row r="56" spans="6:7" hidden="1">
      <c r="F56" s="17"/>
      <c r="G56" s="17"/>
    </row>
    <row r="57" spans="6:7" hidden="1">
      <c r="F57" s="17"/>
      <c r="G57" s="17"/>
    </row>
    <row r="58" spans="6:7" hidden="1">
      <c r="F58" s="17"/>
      <c r="G58" s="17"/>
    </row>
    <row r="59" spans="6:7" hidden="1">
      <c r="F59" s="17"/>
      <c r="G59" s="17"/>
    </row>
    <row r="60" spans="6:7" hidden="1">
      <c r="F60" s="17"/>
      <c r="G60" s="17"/>
    </row>
    <row r="61" spans="6:7" hidden="1">
      <c r="F61" s="17"/>
      <c r="G61" s="17"/>
    </row>
    <row r="62" spans="6:7" hidden="1">
      <c r="F62" s="17"/>
      <c r="G62" s="17"/>
    </row>
    <row r="63" spans="6:7" hidden="1">
      <c r="F63" s="17"/>
      <c r="G63" s="17"/>
    </row>
    <row r="64" spans="6:7" hidden="1">
      <c r="F64" s="17"/>
      <c r="G64" s="17"/>
    </row>
    <row r="65" spans="6:7" hidden="1">
      <c r="F65" s="17"/>
      <c r="G65" s="17"/>
    </row>
    <row r="66" spans="6:7" hidden="1">
      <c r="F66" s="17"/>
      <c r="G66" s="17"/>
    </row>
    <row r="67" spans="6:7" hidden="1">
      <c r="F67" s="17"/>
      <c r="G67" s="17"/>
    </row>
    <row r="68" spans="6:7" hidden="1">
      <c r="F68" s="17"/>
      <c r="G68" s="17"/>
    </row>
    <row r="69" spans="6:7" hidden="1">
      <c r="F69" s="17"/>
      <c r="G69" s="17"/>
    </row>
    <row r="70" spans="6:7" hidden="1">
      <c r="F70" s="17"/>
      <c r="G70" s="17"/>
    </row>
    <row r="71" spans="6:7" hidden="1">
      <c r="F71" s="17"/>
      <c r="G71" s="17"/>
    </row>
    <row r="72" spans="6:7" hidden="1">
      <c r="F72" s="17"/>
      <c r="G72" s="17"/>
    </row>
    <row r="73" spans="6:7" hidden="1">
      <c r="F73" s="17"/>
      <c r="G73" s="17"/>
    </row>
    <row r="74" spans="6:7" hidden="1">
      <c r="F74" s="17"/>
      <c r="G74" s="17"/>
    </row>
    <row r="75" spans="6:7" hidden="1">
      <c r="F75" s="17"/>
      <c r="G75" s="17"/>
    </row>
    <row r="76" spans="6:7" hidden="1">
      <c r="F76" s="17"/>
      <c r="G76" s="17"/>
    </row>
    <row r="77" spans="6:7" hidden="1">
      <c r="F77" s="17"/>
      <c r="G77" s="17"/>
    </row>
    <row r="78" spans="6:7" hidden="1">
      <c r="F78" s="17"/>
      <c r="G78" s="17"/>
    </row>
    <row r="79" spans="6:7" hidden="1">
      <c r="F79" s="17"/>
      <c r="G79" s="17"/>
    </row>
    <row r="80" spans="6:7" hidden="1">
      <c r="F80" s="17"/>
      <c r="G80" s="17"/>
    </row>
    <row r="81" spans="6:7" hidden="1">
      <c r="F81" s="17"/>
      <c r="G81" s="17"/>
    </row>
    <row r="82" spans="6:7" hidden="1">
      <c r="F82" s="17"/>
      <c r="G82" s="17"/>
    </row>
    <row r="83" spans="6:7" hidden="1">
      <c r="F83" s="17"/>
      <c r="G83" s="17"/>
    </row>
    <row r="84" spans="6:7" hidden="1">
      <c r="F84" s="17"/>
      <c r="G84" s="17"/>
    </row>
    <row r="85" spans="6:7" hidden="1">
      <c r="F85" s="17"/>
      <c r="G85" s="17"/>
    </row>
    <row r="86" spans="6:7" hidden="1">
      <c r="F86" s="17"/>
      <c r="G86" s="17"/>
    </row>
    <row r="87" spans="6:7" hidden="1">
      <c r="F87" s="17"/>
      <c r="G87" s="17"/>
    </row>
    <row r="88" spans="6:7" hidden="1">
      <c r="F88" s="17"/>
      <c r="G88" s="17"/>
    </row>
    <row r="89" spans="6:7" hidden="1">
      <c r="F89" s="17"/>
      <c r="G89" s="17"/>
    </row>
    <row r="90" spans="6:7" hidden="1">
      <c r="F90" s="17"/>
      <c r="G90" s="17"/>
    </row>
    <row r="91" spans="6:7" hidden="1">
      <c r="F91" s="17"/>
      <c r="G91" s="17"/>
    </row>
    <row r="92" spans="6:7" hidden="1">
      <c r="F92" s="17"/>
      <c r="G92" s="17"/>
    </row>
    <row r="93" spans="6:7" hidden="1">
      <c r="F93" s="17"/>
      <c r="G93" s="17"/>
    </row>
    <row r="94" spans="6:7" hidden="1">
      <c r="F94" s="17"/>
      <c r="G94" s="17"/>
    </row>
    <row r="95" spans="6:7" hidden="1">
      <c r="F95" s="17"/>
      <c r="G95" s="17"/>
    </row>
    <row r="96" spans="6:7" hidden="1">
      <c r="F96" s="17"/>
      <c r="G96" s="17"/>
    </row>
  </sheetData>
  <conditionalFormatting sqref="B1">
    <cfRule type="expression" dxfId="8" priority="1">
      <formula>AND(B1="Erreur !")</formula>
    </cfRule>
  </conditionalFormatting>
  <dataValidations count="1">
    <dataValidation type="list" allowBlank="1" showInputMessage="1" showErrorMessage="1" sqref="A2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Check Box 5">
              <controlPr defaultSize="0" autoFill="0" autoLine="0" autoPict="0">
                <anchor moveWithCells="1">
                  <from>
                    <xdr:col>1</xdr:col>
                    <xdr:colOff>771525</xdr:colOff>
                    <xdr:row>0</xdr:row>
                    <xdr:rowOff>180975</xdr:rowOff>
                  </from>
                  <to>
                    <xdr:col>5</xdr:col>
                    <xdr:colOff>47625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Check Box 6">
              <controlPr defaultSize="0" autoFill="0" autoLine="0" autoPict="0">
                <anchor moveWithCells="1">
                  <from>
                    <xdr:col>1</xdr:col>
                    <xdr:colOff>771525</xdr:colOff>
                    <xdr:row>1</xdr:row>
                    <xdr:rowOff>180975</xdr:rowOff>
                  </from>
                  <to>
                    <xdr:col>5</xdr:col>
                    <xdr:colOff>47625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6" name="Check Box 7">
              <controlPr defaultSize="0" autoFill="0" autoLine="0" autoPict="0">
                <anchor moveWithCells="1">
                  <from>
                    <xdr:col>1</xdr:col>
                    <xdr:colOff>771525</xdr:colOff>
                    <xdr:row>2</xdr:row>
                    <xdr:rowOff>180975</xdr:rowOff>
                  </from>
                  <to>
                    <xdr:col>5</xdr:col>
                    <xdr:colOff>47625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7" name="Check Box 8">
              <controlPr defaultSize="0" autoFill="0" autoLine="0" autoPict="0">
                <anchor moveWithCells="1">
                  <from>
                    <xdr:col>1</xdr:col>
                    <xdr:colOff>771525</xdr:colOff>
                    <xdr:row>3</xdr:row>
                    <xdr:rowOff>180975</xdr:rowOff>
                  </from>
                  <to>
                    <xdr:col>5</xdr:col>
                    <xdr:colOff>47625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8" name="Check Box 9">
              <controlPr defaultSize="0" autoFill="0" autoLine="0" autoPict="0">
                <anchor moveWithCells="1">
                  <from>
                    <xdr:col>1</xdr:col>
                    <xdr:colOff>771525</xdr:colOff>
                    <xdr:row>4</xdr:row>
                    <xdr:rowOff>171450</xdr:rowOff>
                  </from>
                  <to>
                    <xdr:col>5</xdr:col>
                    <xdr:colOff>47625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9" name="Check Box 10">
              <controlPr defaultSize="0" autoFill="0" autoLine="0" autoPict="0">
                <anchor moveWithCells="1">
                  <from>
                    <xdr:col>1</xdr:col>
                    <xdr:colOff>771525</xdr:colOff>
                    <xdr:row>5</xdr:row>
                    <xdr:rowOff>171450</xdr:rowOff>
                  </from>
                  <to>
                    <xdr:col>5</xdr:col>
                    <xdr:colOff>47625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0" name="Check Box 11">
              <controlPr defaultSize="0" autoFill="0" autoLine="0" autoPict="0">
                <anchor moveWithCells="1">
                  <from>
                    <xdr:col>1</xdr:col>
                    <xdr:colOff>771525</xdr:colOff>
                    <xdr:row>6</xdr:row>
                    <xdr:rowOff>171450</xdr:rowOff>
                  </from>
                  <to>
                    <xdr:col>5</xdr:col>
                    <xdr:colOff>47625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H134"/>
  <sheetViews>
    <sheetView showGridLines="0" showRowColHeaders="0" tabSelected="1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I13" sqref="I13"/>
    </sheetView>
  </sheetViews>
  <sheetFormatPr baseColWidth="10" defaultColWidth="0" defaultRowHeight="15" zeroHeight="1"/>
  <cols>
    <col min="1" max="1" width="21.42578125" style="8" customWidth="1"/>
    <col min="2" max="398" width="5.7109375" customWidth="1"/>
    <col min="399" max="16384" width="11.42578125" hidden="1"/>
  </cols>
  <sheetData>
    <row r="1" spans="1:398" ht="15" customHeight="1">
      <c r="A1" s="7"/>
      <c r="B1" s="35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7" t="str">
        <f>PROPER(TEXT(P3,"MMMM"))&amp;" "&amp;YEAR(P3)</f>
        <v>Juillet 2017</v>
      </c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  <c r="AE1" s="36"/>
      <c r="AF1" s="36"/>
      <c r="AG1" s="36"/>
      <c r="AH1" s="36"/>
      <c r="AI1" s="36"/>
      <c r="AJ1" s="36"/>
      <c r="AK1" s="36"/>
      <c r="AL1" s="36"/>
      <c r="AM1" s="36"/>
      <c r="AN1" s="36"/>
      <c r="AO1" s="36"/>
      <c r="AP1" s="36"/>
      <c r="AQ1" s="36"/>
      <c r="AR1" s="36"/>
      <c r="AS1" s="36"/>
      <c r="AT1" s="36"/>
      <c r="AU1" s="37" t="str">
        <f>PROPER(TEXT(AU3,"MMMM"))&amp;" "&amp;YEAR(AU3)</f>
        <v>Août 2017</v>
      </c>
      <c r="AV1" s="36"/>
      <c r="AW1" s="36"/>
      <c r="AX1" s="36"/>
      <c r="AY1" s="36"/>
      <c r="AZ1" s="36"/>
      <c r="BA1" s="36"/>
      <c r="BB1" s="36"/>
      <c r="BC1" s="36"/>
      <c r="BD1" s="36"/>
      <c r="BE1" s="36"/>
      <c r="BF1" s="36"/>
      <c r="BG1" s="36"/>
      <c r="BH1" s="36"/>
      <c r="BI1" s="36"/>
      <c r="BJ1" s="36"/>
      <c r="BK1" s="36"/>
      <c r="BL1" s="36"/>
      <c r="BM1" s="36"/>
      <c r="BN1" s="36"/>
      <c r="BO1" s="36"/>
      <c r="BP1" s="36"/>
      <c r="BQ1" s="36"/>
      <c r="BR1" s="36"/>
      <c r="BS1" s="36"/>
      <c r="BT1" s="36"/>
      <c r="BU1" s="36"/>
      <c r="BV1" s="36"/>
      <c r="BW1" s="36"/>
      <c r="BX1" s="36"/>
      <c r="BY1" s="36"/>
      <c r="BZ1" s="37" t="str">
        <f>PROPER(TEXT(BZ3,"MMMM"))&amp;" "&amp;YEAR(BZ3)</f>
        <v>Septembre 2017</v>
      </c>
      <c r="CA1" s="36"/>
      <c r="CB1" s="36"/>
      <c r="CC1" s="36"/>
      <c r="CD1" s="36"/>
      <c r="CE1" s="36"/>
      <c r="CF1" s="36"/>
      <c r="CG1" s="36"/>
      <c r="CH1" s="36"/>
      <c r="CI1" s="36"/>
      <c r="CJ1" s="36"/>
      <c r="CK1" s="36"/>
      <c r="CL1" s="36"/>
      <c r="CM1" s="36"/>
      <c r="CN1" s="36"/>
      <c r="CO1" s="36"/>
      <c r="CP1" s="36"/>
      <c r="CQ1" s="36"/>
      <c r="CR1" s="36"/>
      <c r="CS1" s="36"/>
      <c r="CT1" s="36"/>
      <c r="CU1" s="36"/>
      <c r="CV1" s="36"/>
      <c r="CW1" s="36"/>
      <c r="CX1" s="36"/>
      <c r="CY1" s="36"/>
      <c r="CZ1" s="36"/>
      <c r="DA1" s="36"/>
      <c r="DB1" s="37" t="str">
        <f>PROPER(TEXT(DB3,"MMMM"))&amp;" "&amp;YEAR(DB3)</f>
        <v>Octobre 2017</v>
      </c>
      <c r="DC1" s="36"/>
      <c r="DD1" s="36"/>
      <c r="DE1" s="36"/>
      <c r="DF1" s="36"/>
      <c r="DG1" s="36"/>
      <c r="DH1" s="36"/>
      <c r="DI1" s="36"/>
      <c r="DJ1" s="36"/>
      <c r="DK1" s="36"/>
      <c r="DL1" s="36"/>
      <c r="DM1" s="36"/>
      <c r="DN1" s="36"/>
      <c r="DO1" s="36"/>
      <c r="DP1" s="36"/>
      <c r="DQ1" s="36"/>
      <c r="DR1" s="36"/>
      <c r="DS1" s="36"/>
      <c r="DT1" s="36"/>
      <c r="DU1" s="36"/>
      <c r="DV1" s="36"/>
      <c r="DW1" s="36"/>
      <c r="DX1" s="36"/>
      <c r="DY1" s="36"/>
      <c r="DZ1" s="36"/>
      <c r="EA1" s="36"/>
      <c r="EB1" s="36"/>
      <c r="EC1" s="36"/>
      <c r="ED1" s="36"/>
      <c r="EE1" s="36"/>
      <c r="EF1" s="36"/>
      <c r="EG1" s="37" t="str">
        <f>PROPER(TEXT(EG3,"MMMM"))&amp;" "&amp;YEAR(EG3)</f>
        <v>Novembre 2017</v>
      </c>
      <c r="EH1" s="36"/>
      <c r="EI1" s="36"/>
      <c r="EJ1" s="36"/>
      <c r="EK1" s="36"/>
      <c r="EL1" s="36"/>
      <c r="EM1" s="36"/>
      <c r="EN1" s="36"/>
      <c r="EO1" s="36"/>
      <c r="EP1" s="36"/>
      <c r="EQ1" s="36"/>
      <c r="ER1" s="36"/>
      <c r="ES1" s="36"/>
      <c r="ET1" s="36"/>
      <c r="EU1" s="36"/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7" t="str">
        <f>PROPER(TEXT(FK3,"MMMM"))&amp;" "&amp;YEAR(FK3)</f>
        <v>Décembre 2017</v>
      </c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6"/>
      <c r="FY1" s="36"/>
      <c r="FZ1" s="36"/>
      <c r="GA1" s="36"/>
      <c r="GB1" s="36"/>
      <c r="GC1" s="36"/>
      <c r="GD1" s="36"/>
      <c r="GE1" s="36"/>
      <c r="GF1" s="36"/>
      <c r="GG1" s="36"/>
      <c r="GH1" s="36"/>
      <c r="GI1" s="36"/>
      <c r="GJ1" s="36"/>
      <c r="GK1" s="36"/>
      <c r="GL1" s="36"/>
      <c r="GM1" s="36"/>
      <c r="GN1" s="36"/>
      <c r="GO1" s="36"/>
      <c r="GP1" s="37" t="str">
        <f>PROPER(TEXT(GP3,"MMMM"))&amp;" "&amp;YEAR(GP3)</f>
        <v>Janvier 2018</v>
      </c>
      <c r="GQ1" s="36"/>
      <c r="GR1" s="36"/>
      <c r="GS1" s="36"/>
      <c r="GT1" s="36"/>
      <c r="GU1" s="36"/>
      <c r="GV1" s="36"/>
      <c r="GW1" s="36"/>
      <c r="GX1" s="36"/>
      <c r="GY1" s="36"/>
      <c r="GZ1" s="36"/>
      <c r="HA1" s="36"/>
      <c r="HB1" s="36"/>
      <c r="HC1" s="36"/>
      <c r="HD1" s="36"/>
      <c r="HE1" s="36"/>
      <c r="HF1" s="36"/>
      <c r="HG1" s="36"/>
      <c r="HH1" s="36"/>
      <c r="HI1" s="36"/>
      <c r="HJ1" s="36"/>
      <c r="HK1" s="36"/>
      <c r="HL1" s="36"/>
      <c r="HM1" s="36"/>
      <c r="HN1" s="36"/>
      <c r="HO1" s="36"/>
      <c r="HP1" s="36"/>
      <c r="HQ1" s="36"/>
      <c r="HR1" s="36"/>
      <c r="HS1" s="36"/>
      <c r="HT1" s="37" t="str">
        <f>PROPER(TEXT(HT3,"MMMM"))&amp;" "&amp;YEAR(HT3)</f>
        <v>Février 2018</v>
      </c>
      <c r="HU1" s="36"/>
      <c r="HV1" s="36"/>
      <c r="HW1" s="36"/>
      <c r="HX1" s="36"/>
      <c r="HY1" s="36"/>
      <c r="HZ1" s="36"/>
      <c r="IA1" s="36"/>
      <c r="IB1" s="36"/>
      <c r="IC1" s="36"/>
      <c r="ID1" s="36"/>
      <c r="IE1" s="36"/>
      <c r="IF1" s="36"/>
      <c r="IG1" s="36"/>
      <c r="IH1" s="36"/>
      <c r="II1" s="36"/>
      <c r="IJ1" s="36"/>
      <c r="IK1" s="36"/>
      <c r="IL1" s="36"/>
      <c r="IM1" s="36"/>
      <c r="IN1" s="36"/>
      <c r="IO1" s="36"/>
      <c r="IP1" s="36"/>
      <c r="IQ1" s="36"/>
      <c r="IR1" s="36"/>
      <c r="IS1" s="36"/>
      <c r="IT1" s="36"/>
      <c r="IU1" s="36"/>
      <c r="IV1" s="36"/>
      <c r="IW1" s="36"/>
      <c r="IX1" s="36"/>
      <c r="IY1" s="37" t="str">
        <f>PROPER(TEXT(IY3,"MMMM"))&amp;" "&amp;YEAR(IY3)</f>
        <v>Mars 2018</v>
      </c>
      <c r="IZ1" s="36"/>
      <c r="JA1" s="36"/>
      <c r="JB1" s="36"/>
      <c r="JC1" s="36"/>
      <c r="JD1" s="36"/>
      <c r="JE1" s="36"/>
      <c r="JF1" s="36"/>
      <c r="JG1" s="36"/>
      <c r="JH1" s="36"/>
      <c r="JI1" s="36"/>
      <c r="JJ1" s="36"/>
      <c r="JK1" s="36"/>
      <c r="JL1" s="36"/>
      <c r="JM1" s="36"/>
      <c r="JN1" s="36"/>
      <c r="JO1" s="36"/>
      <c r="JP1" s="36"/>
      <c r="JQ1" s="36"/>
      <c r="JR1" s="36"/>
      <c r="JS1" s="36"/>
      <c r="JT1" s="36"/>
      <c r="JU1" s="36"/>
      <c r="JV1" s="36"/>
      <c r="JW1" s="36"/>
      <c r="JX1" s="36"/>
      <c r="JY1" s="36"/>
      <c r="JZ1" s="36"/>
      <c r="KA1" s="36"/>
      <c r="KB1" s="36"/>
      <c r="KC1" s="36"/>
      <c r="KD1" s="37" t="str">
        <f>PROPER(TEXT(KD3,"MMMM"))&amp;" "&amp;YEAR(KD3)</f>
        <v>Avril 2018</v>
      </c>
      <c r="KE1" s="36"/>
      <c r="KF1" s="36"/>
      <c r="KG1" s="36"/>
      <c r="KH1" s="36"/>
      <c r="KI1" s="36"/>
      <c r="KJ1" s="36"/>
      <c r="KK1" s="36"/>
      <c r="KL1" s="36"/>
      <c r="KM1" s="36"/>
      <c r="KN1" s="36"/>
      <c r="KO1" s="36"/>
      <c r="KP1" s="36"/>
      <c r="KQ1" s="36"/>
      <c r="KR1" s="36"/>
      <c r="KS1" s="36"/>
      <c r="KT1" s="36"/>
      <c r="KU1" s="36"/>
      <c r="KV1" s="36"/>
      <c r="KW1" s="36"/>
      <c r="KX1" s="36"/>
      <c r="KY1" s="36"/>
      <c r="KZ1" s="36"/>
      <c r="LA1" s="36"/>
      <c r="LB1" s="36"/>
      <c r="LC1" s="36"/>
      <c r="LD1" s="36"/>
      <c r="LE1" s="36"/>
      <c r="LF1" s="36"/>
      <c r="LG1" s="36"/>
      <c r="LH1" s="37" t="str">
        <f>PROPER(TEXT(LH3,"MMMM"))&amp;" "&amp;YEAR(LH3)</f>
        <v>Mai 2018</v>
      </c>
      <c r="LI1" s="36"/>
      <c r="LJ1" s="36"/>
      <c r="LK1" s="36"/>
      <c r="LL1" s="36"/>
      <c r="LM1" s="36"/>
      <c r="LN1" s="36"/>
      <c r="LO1" s="36"/>
      <c r="LP1" s="36"/>
      <c r="LQ1" s="36"/>
      <c r="LR1" s="36"/>
      <c r="LS1" s="36"/>
      <c r="LT1" s="36"/>
      <c r="LU1" s="36"/>
      <c r="LV1" s="36"/>
      <c r="LW1" s="36"/>
      <c r="LX1" s="36"/>
      <c r="LY1" s="36"/>
      <c r="LZ1" s="36"/>
      <c r="MA1" s="36"/>
      <c r="MB1" s="36"/>
      <c r="MC1" s="36"/>
      <c r="MD1" s="36"/>
      <c r="ME1" s="36"/>
      <c r="MF1" s="36"/>
      <c r="MG1" s="36"/>
      <c r="MH1" s="36"/>
      <c r="MI1" s="36"/>
      <c r="MJ1" s="36"/>
      <c r="MK1" s="36"/>
      <c r="ML1" s="36"/>
      <c r="MM1" s="37" t="str">
        <f>PROPER(TEXT(MM3,"MMMM"))&amp;" "&amp;YEAR(MM3)</f>
        <v>Juin 2018</v>
      </c>
      <c r="MN1" s="36"/>
      <c r="MO1" s="36"/>
      <c r="MP1" s="36"/>
      <c r="MQ1" s="36"/>
      <c r="MR1" s="36"/>
      <c r="MS1" s="36"/>
      <c r="MT1" s="36"/>
      <c r="MU1" s="36"/>
      <c r="MV1" s="36"/>
      <c r="MW1" s="36"/>
      <c r="MX1" s="36"/>
      <c r="MY1" s="36"/>
      <c r="MZ1" s="36"/>
      <c r="NA1" s="36"/>
      <c r="NB1" s="36"/>
      <c r="NC1" s="36"/>
      <c r="ND1" s="36"/>
      <c r="NE1" s="36"/>
      <c r="NF1" s="36"/>
      <c r="NG1" s="36"/>
      <c r="NH1" s="36"/>
      <c r="NI1" s="36"/>
      <c r="NJ1" s="36"/>
      <c r="NK1" s="36"/>
      <c r="NL1" s="36"/>
      <c r="NM1" s="36"/>
      <c r="NN1" s="36"/>
      <c r="NO1" s="36"/>
      <c r="NP1" s="36"/>
      <c r="NQ1" s="37" t="str">
        <f>PROPER(TEXT(NQ3,"MMMM"))&amp;" "&amp;YEAR(NQ3)</f>
        <v>Juillet 2018</v>
      </c>
      <c r="NR1" s="36"/>
      <c r="NS1" s="36"/>
      <c r="NT1" s="36"/>
      <c r="NU1" s="36"/>
      <c r="NV1" s="36"/>
      <c r="NW1" s="36"/>
      <c r="NX1" s="36"/>
      <c r="NY1" s="36"/>
      <c r="NZ1" s="36"/>
      <c r="OA1" s="36"/>
      <c r="OB1" s="36"/>
      <c r="OC1" s="36"/>
      <c r="OD1" s="36"/>
      <c r="OE1" s="36"/>
      <c r="OF1" s="36"/>
      <c r="OG1" s="36"/>
      <c r="OH1" s="38"/>
    </row>
    <row r="2" spans="1:398" ht="15" customHeight="1">
      <c r="A2" s="7"/>
      <c r="B2" s="12">
        <f>INT((B4-LOOKUP(B4,DATE(YEAR(B4)+{-1;0;1},1,3)-WEEKDAY(DATE(YEAR(B4)+{-1;0;1},1,3))+2))/7)+1</f>
        <v>26</v>
      </c>
      <c r="C2" s="13">
        <f>INT((C4-LOOKUP(C4,DATE(YEAR(C4)+{-1;0;1},1,3)-WEEKDAY(DATE(YEAR(C4)+{-1;0;1},1,3))+2))/7)+1</f>
        <v>26</v>
      </c>
      <c r="D2" s="13">
        <f>INT((D4-LOOKUP(D4,DATE(YEAR(D4)+{-1;0;1},1,3)-WEEKDAY(DATE(YEAR(D4)+{-1;0;1},1,3))+2))/7)+1</f>
        <v>27</v>
      </c>
      <c r="E2" s="13">
        <f>INT((E4-LOOKUP(E4,DATE(YEAR(E4)+{-1;0;1},1,3)-WEEKDAY(DATE(YEAR(E4)+{-1;0;1},1,3))+2))/7)+1</f>
        <v>27</v>
      </c>
      <c r="F2" s="13">
        <f>INT((F4-LOOKUP(F4,DATE(YEAR(F4)+{-1;0;1},1,3)-WEEKDAY(DATE(YEAR(F4)+{-1;0;1},1,3))+2))/7)+1</f>
        <v>27</v>
      </c>
      <c r="G2" s="13">
        <f>INT((G4-LOOKUP(G4,DATE(YEAR(G4)+{-1;0;1},1,3)-WEEKDAY(DATE(YEAR(G4)+{-1;0;1},1,3))+2))/7)+1</f>
        <v>27</v>
      </c>
      <c r="H2" s="13">
        <f>INT((H4-LOOKUP(H4,DATE(YEAR(H4)+{-1;0;1},1,3)-WEEKDAY(DATE(YEAR(H4)+{-1;0;1},1,3))+2))/7)+1</f>
        <v>27</v>
      </c>
      <c r="I2" s="13">
        <f>INT((I4-LOOKUP(I4,DATE(YEAR(I4)+{-1;0;1},1,3)-WEEKDAY(DATE(YEAR(I4)+{-1;0;1},1,3))+2))/7)+1</f>
        <v>27</v>
      </c>
      <c r="J2" s="13">
        <f>INT((J4-LOOKUP(J4,DATE(YEAR(J4)+{-1;0;1},1,3)-WEEKDAY(DATE(YEAR(J4)+{-1;0;1},1,3))+2))/7)+1</f>
        <v>27</v>
      </c>
      <c r="K2" s="13">
        <f>INT((K4-LOOKUP(K4,DATE(YEAR(K4)+{-1;0;1},1,3)-WEEKDAY(DATE(YEAR(K4)+{-1;0;1},1,3))+2))/7)+1</f>
        <v>28</v>
      </c>
      <c r="L2" s="13">
        <f>INT((L4-LOOKUP(L4,DATE(YEAR(L4)+{-1;0;1},1,3)-WEEKDAY(DATE(YEAR(L4)+{-1;0;1},1,3))+2))/7)+1</f>
        <v>28</v>
      </c>
      <c r="M2" s="13">
        <f>INT((M4-LOOKUP(M4,DATE(YEAR(M4)+{-1;0;1},1,3)-WEEKDAY(DATE(YEAR(M4)+{-1;0;1},1,3))+2))/7)+1</f>
        <v>28</v>
      </c>
      <c r="N2" s="13">
        <f>INT((N4-LOOKUP(N4,DATE(YEAR(N4)+{-1;0;1},1,3)-WEEKDAY(DATE(YEAR(N4)+{-1;0;1},1,3))+2))/7)+1</f>
        <v>28</v>
      </c>
      <c r="O2" s="13">
        <f>INT((O4-LOOKUP(O4,DATE(YEAR(O4)+{-1;0;1},1,3)-WEEKDAY(DATE(YEAR(O4)+{-1;0;1},1,3))+2))/7)+1</f>
        <v>28</v>
      </c>
      <c r="P2" s="13">
        <f>INT((P4-LOOKUP(P4,DATE(YEAR(P4)+{-1;0;1},1,3)-WEEKDAY(DATE(YEAR(P4)+{-1;0;1},1,3))+2))/7)+1</f>
        <v>28</v>
      </c>
      <c r="Q2" s="13">
        <f>INT((Q4-LOOKUP(Q4,DATE(YEAR(Q4)+{-1;0;1},1,3)-WEEKDAY(DATE(YEAR(Q4)+{-1;0;1},1,3))+2))/7)+1</f>
        <v>28</v>
      </c>
      <c r="R2" s="13">
        <f>INT((R4-LOOKUP(R4,DATE(YEAR(R4)+{-1;0;1},1,3)-WEEKDAY(DATE(YEAR(R4)+{-1;0;1},1,3))+2))/7)+1</f>
        <v>29</v>
      </c>
      <c r="S2" s="13">
        <f>INT((S4-LOOKUP(S4,DATE(YEAR(S4)+{-1;0;1},1,3)-WEEKDAY(DATE(YEAR(S4)+{-1;0;1},1,3))+2))/7)+1</f>
        <v>29</v>
      </c>
      <c r="T2" s="13">
        <f>INT((T4-LOOKUP(T4,DATE(YEAR(T4)+{-1;0;1},1,3)-WEEKDAY(DATE(YEAR(T4)+{-1;0;1},1,3))+2))/7)+1</f>
        <v>29</v>
      </c>
      <c r="U2" s="13">
        <f>INT((U4-LOOKUP(U4,DATE(YEAR(U4)+{-1;0;1},1,3)-WEEKDAY(DATE(YEAR(U4)+{-1;0;1},1,3))+2))/7)+1</f>
        <v>29</v>
      </c>
      <c r="V2" s="13">
        <f>INT((V4-LOOKUP(V4,DATE(YEAR(V4)+{-1;0;1},1,3)-WEEKDAY(DATE(YEAR(V4)+{-1;0;1},1,3))+2))/7)+1</f>
        <v>29</v>
      </c>
      <c r="W2" s="13">
        <f>INT((W4-LOOKUP(W4,DATE(YEAR(W4)+{-1;0;1},1,3)-WEEKDAY(DATE(YEAR(W4)+{-1;0;1},1,3))+2))/7)+1</f>
        <v>29</v>
      </c>
      <c r="X2" s="13">
        <f>INT((X4-LOOKUP(X4,DATE(YEAR(X4)+{-1;0;1},1,3)-WEEKDAY(DATE(YEAR(X4)+{-1;0;1},1,3))+2))/7)+1</f>
        <v>29</v>
      </c>
      <c r="Y2" s="13">
        <f>INT((Y4-LOOKUP(Y4,DATE(YEAR(Y4)+{-1;0;1},1,3)-WEEKDAY(DATE(YEAR(Y4)+{-1;0;1},1,3))+2))/7)+1</f>
        <v>30</v>
      </c>
      <c r="Z2" s="13">
        <f>INT((Z4-LOOKUP(Z4,DATE(YEAR(Z4)+{-1;0;1},1,3)-WEEKDAY(DATE(YEAR(Z4)+{-1;0;1},1,3))+2))/7)+1</f>
        <v>30</v>
      </c>
      <c r="AA2" s="13">
        <f>INT((AA4-LOOKUP(AA4,DATE(YEAR(AA4)+{-1;0;1},1,3)-WEEKDAY(DATE(YEAR(AA4)+{-1;0;1},1,3))+2))/7)+1</f>
        <v>30</v>
      </c>
      <c r="AB2" s="13">
        <f>INT((AB4-LOOKUP(AB4,DATE(YEAR(AB4)+{-1;0;1},1,3)-WEEKDAY(DATE(YEAR(AB4)+{-1;0;1},1,3))+2))/7)+1</f>
        <v>30</v>
      </c>
      <c r="AC2" s="13">
        <f>INT((AC4-LOOKUP(AC4,DATE(YEAR(AC4)+{-1;0;1},1,3)-WEEKDAY(DATE(YEAR(AC4)+{-1;0;1},1,3))+2))/7)+1</f>
        <v>30</v>
      </c>
      <c r="AD2" s="13">
        <f>INT((AD4-LOOKUP(AD4,DATE(YEAR(AD4)+{-1;0;1},1,3)-WEEKDAY(DATE(YEAR(AD4)+{-1;0;1},1,3))+2))/7)+1</f>
        <v>30</v>
      </c>
      <c r="AE2" s="13">
        <f>INT((AE4-LOOKUP(AE4,DATE(YEAR(AE4)+{-1;0;1},1,3)-WEEKDAY(DATE(YEAR(AE4)+{-1;0;1},1,3))+2))/7)+1</f>
        <v>30</v>
      </c>
      <c r="AF2" s="13">
        <f>INT((AF4-LOOKUP(AF4,DATE(YEAR(AF4)+{-1;0;1},1,3)-WEEKDAY(DATE(YEAR(AF4)+{-1;0;1},1,3))+2))/7)+1</f>
        <v>31</v>
      </c>
      <c r="AG2" s="13">
        <f>INT((AG4-LOOKUP(AG4,DATE(YEAR(AG4)+{-1;0;1},1,3)-WEEKDAY(DATE(YEAR(AG4)+{-1;0;1},1,3))+2))/7)+1</f>
        <v>31</v>
      </c>
      <c r="AH2" s="13">
        <f>INT((AH4-LOOKUP(AH4,DATE(YEAR(AH4)+{-1;0;1},1,3)-WEEKDAY(DATE(YEAR(AH4)+{-1;0;1},1,3))+2))/7)+1</f>
        <v>31</v>
      </c>
      <c r="AI2" s="13">
        <f>INT((AI4-LOOKUP(AI4,DATE(YEAR(AI4)+{-1;0;1},1,3)-WEEKDAY(DATE(YEAR(AI4)+{-1;0;1},1,3))+2))/7)+1</f>
        <v>31</v>
      </c>
      <c r="AJ2" s="13">
        <f>INT((AJ4-LOOKUP(AJ4,DATE(YEAR(AJ4)+{-1;0;1},1,3)-WEEKDAY(DATE(YEAR(AJ4)+{-1;0;1},1,3))+2))/7)+1</f>
        <v>31</v>
      </c>
      <c r="AK2" s="13">
        <f>INT((AK4-LOOKUP(AK4,DATE(YEAR(AK4)+{-1;0;1},1,3)-WEEKDAY(DATE(YEAR(AK4)+{-1;0;1},1,3))+2))/7)+1</f>
        <v>31</v>
      </c>
      <c r="AL2" s="13">
        <f>INT((AL4-LOOKUP(AL4,DATE(YEAR(AL4)+{-1;0;1},1,3)-WEEKDAY(DATE(YEAR(AL4)+{-1;0;1},1,3))+2))/7)+1</f>
        <v>31</v>
      </c>
      <c r="AM2" s="13">
        <f>INT((AM4-LOOKUP(AM4,DATE(YEAR(AM4)+{-1;0;1},1,3)-WEEKDAY(DATE(YEAR(AM4)+{-1;0;1},1,3))+2))/7)+1</f>
        <v>32</v>
      </c>
      <c r="AN2" s="13">
        <f>INT((AN4-LOOKUP(AN4,DATE(YEAR(AN4)+{-1;0;1},1,3)-WEEKDAY(DATE(YEAR(AN4)+{-1;0;1},1,3))+2))/7)+1</f>
        <v>32</v>
      </c>
      <c r="AO2" s="13">
        <f>INT((AO4-LOOKUP(AO4,DATE(YEAR(AO4)+{-1;0;1},1,3)-WEEKDAY(DATE(YEAR(AO4)+{-1;0;1},1,3))+2))/7)+1</f>
        <v>32</v>
      </c>
      <c r="AP2" s="13">
        <f>INT((AP4-LOOKUP(AP4,DATE(YEAR(AP4)+{-1;0;1},1,3)-WEEKDAY(DATE(YEAR(AP4)+{-1;0;1},1,3))+2))/7)+1</f>
        <v>32</v>
      </c>
      <c r="AQ2" s="13">
        <f>INT((AQ4-LOOKUP(AQ4,DATE(YEAR(AQ4)+{-1;0;1},1,3)-WEEKDAY(DATE(YEAR(AQ4)+{-1;0;1},1,3))+2))/7)+1</f>
        <v>32</v>
      </c>
      <c r="AR2" s="13">
        <f>INT((AR4-LOOKUP(AR4,DATE(YEAR(AR4)+{-1;0;1},1,3)-WEEKDAY(DATE(YEAR(AR4)+{-1;0;1},1,3))+2))/7)+1</f>
        <v>32</v>
      </c>
      <c r="AS2" s="13">
        <f>INT((AS4-LOOKUP(AS4,DATE(YEAR(AS4)+{-1;0;1},1,3)-WEEKDAY(DATE(YEAR(AS4)+{-1;0;1},1,3))+2))/7)+1</f>
        <v>32</v>
      </c>
      <c r="AT2" s="13">
        <f>INT((AT4-LOOKUP(AT4,DATE(YEAR(AT4)+{-1;0;1},1,3)-WEEKDAY(DATE(YEAR(AT4)+{-1;0;1},1,3))+2))/7)+1</f>
        <v>33</v>
      </c>
      <c r="AU2" s="13">
        <f>INT((AU4-LOOKUP(AU4,DATE(YEAR(AU4)+{-1;0;1},1,3)-WEEKDAY(DATE(YEAR(AU4)+{-1;0;1},1,3))+2))/7)+1</f>
        <v>33</v>
      </c>
      <c r="AV2" s="13">
        <f>INT((AV4-LOOKUP(AV4,DATE(YEAR(AV4)+{-1;0;1},1,3)-WEEKDAY(DATE(YEAR(AV4)+{-1;0;1},1,3))+2))/7)+1</f>
        <v>33</v>
      </c>
      <c r="AW2" s="13">
        <f>INT((AW4-LOOKUP(AW4,DATE(YEAR(AW4)+{-1;0;1},1,3)-WEEKDAY(DATE(YEAR(AW4)+{-1;0;1},1,3))+2))/7)+1</f>
        <v>33</v>
      </c>
      <c r="AX2" s="13">
        <f>INT((AX4-LOOKUP(AX4,DATE(YEAR(AX4)+{-1;0;1},1,3)-WEEKDAY(DATE(YEAR(AX4)+{-1;0;1},1,3))+2))/7)+1</f>
        <v>33</v>
      </c>
      <c r="AY2" s="13">
        <f>INT((AY4-LOOKUP(AY4,DATE(YEAR(AY4)+{-1;0;1},1,3)-WEEKDAY(DATE(YEAR(AY4)+{-1;0;1},1,3))+2))/7)+1</f>
        <v>33</v>
      </c>
      <c r="AZ2" s="13">
        <f>INT((AZ4-LOOKUP(AZ4,DATE(YEAR(AZ4)+{-1;0;1},1,3)-WEEKDAY(DATE(YEAR(AZ4)+{-1;0;1},1,3))+2))/7)+1</f>
        <v>33</v>
      </c>
      <c r="BA2" s="13">
        <f>INT((BA4-LOOKUP(BA4,DATE(YEAR(BA4)+{-1;0;1},1,3)-WEEKDAY(DATE(YEAR(BA4)+{-1;0;1},1,3))+2))/7)+1</f>
        <v>34</v>
      </c>
      <c r="BB2" s="13">
        <f>INT((BB4-LOOKUP(BB4,DATE(YEAR(BB4)+{-1;0;1},1,3)-WEEKDAY(DATE(YEAR(BB4)+{-1;0;1},1,3))+2))/7)+1</f>
        <v>34</v>
      </c>
      <c r="BC2" s="13">
        <f>INT((BC4-LOOKUP(BC4,DATE(YEAR(BC4)+{-1;0;1},1,3)-WEEKDAY(DATE(YEAR(BC4)+{-1;0;1},1,3))+2))/7)+1</f>
        <v>34</v>
      </c>
      <c r="BD2" s="13">
        <f>INT((BD4-LOOKUP(BD4,DATE(YEAR(BD4)+{-1;0;1},1,3)-WEEKDAY(DATE(YEAR(BD4)+{-1;0;1},1,3))+2))/7)+1</f>
        <v>34</v>
      </c>
      <c r="BE2" s="13">
        <f>INT((BE4-LOOKUP(BE4,DATE(YEAR(BE4)+{-1;0;1},1,3)-WEEKDAY(DATE(YEAR(BE4)+{-1;0;1},1,3))+2))/7)+1</f>
        <v>34</v>
      </c>
      <c r="BF2" s="13">
        <f>INT((BF4-LOOKUP(BF4,DATE(YEAR(BF4)+{-1;0;1},1,3)-WEEKDAY(DATE(YEAR(BF4)+{-1;0;1},1,3))+2))/7)+1</f>
        <v>34</v>
      </c>
      <c r="BG2" s="13">
        <f>INT((BG4-LOOKUP(BG4,DATE(YEAR(BG4)+{-1;0;1},1,3)-WEEKDAY(DATE(YEAR(BG4)+{-1;0;1},1,3))+2))/7)+1</f>
        <v>34</v>
      </c>
      <c r="BH2" s="13">
        <f>INT((BH4-LOOKUP(BH4,DATE(YEAR(BH4)+{-1;0;1},1,3)-WEEKDAY(DATE(YEAR(BH4)+{-1;0;1},1,3))+2))/7)+1</f>
        <v>35</v>
      </c>
      <c r="BI2" s="13">
        <f>INT((BI4-LOOKUP(BI4,DATE(YEAR(BI4)+{-1;0;1},1,3)-WEEKDAY(DATE(YEAR(BI4)+{-1;0;1},1,3))+2))/7)+1</f>
        <v>35</v>
      </c>
      <c r="BJ2" s="13">
        <f>INT((BJ4-LOOKUP(BJ4,DATE(YEAR(BJ4)+{-1;0;1},1,3)-WEEKDAY(DATE(YEAR(BJ4)+{-1;0;1},1,3))+2))/7)+1</f>
        <v>35</v>
      </c>
      <c r="BK2" s="13">
        <f>INT((BK4-LOOKUP(BK4,DATE(YEAR(BK4)+{-1;0;1},1,3)-WEEKDAY(DATE(YEAR(BK4)+{-1;0;1},1,3))+2))/7)+1</f>
        <v>35</v>
      </c>
      <c r="BL2" s="13">
        <f>INT((BL4-LOOKUP(BL4,DATE(YEAR(BL4)+{-1;0;1},1,3)-WEEKDAY(DATE(YEAR(BL4)+{-1;0;1},1,3))+2))/7)+1</f>
        <v>35</v>
      </c>
      <c r="BM2" s="13">
        <f>INT((BM4-LOOKUP(BM4,DATE(YEAR(BM4)+{-1;0;1},1,3)-WEEKDAY(DATE(YEAR(BM4)+{-1;0;1},1,3))+2))/7)+1</f>
        <v>35</v>
      </c>
      <c r="BN2" s="13">
        <f>INT((BN4-LOOKUP(BN4,DATE(YEAR(BN4)+{-1;0;1},1,3)-WEEKDAY(DATE(YEAR(BN4)+{-1;0;1},1,3))+2))/7)+1</f>
        <v>35</v>
      </c>
      <c r="BO2" s="13">
        <f>INT((BO4-LOOKUP(BO4,DATE(YEAR(BO4)+{-1;0;1},1,3)-WEEKDAY(DATE(YEAR(BO4)+{-1;0;1},1,3))+2))/7)+1</f>
        <v>36</v>
      </c>
      <c r="BP2" s="13">
        <f>INT((BP4-LOOKUP(BP4,DATE(YEAR(BP4)+{-1;0;1},1,3)-WEEKDAY(DATE(YEAR(BP4)+{-1;0;1},1,3))+2))/7)+1</f>
        <v>36</v>
      </c>
      <c r="BQ2" s="13">
        <f>INT((BQ4-LOOKUP(BQ4,DATE(YEAR(BQ4)+{-1;0;1},1,3)-WEEKDAY(DATE(YEAR(BQ4)+{-1;0;1},1,3))+2))/7)+1</f>
        <v>36</v>
      </c>
      <c r="BR2" s="13">
        <f>INT((BR4-LOOKUP(BR4,DATE(YEAR(BR4)+{-1;0;1},1,3)-WEEKDAY(DATE(YEAR(BR4)+{-1;0;1},1,3))+2))/7)+1</f>
        <v>36</v>
      </c>
      <c r="BS2" s="13">
        <f>INT((BS4-LOOKUP(BS4,DATE(YEAR(BS4)+{-1;0;1},1,3)-WEEKDAY(DATE(YEAR(BS4)+{-1;0;1},1,3))+2))/7)+1</f>
        <v>36</v>
      </c>
      <c r="BT2" s="13">
        <f>INT((BT4-LOOKUP(BT4,DATE(YEAR(BT4)+{-1;0;1},1,3)-WEEKDAY(DATE(YEAR(BT4)+{-1;0;1},1,3))+2))/7)+1</f>
        <v>36</v>
      </c>
      <c r="BU2" s="13">
        <f>INT((BU4-LOOKUP(BU4,DATE(YEAR(BU4)+{-1;0;1},1,3)-WEEKDAY(DATE(YEAR(BU4)+{-1;0;1},1,3))+2))/7)+1</f>
        <v>36</v>
      </c>
      <c r="BV2" s="13">
        <f>INT((BV4-LOOKUP(BV4,DATE(YEAR(BV4)+{-1;0;1},1,3)-WEEKDAY(DATE(YEAR(BV4)+{-1;0;1},1,3))+2))/7)+1</f>
        <v>37</v>
      </c>
      <c r="BW2" s="13">
        <f>INT((BW4-LOOKUP(BW4,DATE(YEAR(BW4)+{-1;0;1},1,3)-WEEKDAY(DATE(YEAR(BW4)+{-1;0;1},1,3))+2))/7)+1</f>
        <v>37</v>
      </c>
      <c r="BX2" s="13">
        <f>INT((BX4-LOOKUP(BX4,DATE(YEAR(BX4)+{-1;0;1},1,3)-WEEKDAY(DATE(YEAR(BX4)+{-1;0;1},1,3))+2))/7)+1</f>
        <v>37</v>
      </c>
      <c r="BY2" s="13">
        <f>INT((BY4-LOOKUP(BY4,DATE(YEAR(BY4)+{-1;0;1},1,3)-WEEKDAY(DATE(YEAR(BY4)+{-1;0;1},1,3))+2))/7)+1</f>
        <v>37</v>
      </c>
      <c r="BZ2" s="13">
        <f>INT((BZ4-LOOKUP(BZ4,DATE(YEAR(BZ4)+{-1;0;1},1,3)-WEEKDAY(DATE(YEAR(BZ4)+{-1;0;1},1,3))+2))/7)+1</f>
        <v>37</v>
      </c>
      <c r="CA2" s="13">
        <f>INT((CA4-LOOKUP(CA4,DATE(YEAR(CA4)+{-1;0;1},1,3)-WEEKDAY(DATE(YEAR(CA4)+{-1;0;1},1,3))+2))/7)+1</f>
        <v>37</v>
      </c>
      <c r="CB2" s="13">
        <f>INT((CB4-LOOKUP(CB4,DATE(YEAR(CB4)+{-1;0;1},1,3)-WEEKDAY(DATE(YEAR(CB4)+{-1;0;1},1,3))+2))/7)+1</f>
        <v>37</v>
      </c>
      <c r="CC2" s="13">
        <f>INT((CC4-LOOKUP(CC4,DATE(YEAR(CC4)+{-1;0;1},1,3)-WEEKDAY(DATE(YEAR(CC4)+{-1;0;1},1,3))+2))/7)+1</f>
        <v>38</v>
      </c>
      <c r="CD2" s="13">
        <f>INT((CD4-LOOKUP(CD4,DATE(YEAR(CD4)+{-1;0;1},1,3)-WEEKDAY(DATE(YEAR(CD4)+{-1;0;1},1,3))+2))/7)+1</f>
        <v>38</v>
      </c>
      <c r="CE2" s="13">
        <f>INT((CE4-LOOKUP(CE4,DATE(YEAR(CE4)+{-1;0;1},1,3)-WEEKDAY(DATE(YEAR(CE4)+{-1;0;1},1,3))+2))/7)+1</f>
        <v>38</v>
      </c>
      <c r="CF2" s="13">
        <f>INT((CF4-LOOKUP(CF4,DATE(YEAR(CF4)+{-1;0;1},1,3)-WEEKDAY(DATE(YEAR(CF4)+{-1;0;1},1,3))+2))/7)+1</f>
        <v>38</v>
      </c>
      <c r="CG2" s="13">
        <f>INT((CG4-LOOKUP(CG4,DATE(YEAR(CG4)+{-1;0;1},1,3)-WEEKDAY(DATE(YEAR(CG4)+{-1;0;1},1,3))+2))/7)+1</f>
        <v>38</v>
      </c>
      <c r="CH2" s="13">
        <f>INT((CH4-LOOKUP(CH4,DATE(YEAR(CH4)+{-1;0;1},1,3)-WEEKDAY(DATE(YEAR(CH4)+{-1;0;1},1,3))+2))/7)+1</f>
        <v>38</v>
      </c>
      <c r="CI2" s="13">
        <f>INT((CI4-LOOKUP(CI4,DATE(YEAR(CI4)+{-1;0;1},1,3)-WEEKDAY(DATE(YEAR(CI4)+{-1;0;1},1,3))+2))/7)+1</f>
        <v>38</v>
      </c>
      <c r="CJ2" s="13">
        <f>INT((CJ4-LOOKUP(CJ4,DATE(YEAR(CJ4)+{-1;0;1},1,3)-WEEKDAY(DATE(YEAR(CJ4)+{-1;0;1},1,3))+2))/7)+1</f>
        <v>39</v>
      </c>
      <c r="CK2" s="13">
        <f>INT((CK4-LOOKUP(CK4,DATE(YEAR(CK4)+{-1;0;1},1,3)-WEEKDAY(DATE(YEAR(CK4)+{-1;0;1},1,3))+2))/7)+1</f>
        <v>39</v>
      </c>
      <c r="CL2" s="13">
        <f>INT((CL4-LOOKUP(CL4,DATE(YEAR(CL4)+{-1;0;1},1,3)-WEEKDAY(DATE(YEAR(CL4)+{-1;0;1},1,3))+2))/7)+1</f>
        <v>39</v>
      </c>
      <c r="CM2" s="13">
        <f>INT((CM4-LOOKUP(CM4,DATE(YEAR(CM4)+{-1;0;1},1,3)-WEEKDAY(DATE(YEAR(CM4)+{-1;0;1},1,3))+2))/7)+1</f>
        <v>39</v>
      </c>
      <c r="CN2" s="13">
        <f>INT((CN4-LOOKUP(CN4,DATE(YEAR(CN4)+{-1;0;1},1,3)-WEEKDAY(DATE(YEAR(CN4)+{-1;0;1},1,3))+2))/7)+1</f>
        <v>39</v>
      </c>
      <c r="CO2" s="13">
        <f>INT((CO4-LOOKUP(CO4,DATE(YEAR(CO4)+{-1;0;1},1,3)-WEEKDAY(DATE(YEAR(CO4)+{-1;0;1},1,3))+2))/7)+1</f>
        <v>39</v>
      </c>
      <c r="CP2" s="13">
        <f>INT((CP4-LOOKUP(CP4,DATE(YEAR(CP4)+{-1;0;1},1,3)-WEEKDAY(DATE(YEAR(CP4)+{-1;0;1},1,3))+2))/7)+1</f>
        <v>39</v>
      </c>
      <c r="CQ2" s="13">
        <f>INT((CQ4-LOOKUP(CQ4,DATE(YEAR(CQ4)+{-1;0;1},1,3)-WEEKDAY(DATE(YEAR(CQ4)+{-1;0;1},1,3))+2))/7)+1</f>
        <v>40</v>
      </c>
      <c r="CR2" s="13">
        <f>INT((CR4-LOOKUP(CR4,DATE(YEAR(CR4)+{-1;0;1},1,3)-WEEKDAY(DATE(YEAR(CR4)+{-1;0;1},1,3))+2))/7)+1</f>
        <v>40</v>
      </c>
      <c r="CS2" s="13">
        <f>INT((CS4-LOOKUP(CS4,DATE(YEAR(CS4)+{-1;0;1},1,3)-WEEKDAY(DATE(YEAR(CS4)+{-1;0;1},1,3))+2))/7)+1</f>
        <v>40</v>
      </c>
      <c r="CT2" s="13">
        <f>INT((CT4-LOOKUP(CT4,DATE(YEAR(CT4)+{-1;0;1},1,3)-WEEKDAY(DATE(YEAR(CT4)+{-1;0;1},1,3))+2))/7)+1</f>
        <v>40</v>
      </c>
      <c r="CU2" s="13">
        <f>INT((CU4-LOOKUP(CU4,DATE(YEAR(CU4)+{-1;0;1},1,3)-WEEKDAY(DATE(YEAR(CU4)+{-1;0;1},1,3))+2))/7)+1</f>
        <v>40</v>
      </c>
      <c r="CV2" s="13">
        <f>INT((CV4-LOOKUP(CV4,DATE(YEAR(CV4)+{-1;0;1},1,3)-WEEKDAY(DATE(YEAR(CV4)+{-1;0;1},1,3))+2))/7)+1</f>
        <v>40</v>
      </c>
      <c r="CW2" s="13">
        <f>INT((CW4-LOOKUP(CW4,DATE(YEAR(CW4)+{-1;0;1},1,3)-WEEKDAY(DATE(YEAR(CW4)+{-1;0;1},1,3))+2))/7)+1</f>
        <v>40</v>
      </c>
      <c r="CX2" s="13">
        <f>INT((CX4-LOOKUP(CX4,DATE(YEAR(CX4)+{-1;0;1},1,3)-WEEKDAY(DATE(YEAR(CX4)+{-1;0;1},1,3))+2))/7)+1</f>
        <v>41</v>
      </c>
      <c r="CY2" s="13">
        <f>INT((CY4-LOOKUP(CY4,DATE(YEAR(CY4)+{-1;0;1},1,3)-WEEKDAY(DATE(YEAR(CY4)+{-1;0;1},1,3))+2))/7)+1</f>
        <v>41</v>
      </c>
      <c r="CZ2" s="13">
        <f>INT((CZ4-LOOKUP(CZ4,DATE(YEAR(CZ4)+{-1;0;1},1,3)-WEEKDAY(DATE(YEAR(CZ4)+{-1;0;1},1,3))+2))/7)+1</f>
        <v>41</v>
      </c>
      <c r="DA2" s="13">
        <f>INT((DA4-LOOKUP(DA4,DATE(YEAR(DA4)+{-1;0;1},1,3)-WEEKDAY(DATE(YEAR(DA4)+{-1;0;1},1,3))+2))/7)+1</f>
        <v>41</v>
      </c>
      <c r="DB2" s="13">
        <f>INT((DB4-LOOKUP(DB4,DATE(YEAR(DB4)+{-1;0;1},1,3)-WEEKDAY(DATE(YEAR(DB4)+{-1;0;1},1,3))+2))/7)+1</f>
        <v>41</v>
      </c>
      <c r="DC2" s="13">
        <f>INT((DC4-LOOKUP(DC4,DATE(YEAR(DC4)+{-1;0;1},1,3)-WEEKDAY(DATE(YEAR(DC4)+{-1;0;1},1,3))+2))/7)+1</f>
        <v>41</v>
      </c>
      <c r="DD2" s="13">
        <f>INT((DD4-LOOKUP(DD4,DATE(YEAR(DD4)+{-1;0;1},1,3)-WEEKDAY(DATE(YEAR(DD4)+{-1;0;1},1,3))+2))/7)+1</f>
        <v>41</v>
      </c>
      <c r="DE2" s="13">
        <f>INT((DE4-LOOKUP(DE4,DATE(YEAR(DE4)+{-1;0;1},1,3)-WEEKDAY(DATE(YEAR(DE4)+{-1;0;1},1,3))+2))/7)+1</f>
        <v>42</v>
      </c>
      <c r="DF2" s="13">
        <f>INT((DF4-LOOKUP(DF4,DATE(YEAR(DF4)+{-1;0;1},1,3)-WEEKDAY(DATE(YEAR(DF4)+{-1;0;1},1,3))+2))/7)+1</f>
        <v>42</v>
      </c>
      <c r="DG2" s="13">
        <f>INT((DG4-LOOKUP(DG4,DATE(YEAR(DG4)+{-1;0;1},1,3)-WEEKDAY(DATE(YEAR(DG4)+{-1;0;1},1,3))+2))/7)+1</f>
        <v>42</v>
      </c>
      <c r="DH2" s="13">
        <f>INT((DH4-LOOKUP(DH4,DATE(YEAR(DH4)+{-1;0;1},1,3)-WEEKDAY(DATE(YEAR(DH4)+{-1;0;1},1,3))+2))/7)+1</f>
        <v>42</v>
      </c>
      <c r="DI2" s="13">
        <f>INT((DI4-LOOKUP(DI4,DATE(YEAR(DI4)+{-1;0;1},1,3)-WEEKDAY(DATE(YEAR(DI4)+{-1;0;1},1,3))+2))/7)+1</f>
        <v>42</v>
      </c>
      <c r="DJ2" s="13">
        <f>INT((DJ4-LOOKUP(DJ4,DATE(YEAR(DJ4)+{-1;0;1},1,3)-WEEKDAY(DATE(YEAR(DJ4)+{-1;0;1},1,3))+2))/7)+1</f>
        <v>42</v>
      </c>
      <c r="DK2" s="13">
        <f>INT((DK4-LOOKUP(DK4,DATE(YEAR(DK4)+{-1;0;1},1,3)-WEEKDAY(DATE(YEAR(DK4)+{-1;0;1},1,3))+2))/7)+1</f>
        <v>42</v>
      </c>
      <c r="DL2" s="13">
        <f>INT((DL4-LOOKUP(DL4,DATE(YEAR(DL4)+{-1;0;1},1,3)-WEEKDAY(DATE(YEAR(DL4)+{-1;0;1},1,3))+2))/7)+1</f>
        <v>43</v>
      </c>
      <c r="DM2" s="13">
        <f>INT((DM4-LOOKUP(DM4,DATE(YEAR(DM4)+{-1;0;1},1,3)-WEEKDAY(DATE(YEAR(DM4)+{-1;0;1},1,3))+2))/7)+1</f>
        <v>43</v>
      </c>
      <c r="DN2" s="13">
        <f>INT((DN4-LOOKUP(DN4,DATE(YEAR(DN4)+{-1;0;1},1,3)-WEEKDAY(DATE(YEAR(DN4)+{-1;0;1},1,3))+2))/7)+1</f>
        <v>43</v>
      </c>
      <c r="DO2" s="13">
        <f>INT((DO4-LOOKUP(DO4,DATE(YEAR(DO4)+{-1;0;1},1,3)-WEEKDAY(DATE(YEAR(DO4)+{-1;0;1},1,3))+2))/7)+1</f>
        <v>43</v>
      </c>
      <c r="DP2" s="13">
        <f>INT((DP4-LOOKUP(DP4,DATE(YEAR(DP4)+{-1;0;1},1,3)-WEEKDAY(DATE(YEAR(DP4)+{-1;0;1},1,3))+2))/7)+1</f>
        <v>43</v>
      </c>
      <c r="DQ2" s="13">
        <f>INT((DQ4-LOOKUP(DQ4,DATE(YEAR(DQ4)+{-1;0;1},1,3)-WEEKDAY(DATE(YEAR(DQ4)+{-1;0;1},1,3))+2))/7)+1</f>
        <v>43</v>
      </c>
      <c r="DR2" s="13">
        <f>INT((DR4-LOOKUP(DR4,DATE(YEAR(DR4)+{-1;0;1},1,3)-WEEKDAY(DATE(YEAR(DR4)+{-1;0;1},1,3))+2))/7)+1</f>
        <v>43</v>
      </c>
      <c r="DS2" s="13">
        <f>INT((DS4-LOOKUP(DS4,DATE(YEAR(DS4)+{-1;0;1},1,3)-WEEKDAY(DATE(YEAR(DS4)+{-1;0;1},1,3))+2))/7)+1</f>
        <v>44</v>
      </c>
      <c r="DT2" s="13">
        <f>INT((DT4-LOOKUP(DT4,DATE(YEAR(DT4)+{-1;0;1},1,3)-WEEKDAY(DATE(YEAR(DT4)+{-1;0;1},1,3))+2))/7)+1</f>
        <v>44</v>
      </c>
      <c r="DU2" s="13">
        <f>INT((DU4-LOOKUP(DU4,DATE(YEAR(DU4)+{-1;0;1},1,3)-WEEKDAY(DATE(YEAR(DU4)+{-1;0;1},1,3))+2))/7)+1</f>
        <v>44</v>
      </c>
      <c r="DV2" s="13">
        <f>INT((DV4-LOOKUP(DV4,DATE(YEAR(DV4)+{-1;0;1},1,3)-WEEKDAY(DATE(YEAR(DV4)+{-1;0;1},1,3))+2))/7)+1</f>
        <v>44</v>
      </c>
      <c r="DW2" s="13">
        <f>INT((DW4-LOOKUP(DW4,DATE(YEAR(DW4)+{-1;0;1},1,3)-WEEKDAY(DATE(YEAR(DW4)+{-1;0;1},1,3))+2))/7)+1</f>
        <v>44</v>
      </c>
      <c r="DX2" s="13">
        <f>INT((DX4-LOOKUP(DX4,DATE(YEAR(DX4)+{-1;0;1},1,3)-WEEKDAY(DATE(YEAR(DX4)+{-1;0;1},1,3))+2))/7)+1</f>
        <v>44</v>
      </c>
      <c r="DY2" s="13">
        <f>INT((DY4-LOOKUP(DY4,DATE(YEAR(DY4)+{-1;0;1},1,3)-WEEKDAY(DATE(YEAR(DY4)+{-1;0;1},1,3))+2))/7)+1</f>
        <v>44</v>
      </c>
      <c r="DZ2" s="13">
        <f>INT((DZ4-LOOKUP(DZ4,DATE(YEAR(DZ4)+{-1;0;1},1,3)-WEEKDAY(DATE(YEAR(DZ4)+{-1;0;1},1,3))+2))/7)+1</f>
        <v>45</v>
      </c>
      <c r="EA2" s="13">
        <f>INT((EA4-LOOKUP(EA4,DATE(YEAR(EA4)+{-1;0;1},1,3)-WEEKDAY(DATE(YEAR(EA4)+{-1;0;1},1,3))+2))/7)+1</f>
        <v>45</v>
      </c>
      <c r="EB2" s="13">
        <f>INT((EB4-LOOKUP(EB4,DATE(YEAR(EB4)+{-1;0;1},1,3)-WEEKDAY(DATE(YEAR(EB4)+{-1;0;1},1,3))+2))/7)+1</f>
        <v>45</v>
      </c>
      <c r="EC2" s="13">
        <f>INT((EC4-LOOKUP(EC4,DATE(YEAR(EC4)+{-1;0;1},1,3)-WEEKDAY(DATE(YEAR(EC4)+{-1;0;1},1,3))+2))/7)+1</f>
        <v>45</v>
      </c>
      <c r="ED2" s="13">
        <f>INT((ED4-LOOKUP(ED4,DATE(YEAR(ED4)+{-1;0;1},1,3)-WEEKDAY(DATE(YEAR(ED4)+{-1;0;1},1,3))+2))/7)+1</f>
        <v>45</v>
      </c>
      <c r="EE2" s="13">
        <f>INT((EE4-LOOKUP(EE4,DATE(YEAR(EE4)+{-1;0;1},1,3)-WEEKDAY(DATE(YEAR(EE4)+{-1;0;1},1,3))+2))/7)+1</f>
        <v>45</v>
      </c>
      <c r="EF2" s="13">
        <f>INT((EF4-LOOKUP(EF4,DATE(YEAR(EF4)+{-1;0;1},1,3)-WEEKDAY(DATE(YEAR(EF4)+{-1;0;1},1,3))+2))/7)+1</f>
        <v>45</v>
      </c>
      <c r="EG2" s="13">
        <f>INT((EG4-LOOKUP(EG4,DATE(YEAR(EG4)+{-1;0;1},1,3)-WEEKDAY(DATE(YEAR(EG4)+{-1;0;1},1,3))+2))/7)+1</f>
        <v>46</v>
      </c>
      <c r="EH2" s="13">
        <f>INT((EH4-LOOKUP(EH4,DATE(YEAR(EH4)+{-1;0;1},1,3)-WEEKDAY(DATE(YEAR(EH4)+{-1;0;1},1,3))+2))/7)+1</f>
        <v>46</v>
      </c>
      <c r="EI2" s="13">
        <f>INT((EI4-LOOKUP(EI4,DATE(YEAR(EI4)+{-1;0;1},1,3)-WEEKDAY(DATE(YEAR(EI4)+{-1;0;1},1,3))+2))/7)+1</f>
        <v>46</v>
      </c>
      <c r="EJ2" s="13">
        <f>INT((EJ4-LOOKUP(EJ4,DATE(YEAR(EJ4)+{-1;0;1},1,3)-WEEKDAY(DATE(YEAR(EJ4)+{-1;0;1},1,3))+2))/7)+1</f>
        <v>46</v>
      </c>
      <c r="EK2" s="13">
        <f>INT((EK4-LOOKUP(EK4,DATE(YEAR(EK4)+{-1;0;1},1,3)-WEEKDAY(DATE(YEAR(EK4)+{-1;0;1},1,3))+2))/7)+1</f>
        <v>46</v>
      </c>
      <c r="EL2" s="13">
        <f>INT((EL4-LOOKUP(EL4,DATE(YEAR(EL4)+{-1;0;1},1,3)-WEEKDAY(DATE(YEAR(EL4)+{-1;0;1},1,3))+2))/7)+1</f>
        <v>46</v>
      </c>
      <c r="EM2" s="13">
        <f>INT((EM4-LOOKUP(EM4,DATE(YEAR(EM4)+{-1;0;1},1,3)-WEEKDAY(DATE(YEAR(EM4)+{-1;0;1},1,3))+2))/7)+1</f>
        <v>46</v>
      </c>
      <c r="EN2" s="13">
        <f>INT((EN4-LOOKUP(EN4,DATE(YEAR(EN4)+{-1;0;1},1,3)-WEEKDAY(DATE(YEAR(EN4)+{-1;0;1},1,3))+2))/7)+1</f>
        <v>47</v>
      </c>
      <c r="EO2" s="13">
        <f>INT((EO4-LOOKUP(EO4,DATE(YEAR(EO4)+{-1;0;1},1,3)-WEEKDAY(DATE(YEAR(EO4)+{-1;0;1},1,3))+2))/7)+1</f>
        <v>47</v>
      </c>
      <c r="EP2" s="13">
        <f>INT((EP4-LOOKUP(EP4,DATE(YEAR(EP4)+{-1;0;1},1,3)-WEEKDAY(DATE(YEAR(EP4)+{-1;0;1},1,3))+2))/7)+1</f>
        <v>47</v>
      </c>
      <c r="EQ2" s="13">
        <f>INT((EQ4-LOOKUP(EQ4,DATE(YEAR(EQ4)+{-1;0;1},1,3)-WEEKDAY(DATE(YEAR(EQ4)+{-1;0;1},1,3))+2))/7)+1</f>
        <v>47</v>
      </c>
      <c r="ER2" s="13">
        <f>INT((ER4-LOOKUP(ER4,DATE(YEAR(ER4)+{-1;0;1},1,3)-WEEKDAY(DATE(YEAR(ER4)+{-1;0;1},1,3))+2))/7)+1</f>
        <v>47</v>
      </c>
      <c r="ES2" s="13">
        <f>INT((ES4-LOOKUP(ES4,DATE(YEAR(ES4)+{-1;0;1},1,3)-WEEKDAY(DATE(YEAR(ES4)+{-1;0;1},1,3))+2))/7)+1</f>
        <v>47</v>
      </c>
      <c r="ET2" s="13">
        <f>INT((ET4-LOOKUP(ET4,DATE(YEAR(ET4)+{-1;0;1},1,3)-WEEKDAY(DATE(YEAR(ET4)+{-1;0;1},1,3))+2))/7)+1</f>
        <v>47</v>
      </c>
      <c r="EU2" s="13">
        <f>INT((EU4-LOOKUP(EU4,DATE(YEAR(EU4)+{-1;0;1},1,3)-WEEKDAY(DATE(YEAR(EU4)+{-1;0;1},1,3))+2))/7)+1</f>
        <v>48</v>
      </c>
      <c r="EV2" s="13">
        <f>INT((EV4-LOOKUP(EV4,DATE(YEAR(EV4)+{-1;0;1},1,3)-WEEKDAY(DATE(YEAR(EV4)+{-1;0;1},1,3))+2))/7)+1</f>
        <v>48</v>
      </c>
      <c r="EW2" s="13">
        <f>INT((EW4-LOOKUP(EW4,DATE(YEAR(EW4)+{-1;0;1},1,3)-WEEKDAY(DATE(YEAR(EW4)+{-1;0;1},1,3))+2))/7)+1</f>
        <v>48</v>
      </c>
      <c r="EX2" s="13">
        <f>INT((EX4-LOOKUP(EX4,DATE(YEAR(EX4)+{-1;0;1},1,3)-WEEKDAY(DATE(YEAR(EX4)+{-1;0;1},1,3))+2))/7)+1</f>
        <v>48</v>
      </c>
      <c r="EY2" s="13">
        <f>INT((EY4-LOOKUP(EY4,DATE(YEAR(EY4)+{-1;0;1},1,3)-WEEKDAY(DATE(YEAR(EY4)+{-1;0;1},1,3))+2))/7)+1</f>
        <v>48</v>
      </c>
      <c r="EZ2" s="13">
        <f>INT((EZ4-LOOKUP(EZ4,DATE(YEAR(EZ4)+{-1;0;1},1,3)-WEEKDAY(DATE(YEAR(EZ4)+{-1;0;1},1,3))+2))/7)+1</f>
        <v>48</v>
      </c>
      <c r="FA2" s="13">
        <f>INT((FA4-LOOKUP(FA4,DATE(YEAR(FA4)+{-1;0;1},1,3)-WEEKDAY(DATE(YEAR(FA4)+{-1;0;1},1,3))+2))/7)+1</f>
        <v>48</v>
      </c>
      <c r="FB2" s="13">
        <f>INT((FB4-LOOKUP(FB4,DATE(YEAR(FB4)+{-1;0;1},1,3)-WEEKDAY(DATE(YEAR(FB4)+{-1;0;1},1,3))+2))/7)+1</f>
        <v>49</v>
      </c>
      <c r="FC2" s="13">
        <f>INT((FC4-LOOKUP(FC4,DATE(YEAR(FC4)+{-1;0;1},1,3)-WEEKDAY(DATE(YEAR(FC4)+{-1;0;1},1,3))+2))/7)+1</f>
        <v>49</v>
      </c>
      <c r="FD2" s="13">
        <f>INT((FD4-LOOKUP(FD4,DATE(YEAR(FD4)+{-1;0;1},1,3)-WEEKDAY(DATE(YEAR(FD4)+{-1;0;1},1,3))+2))/7)+1</f>
        <v>49</v>
      </c>
      <c r="FE2" s="13">
        <f>INT((FE4-LOOKUP(FE4,DATE(YEAR(FE4)+{-1;0;1},1,3)-WEEKDAY(DATE(YEAR(FE4)+{-1;0;1},1,3))+2))/7)+1</f>
        <v>49</v>
      </c>
      <c r="FF2" s="13">
        <f>INT((FF4-LOOKUP(FF4,DATE(YEAR(FF4)+{-1;0;1},1,3)-WEEKDAY(DATE(YEAR(FF4)+{-1;0;1},1,3))+2))/7)+1</f>
        <v>49</v>
      </c>
      <c r="FG2" s="13">
        <f>INT((FG4-LOOKUP(FG4,DATE(YEAR(FG4)+{-1;0;1},1,3)-WEEKDAY(DATE(YEAR(FG4)+{-1;0;1},1,3))+2))/7)+1</f>
        <v>49</v>
      </c>
      <c r="FH2" s="13">
        <f>INT((FH4-LOOKUP(FH4,DATE(YEAR(FH4)+{-1;0;1},1,3)-WEEKDAY(DATE(YEAR(FH4)+{-1;0;1},1,3))+2))/7)+1</f>
        <v>49</v>
      </c>
      <c r="FI2" s="13">
        <f>INT((FI4-LOOKUP(FI4,DATE(YEAR(FI4)+{-1;0;1},1,3)-WEEKDAY(DATE(YEAR(FI4)+{-1;0;1},1,3))+2))/7)+1</f>
        <v>50</v>
      </c>
      <c r="FJ2" s="13">
        <f>INT((FJ4-LOOKUP(FJ4,DATE(YEAR(FJ4)+{-1;0;1},1,3)-WEEKDAY(DATE(YEAR(FJ4)+{-1;0;1},1,3))+2))/7)+1</f>
        <v>50</v>
      </c>
      <c r="FK2" s="13">
        <f>INT((FK4-LOOKUP(FK4,DATE(YEAR(FK4)+{-1;0;1},1,3)-WEEKDAY(DATE(YEAR(FK4)+{-1;0;1},1,3))+2))/7)+1</f>
        <v>50</v>
      </c>
      <c r="FL2" s="13">
        <f>INT((FL4-LOOKUP(FL4,DATE(YEAR(FL4)+{-1;0;1},1,3)-WEEKDAY(DATE(YEAR(FL4)+{-1;0;1},1,3))+2))/7)+1</f>
        <v>50</v>
      </c>
      <c r="FM2" s="13">
        <f>INT((FM4-LOOKUP(FM4,DATE(YEAR(FM4)+{-1;0;1},1,3)-WEEKDAY(DATE(YEAR(FM4)+{-1;0;1},1,3))+2))/7)+1</f>
        <v>50</v>
      </c>
      <c r="FN2" s="13">
        <f>INT((FN4-LOOKUP(FN4,DATE(YEAR(FN4)+{-1;0;1},1,3)-WEEKDAY(DATE(YEAR(FN4)+{-1;0;1},1,3))+2))/7)+1</f>
        <v>50</v>
      </c>
      <c r="FO2" s="13">
        <f>INT((FO4-LOOKUP(FO4,DATE(YEAR(FO4)+{-1;0;1},1,3)-WEEKDAY(DATE(YEAR(FO4)+{-1;0;1},1,3))+2))/7)+1</f>
        <v>50</v>
      </c>
      <c r="FP2" s="13">
        <f>INT((FP4-LOOKUP(FP4,DATE(YEAR(FP4)+{-1;0;1},1,3)-WEEKDAY(DATE(YEAR(FP4)+{-1;0;1},1,3))+2))/7)+1</f>
        <v>51</v>
      </c>
      <c r="FQ2" s="13">
        <f>INT((FQ4-LOOKUP(FQ4,DATE(YEAR(FQ4)+{-1;0;1},1,3)-WEEKDAY(DATE(YEAR(FQ4)+{-1;0;1},1,3))+2))/7)+1</f>
        <v>51</v>
      </c>
      <c r="FR2" s="13">
        <f>INT((FR4-LOOKUP(FR4,DATE(YEAR(FR4)+{-1;0;1},1,3)-WEEKDAY(DATE(YEAR(FR4)+{-1;0;1},1,3))+2))/7)+1</f>
        <v>51</v>
      </c>
      <c r="FS2" s="13">
        <f>INT((FS4-LOOKUP(FS4,DATE(YEAR(FS4)+{-1;0;1},1,3)-WEEKDAY(DATE(YEAR(FS4)+{-1;0;1},1,3))+2))/7)+1</f>
        <v>51</v>
      </c>
      <c r="FT2" s="13">
        <f>INT((FT4-LOOKUP(FT4,DATE(YEAR(FT4)+{-1;0;1},1,3)-WEEKDAY(DATE(YEAR(FT4)+{-1;0;1},1,3))+2))/7)+1</f>
        <v>51</v>
      </c>
      <c r="FU2" s="13">
        <f>INT((FU4-LOOKUP(FU4,DATE(YEAR(FU4)+{-1;0;1},1,3)-WEEKDAY(DATE(YEAR(FU4)+{-1;0;1},1,3))+2))/7)+1</f>
        <v>51</v>
      </c>
      <c r="FV2" s="13">
        <f>INT((FV4-LOOKUP(FV4,DATE(YEAR(FV4)+{-1;0;1},1,3)-WEEKDAY(DATE(YEAR(FV4)+{-1;0;1},1,3))+2))/7)+1</f>
        <v>51</v>
      </c>
      <c r="FW2" s="13">
        <f>INT((FW4-LOOKUP(FW4,DATE(YEAR(FW4)+{-1;0;1},1,3)-WEEKDAY(DATE(YEAR(FW4)+{-1;0;1},1,3))+2))/7)+1</f>
        <v>52</v>
      </c>
      <c r="FX2" s="13">
        <f>INT((FX4-LOOKUP(FX4,DATE(YEAR(FX4)+{-1;0;1},1,3)-WEEKDAY(DATE(YEAR(FX4)+{-1;0;1},1,3))+2))/7)+1</f>
        <v>52</v>
      </c>
      <c r="FY2" s="13">
        <f>INT((FY4-LOOKUP(FY4,DATE(YEAR(FY4)+{-1;0;1},1,3)-WEEKDAY(DATE(YEAR(FY4)+{-1;0;1},1,3))+2))/7)+1</f>
        <v>52</v>
      </c>
      <c r="FZ2" s="13">
        <f>INT((FZ4-LOOKUP(FZ4,DATE(YEAR(FZ4)+{-1;0;1},1,3)-WEEKDAY(DATE(YEAR(FZ4)+{-1;0;1},1,3))+2))/7)+1</f>
        <v>52</v>
      </c>
      <c r="GA2" s="13">
        <f>INT((GA4-LOOKUP(GA4,DATE(YEAR(GA4)+{-1;0;1},1,3)-WEEKDAY(DATE(YEAR(GA4)+{-1;0;1},1,3))+2))/7)+1</f>
        <v>52</v>
      </c>
      <c r="GB2" s="13">
        <f>INT((GB4-LOOKUP(GB4,DATE(YEAR(GB4)+{-1;0;1},1,3)-WEEKDAY(DATE(YEAR(GB4)+{-1;0;1},1,3))+2))/7)+1</f>
        <v>52</v>
      </c>
      <c r="GC2" s="13">
        <f>INT((GC4-LOOKUP(GC4,DATE(YEAR(GC4)+{-1;0;1},1,3)-WEEKDAY(DATE(YEAR(GC4)+{-1;0;1},1,3))+2))/7)+1</f>
        <v>52</v>
      </c>
      <c r="GD2" s="13">
        <f>INT((GD4-LOOKUP(GD4,DATE(YEAR(GD4)+{-1;0;1},1,3)-WEEKDAY(DATE(YEAR(GD4)+{-1;0;1},1,3))+2))/7)+1</f>
        <v>1</v>
      </c>
      <c r="GE2" s="13">
        <f>INT((GE4-LOOKUP(GE4,DATE(YEAR(GE4)+{-1;0;1},1,3)-WEEKDAY(DATE(YEAR(GE4)+{-1;0;1},1,3))+2))/7)+1</f>
        <v>1</v>
      </c>
      <c r="GF2" s="13">
        <f>INT((GF4-LOOKUP(GF4,DATE(YEAR(GF4)+{-1;0;1},1,3)-WEEKDAY(DATE(YEAR(GF4)+{-1;0;1},1,3))+2))/7)+1</f>
        <v>1</v>
      </c>
      <c r="GG2" s="13">
        <f>INT((GG4-LOOKUP(GG4,DATE(YEAR(GG4)+{-1;0;1},1,3)-WEEKDAY(DATE(YEAR(GG4)+{-1;0;1},1,3))+2))/7)+1</f>
        <v>1</v>
      </c>
      <c r="GH2" s="13">
        <f>INT((GH4-LOOKUP(GH4,DATE(YEAR(GH4)+{-1;0;1},1,3)-WEEKDAY(DATE(YEAR(GH4)+{-1;0;1},1,3))+2))/7)+1</f>
        <v>1</v>
      </c>
      <c r="GI2" s="13">
        <f>INT((GI4-LOOKUP(GI4,DATE(YEAR(GI4)+{-1;0;1},1,3)-WEEKDAY(DATE(YEAR(GI4)+{-1;0;1},1,3))+2))/7)+1</f>
        <v>1</v>
      </c>
      <c r="GJ2" s="13">
        <f>INT((GJ4-LOOKUP(GJ4,DATE(YEAR(GJ4)+{-1;0;1},1,3)-WEEKDAY(DATE(YEAR(GJ4)+{-1;0;1},1,3))+2))/7)+1</f>
        <v>1</v>
      </c>
      <c r="GK2" s="13">
        <f>INT((GK4-LOOKUP(GK4,DATE(YEAR(GK4)+{-1;0;1},1,3)-WEEKDAY(DATE(YEAR(GK4)+{-1;0;1},1,3))+2))/7)+1</f>
        <v>2</v>
      </c>
      <c r="GL2" s="13">
        <f>INT((GL4-LOOKUP(GL4,DATE(YEAR(GL4)+{-1;0;1},1,3)-WEEKDAY(DATE(YEAR(GL4)+{-1;0;1},1,3))+2))/7)+1</f>
        <v>2</v>
      </c>
      <c r="GM2" s="13">
        <f>INT((GM4-LOOKUP(GM4,DATE(YEAR(GM4)+{-1;0;1},1,3)-WEEKDAY(DATE(YEAR(GM4)+{-1;0;1},1,3))+2))/7)+1</f>
        <v>2</v>
      </c>
      <c r="GN2" s="13">
        <f>INT((GN4-LOOKUP(GN4,DATE(YEAR(GN4)+{-1;0;1},1,3)-WEEKDAY(DATE(YEAR(GN4)+{-1;0;1},1,3))+2))/7)+1</f>
        <v>2</v>
      </c>
      <c r="GO2" s="13">
        <f>INT((GO4-LOOKUP(GO4,DATE(YEAR(GO4)+{-1;0;1},1,3)-WEEKDAY(DATE(YEAR(GO4)+{-1;0;1},1,3))+2))/7)+1</f>
        <v>2</v>
      </c>
      <c r="GP2" s="13">
        <f>INT((GP4-LOOKUP(GP4,DATE(YEAR(GP4)+{-1;0;1},1,3)-WEEKDAY(DATE(YEAR(GP4)+{-1;0;1},1,3))+2))/7)+1</f>
        <v>2</v>
      </c>
      <c r="GQ2" s="13">
        <f>INT((GQ4-LOOKUP(GQ4,DATE(YEAR(GQ4)+{-1;0;1},1,3)-WEEKDAY(DATE(YEAR(GQ4)+{-1;0;1},1,3))+2))/7)+1</f>
        <v>2</v>
      </c>
      <c r="GR2" s="13">
        <f>INT((GR4-LOOKUP(GR4,DATE(YEAR(GR4)+{-1;0;1},1,3)-WEEKDAY(DATE(YEAR(GR4)+{-1;0;1},1,3))+2))/7)+1</f>
        <v>3</v>
      </c>
      <c r="GS2" s="13">
        <f>INT((GS4-LOOKUP(GS4,DATE(YEAR(GS4)+{-1;0;1},1,3)-WEEKDAY(DATE(YEAR(GS4)+{-1;0;1},1,3))+2))/7)+1</f>
        <v>3</v>
      </c>
      <c r="GT2" s="13">
        <f>INT((GT4-LOOKUP(GT4,DATE(YEAR(GT4)+{-1;0;1},1,3)-WEEKDAY(DATE(YEAR(GT4)+{-1;0;1},1,3))+2))/7)+1</f>
        <v>3</v>
      </c>
      <c r="GU2" s="13">
        <f>INT((GU4-LOOKUP(GU4,DATE(YEAR(GU4)+{-1;0;1},1,3)-WEEKDAY(DATE(YEAR(GU4)+{-1;0;1},1,3))+2))/7)+1</f>
        <v>3</v>
      </c>
      <c r="GV2" s="13">
        <f>INT((GV4-LOOKUP(GV4,DATE(YEAR(GV4)+{-1;0;1},1,3)-WEEKDAY(DATE(YEAR(GV4)+{-1;0;1},1,3))+2))/7)+1</f>
        <v>3</v>
      </c>
      <c r="GW2" s="13">
        <f>INT((GW4-LOOKUP(GW4,DATE(YEAR(GW4)+{-1;0;1},1,3)-WEEKDAY(DATE(YEAR(GW4)+{-1;0;1},1,3))+2))/7)+1</f>
        <v>3</v>
      </c>
      <c r="GX2" s="13">
        <f>INT((GX4-LOOKUP(GX4,DATE(YEAR(GX4)+{-1;0;1},1,3)-WEEKDAY(DATE(YEAR(GX4)+{-1;0;1},1,3))+2))/7)+1</f>
        <v>3</v>
      </c>
      <c r="GY2" s="13">
        <f>INT((GY4-LOOKUP(GY4,DATE(YEAR(GY4)+{-1;0;1},1,3)-WEEKDAY(DATE(YEAR(GY4)+{-1;0;1},1,3))+2))/7)+1</f>
        <v>4</v>
      </c>
      <c r="GZ2" s="13">
        <f>INT((GZ4-LOOKUP(GZ4,DATE(YEAR(GZ4)+{-1;0;1},1,3)-WEEKDAY(DATE(YEAR(GZ4)+{-1;0;1},1,3))+2))/7)+1</f>
        <v>4</v>
      </c>
      <c r="HA2" s="13">
        <f>INT((HA4-LOOKUP(HA4,DATE(YEAR(HA4)+{-1;0;1},1,3)-WEEKDAY(DATE(YEAR(HA4)+{-1;0;1},1,3))+2))/7)+1</f>
        <v>4</v>
      </c>
      <c r="HB2" s="13">
        <f>INT((HB4-LOOKUP(HB4,DATE(YEAR(HB4)+{-1;0;1},1,3)-WEEKDAY(DATE(YEAR(HB4)+{-1;0;1},1,3))+2))/7)+1</f>
        <v>4</v>
      </c>
      <c r="HC2" s="13">
        <f>INT((HC4-LOOKUP(HC4,DATE(YEAR(HC4)+{-1;0;1},1,3)-WEEKDAY(DATE(YEAR(HC4)+{-1;0;1},1,3))+2))/7)+1</f>
        <v>4</v>
      </c>
      <c r="HD2" s="13">
        <f>INT((HD4-LOOKUP(HD4,DATE(YEAR(HD4)+{-1;0;1},1,3)-WEEKDAY(DATE(YEAR(HD4)+{-1;0;1},1,3))+2))/7)+1</f>
        <v>4</v>
      </c>
      <c r="HE2" s="13">
        <f>INT((HE4-LOOKUP(HE4,DATE(YEAR(HE4)+{-1;0;1},1,3)-WEEKDAY(DATE(YEAR(HE4)+{-1;0;1},1,3))+2))/7)+1</f>
        <v>4</v>
      </c>
      <c r="HF2" s="13">
        <f>INT((HF4-LOOKUP(HF4,DATE(YEAR(HF4)+{-1;0;1},1,3)-WEEKDAY(DATE(YEAR(HF4)+{-1;0;1},1,3))+2))/7)+1</f>
        <v>5</v>
      </c>
      <c r="HG2" s="13">
        <f>INT((HG4-LOOKUP(HG4,DATE(YEAR(HG4)+{-1;0;1},1,3)-WEEKDAY(DATE(YEAR(HG4)+{-1;0;1},1,3))+2))/7)+1</f>
        <v>5</v>
      </c>
      <c r="HH2" s="13">
        <f>INT((HH4-LOOKUP(HH4,DATE(YEAR(HH4)+{-1;0;1},1,3)-WEEKDAY(DATE(YEAR(HH4)+{-1;0;1},1,3))+2))/7)+1</f>
        <v>5</v>
      </c>
      <c r="HI2" s="13">
        <f>INT((HI4-LOOKUP(HI4,DATE(YEAR(HI4)+{-1;0;1},1,3)-WEEKDAY(DATE(YEAR(HI4)+{-1;0;1},1,3))+2))/7)+1</f>
        <v>5</v>
      </c>
      <c r="HJ2" s="13">
        <f>INT((HJ4-LOOKUP(HJ4,DATE(YEAR(HJ4)+{-1;0;1},1,3)-WEEKDAY(DATE(YEAR(HJ4)+{-1;0;1},1,3))+2))/7)+1</f>
        <v>5</v>
      </c>
      <c r="HK2" s="13">
        <f>INT((HK4-LOOKUP(HK4,DATE(YEAR(HK4)+{-1;0;1},1,3)-WEEKDAY(DATE(YEAR(HK4)+{-1;0;1},1,3))+2))/7)+1</f>
        <v>5</v>
      </c>
      <c r="HL2" s="13">
        <f>INT((HL4-LOOKUP(HL4,DATE(YEAR(HL4)+{-1;0;1},1,3)-WEEKDAY(DATE(YEAR(HL4)+{-1;0;1},1,3))+2))/7)+1</f>
        <v>5</v>
      </c>
      <c r="HM2" s="13">
        <f>INT((HM4-LOOKUP(HM4,DATE(YEAR(HM4)+{-1;0;1},1,3)-WEEKDAY(DATE(YEAR(HM4)+{-1;0;1},1,3))+2))/7)+1</f>
        <v>6</v>
      </c>
      <c r="HN2" s="13">
        <f>INT((HN4-LOOKUP(HN4,DATE(YEAR(HN4)+{-1;0;1},1,3)-WEEKDAY(DATE(YEAR(HN4)+{-1;0;1},1,3))+2))/7)+1</f>
        <v>6</v>
      </c>
      <c r="HO2" s="13">
        <f>INT((HO4-LOOKUP(HO4,DATE(YEAR(HO4)+{-1;0;1},1,3)-WEEKDAY(DATE(YEAR(HO4)+{-1;0;1},1,3))+2))/7)+1</f>
        <v>6</v>
      </c>
      <c r="HP2" s="13">
        <f>INT((HP4-LOOKUP(HP4,DATE(YEAR(HP4)+{-1;0;1},1,3)-WEEKDAY(DATE(YEAR(HP4)+{-1;0;1},1,3))+2))/7)+1</f>
        <v>6</v>
      </c>
      <c r="HQ2" s="13">
        <f>INT((HQ4-LOOKUP(HQ4,DATE(YEAR(HQ4)+{-1;0;1},1,3)-WEEKDAY(DATE(YEAR(HQ4)+{-1;0;1},1,3))+2))/7)+1</f>
        <v>6</v>
      </c>
      <c r="HR2" s="13">
        <f>INT((HR4-LOOKUP(HR4,DATE(YEAR(HR4)+{-1;0;1},1,3)-WEEKDAY(DATE(YEAR(HR4)+{-1;0;1},1,3))+2))/7)+1</f>
        <v>6</v>
      </c>
      <c r="HS2" s="13">
        <f>INT((HS4-LOOKUP(HS4,DATE(YEAR(HS4)+{-1;0;1},1,3)-WEEKDAY(DATE(YEAR(HS4)+{-1;0;1},1,3))+2))/7)+1</f>
        <v>6</v>
      </c>
      <c r="HT2" s="13">
        <f>INT((HT4-LOOKUP(HT4,DATE(YEAR(HT4)+{-1;0;1},1,3)-WEEKDAY(DATE(YEAR(HT4)+{-1;0;1},1,3))+2))/7)+1</f>
        <v>7</v>
      </c>
      <c r="HU2" s="13">
        <f>INT((HU4-LOOKUP(HU4,DATE(YEAR(HU4)+{-1;0;1},1,3)-WEEKDAY(DATE(YEAR(HU4)+{-1;0;1},1,3))+2))/7)+1</f>
        <v>7</v>
      </c>
      <c r="HV2" s="13">
        <f>INT((HV4-LOOKUP(HV4,DATE(YEAR(HV4)+{-1;0;1},1,3)-WEEKDAY(DATE(YEAR(HV4)+{-1;0;1},1,3))+2))/7)+1</f>
        <v>7</v>
      </c>
      <c r="HW2" s="13">
        <f>INT((HW4-LOOKUP(HW4,DATE(YEAR(HW4)+{-1;0;1},1,3)-WEEKDAY(DATE(YEAR(HW4)+{-1;0;1},1,3))+2))/7)+1</f>
        <v>7</v>
      </c>
      <c r="HX2" s="13">
        <f>INT((HX4-LOOKUP(HX4,DATE(YEAR(HX4)+{-1;0;1},1,3)-WEEKDAY(DATE(YEAR(HX4)+{-1;0;1},1,3))+2))/7)+1</f>
        <v>7</v>
      </c>
      <c r="HY2" s="13">
        <f>INT((HY4-LOOKUP(HY4,DATE(YEAR(HY4)+{-1;0;1},1,3)-WEEKDAY(DATE(YEAR(HY4)+{-1;0;1},1,3))+2))/7)+1</f>
        <v>7</v>
      </c>
      <c r="HZ2" s="13">
        <f>INT((HZ4-LOOKUP(HZ4,DATE(YEAR(HZ4)+{-1;0;1},1,3)-WEEKDAY(DATE(YEAR(HZ4)+{-1;0;1},1,3))+2))/7)+1</f>
        <v>7</v>
      </c>
      <c r="IA2" s="13">
        <f>INT((IA4-LOOKUP(IA4,DATE(YEAR(IA4)+{-1;0;1},1,3)-WEEKDAY(DATE(YEAR(IA4)+{-1;0;1},1,3))+2))/7)+1</f>
        <v>8</v>
      </c>
      <c r="IB2" s="13">
        <f>INT((IB4-LOOKUP(IB4,DATE(YEAR(IB4)+{-1;0;1},1,3)-WEEKDAY(DATE(YEAR(IB4)+{-1;0;1},1,3))+2))/7)+1</f>
        <v>8</v>
      </c>
      <c r="IC2" s="13">
        <f>INT((IC4-LOOKUP(IC4,DATE(YEAR(IC4)+{-1;0;1},1,3)-WEEKDAY(DATE(YEAR(IC4)+{-1;0;1},1,3))+2))/7)+1</f>
        <v>8</v>
      </c>
      <c r="ID2" s="13">
        <f>INT((ID4-LOOKUP(ID4,DATE(YEAR(ID4)+{-1;0;1},1,3)-WEEKDAY(DATE(YEAR(ID4)+{-1;0;1},1,3))+2))/7)+1</f>
        <v>8</v>
      </c>
      <c r="IE2" s="13">
        <f>INT((IE4-LOOKUP(IE4,DATE(YEAR(IE4)+{-1;0;1},1,3)-WEEKDAY(DATE(YEAR(IE4)+{-1;0;1},1,3))+2))/7)+1</f>
        <v>8</v>
      </c>
      <c r="IF2" s="13">
        <f>INT((IF4-LOOKUP(IF4,DATE(YEAR(IF4)+{-1;0;1},1,3)-WEEKDAY(DATE(YEAR(IF4)+{-1;0;1},1,3))+2))/7)+1</f>
        <v>8</v>
      </c>
      <c r="IG2" s="13">
        <f>INT((IG4-LOOKUP(IG4,DATE(YEAR(IG4)+{-1;0;1},1,3)-WEEKDAY(DATE(YEAR(IG4)+{-1;0;1},1,3))+2))/7)+1</f>
        <v>8</v>
      </c>
      <c r="IH2" s="13">
        <f>INT((IH4-LOOKUP(IH4,DATE(YEAR(IH4)+{-1;0;1},1,3)-WEEKDAY(DATE(YEAR(IH4)+{-1;0;1},1,3))+2))/7)+1</f>
        <v>9</v>
      </c>
      <c r="II2" s="13">
        <f>INT((II4-LOOKUP(II4,DATE(YEAR(II4)+{-1;0;1},1,3)-WEEKDAY(DATE(YEAR(II4)+{-1;0;1},1,3))+2))/7)+1</f>
        <v>9</v>
      </c>
      <c r="IJ2" s="13">
        <f>INT((IJ4-LOOKUP(IJ4,DATE(YEAR(IJ4)+{-1;0;1},1,3)-WEEKDAY(DATE(YEAR(IJ4)+{-1;0;1},1,3))+2))/7)+1</f>
        <v>9</v>
      </c>
      <c r="IK2" s="13">
        <f>INT((IK4-LOOKUP(IK4,DATE(YEAR(IK4)+{-1;0;1},1,3)-WEEKDAY(DATE(YEAR(IK4)+{-1;0;1},1,3))+2))/7)+1</f>
        <v>9</v>
      </c>
      <c r="IL2" s="13">
        <f>INT((IL4-LOOKUP(IL4,DATE(YEAR(IL4)+{-1;0;1},1,3)-WEEKDAY(DATE(YEAR(IL4)+{-1;0;1},1,3))+2))/7)+1</f>
        <v>9</v>
      </c>
      <c r="IM2" s="13">
        <f>INT((IM4-LOOKUP(IM4,DATE(YEAR(IM4)+{-1;0;1},1,3)-WEEKDAY(DATE(YEAR(IM4)+{-1;0;1},1,3))+2))/7)+1</f>
        <v>9</v>
      </c>
      <c r="IN2" s="13">
        <f>INT((IN4-LOOKUP(IN4,DATE(YEAR(IN4)+{-1;0;1},1,3)-WEEKDAY(DATE(YEAR(IN4)+{-1;0;1},1,3))+2))/7)+1</f>
        <v>9</v>
      </c>
      <c r="IO2" s="13">
        <f>INT((IO4-LOOKUP(IO4,DATE(YEAR(IO4)+{-1;0;1},1,3)-WEEKDAY(DATE(YEAR(IO4)+{-1;0;1},1,3))+2))/7)+1</f>
        <v>10</v>
      </c>
      <c r="IP2" s="13">
        <f>INT((IP4-LOOKUP(IP4,DATE(YEAR(IP4)+{-1;0;1},1,3)-WEEKDAY(DATE(YEAR(IP4)+{-1;0;1},1,3))+2))/7)+1</f>
        <v>10</v>
      </c>
      <c r="IQ2" s="13">
        <f>INT((IQ4-LOOKUP(IQ4,DATE(YEAR(IQ4)+{-1;0;1},1,3)-WEEKDAY(DATE(YEAR(IQ4)+{-1;0;1},1,3))+2))/7)+1</f>
        <v>10</v>
      </c>
      <c r="IR2" s="13">
        <f>INT((IR4-LOOKUP(IR4,DATE(YEAR(IR4)+{-1;0;1},1,3)-WEEKDAY(DATE(YEAR(IR4)+{-1;0;1},1,3))+2))/7)+1</f>
        <v>10</v>
      </c>
      <c r="IS2" s="13">
        <f>INT((IS4-LOOKUP(IS4,DATE(YEAR(IS4)+{-1;0;1},1,3)-WEEKDAY(DATE(YEAR(IS4)+{-1;0;1},1,3))+2))/7)+1</f>
        <v>10</v>
      </c>
      <c r="IT2" s="13">
        <f>INT((IT4-LOOKUP(IT4,DATE(YEAR(IT4)+{-1;0;1},1,3)-WEEKDAY(DATE(YEAR(IT4)+{-1;0;1},1,3))+2))/7)+1</f>
        <v>10</v>
      </c>
      <c r="IU2" s="13">
        <f>INT((IU4-LOOKUP(IU4,DATE(YEAR(IU4)+{-1;0;1},1,3)-WEEKDAY(DATE(YEAR(IU4)+{-1;0;1},1,3))+2))/7)+1</f>
        <v>10</v>
      </c>
      <c r="IV2" s="13">
        <f>INT((IV4-LOOKUP(IV4,DATE(YEAR(IV4)+{-1;0;1},1,3)-WEEKDAY(DATE(YEAR(IV4)+{-1;0;1},1,3))+2))/7)+1</f>
        <v>11</v>
      </c>
      <c r="IW2" s="13">
        <f>INT((IW4-LOOKUP(IW4,DATE(YEAR(IW4)+{-1;0;1},1,3)-WEEKDAY(DATE(YEAR(IW4)+{-1;0;1},1,3))+2))/7)+1</f>
        <v>11</v>
      </c>
      <c r="IX2" s="13">
        <f>INT((IX4-LOOKUP(IX4,DATE(YEAR(IX4)+{-1;0;1},1,3)-WEEKDAY(DATE(YEAR(IX4)+{-1;0;1},1,3))+2))/7)+1</f>
        <v>11</v>
      </c>
      <c r="IY2" s="13">
        <f>INT((IY4-LOOKUP(IY4,DATE(YEAR(IY4)+{-1;0;1},1,3)-WEEKDAY(DATE(YEAR(IY4)+{-1;0;1},1,3))+2))/7)+1</f>
        <v>11</v>
      </c>
      <c r="IZ2" s="13">
        <f>INT((IZ4-LOOKUP(IZ4,DATE(YEAR(IZ4)+{-1;0;1},1,3)-WEEKDAY(DATE(YEAR(IZ4)+{-1;0;1},1,3))+2))/7)+1</f>
        <v>11</v>
      </c>
      <c r="JA2" s="13">
        <f>INT((JA4-LOOKUP(JA4,DATE(YEAR(JA4)+{-1;0;1},1,3)-WEEKDAY(DATE(YEAR(JA4)+{-1;0;1},1,3))+2))/7)+1</f>
        <v>11</v>
      </c>
      <c r="JB2" s="13">
        <f>INT((JB4-LOOKUP(JB4,DATE(YEAR(JB4)+{-1;0;1},1,3)-WEEKDAY(DATE(YEAR(JB4)+{-1;0;1},1,3))+2))/7)+1</f>
        <v>11</v>
      </c>
      <c r="JC2" s="13">
        <f>INT((JC4-LOOKUP(JC4,DATE(YEAR(JC4)+{-1;0;1},1,3)-WEEKDAY(DATE(YEAR(JC4)+{-1;0;1},1,3))+2))/7)+1</f>
        <v>12</v>
      </c>
      <c r="JD2" s="13">
        <f>INT((JD4-LOOKUP(JD4,DATE(YEAR(JD4)+{-1;0;1},1,3)-WEEKDAY(DATE(YEAR(JD4)+{-1;0;1},1,3))+2))/7)+1</f>
        <v>12</v>
      </c>
      <c r="JE2" s="13">
        <f>INT((JE4-LOOKUP(JE4,DATE(YEAR(JE4)+{-1;0;1},1,3)-WEEKDAY(DATE(YEAR(JE4)+{-1;0;1},1,3))+2))/7)+1</f>
        <v>12</v>
      </c>
      <c r="JF2" s="13">
        <f>INT((JF4-LOOKUP(JF4,DATE(YEAR(JF4)+{-1;0;1},1,3)-WEEKDAY(DATE(YEAR(JF4)+{-1;0;1},1,3))+2))/7)+1</f>
        <v>12</v>
      </c>
      <c r="JG2" s="13">
        <f>INT((JG4-LOOKUP(JG4,DATE(YEAR(JG4)+{-1;0;1},1,3)-WEEKDAY(DATE(YEAR(JG4)+{-1;0;1},1,3))+2))/7)+1</f>
        <v>12</v>
      </c>
      <c r="JH2" s="13">
        <f>INT((JH4-LOOKUP(JH4,DATE(YEAR(JH4)+{-1;0;1},1,3)-WEEKDAY(DATE(YEAR(JH4)+{-1;0;1},1,3))+2))/7)+1</f>
        <v>12</v>
      </c>
      <c r="JI2" s="13">
        <f>INT((JI4-LOOKUP(JI4,DATE(YEAR(JI4)+{-1;0;1},1,3)-WEEKDAY(DATE(YEAR(JI4)+{-1;0;1},1,3))+2))/7)+1</f>
        <v>12</v>
      </c>
      <c r="JJ2" s="13">
        <f>INT((JJ4-LOOKUP(JJ4,DATE(YEAR(JJ4)+{-1;0;1},1,3)-WEEKDAY(DATE(YEAR(JJ4)+{-1;0;1},1,3))+2))/7)+1</f>
        <v>13</v>
      </c>
      <c r="JK2" s="13">
        <f>INT((JK4-LOOKUP(JK4,DATE(YEAR(JK4)+{-1;0;1},1,3)-WEEKDAY(DATE(YEAR(JK4)+{-1;0;1},1,3))+2))/7)+1</f>
        <v>13</v>
      </c>
      <c r="JL2" s="13">
        <f>INT((JL4-LOOKUP(JL4,DATE(YEAR(JL4)+{-1;0;1},1,3)-WEEKDAY(DATE(YEAR(JL4)+{-1;0;1},1,3))+2))/7)+1</f>
        <v>13</v>
      </c>
      <c r="JM2" s="13">
        <f>INT((JM4-LOOKUP(JM4,DATE(YEAR(JM4)+{-1;0;1},1,3)-WEEKDAY(DATE(YEAR(JM4)+{-1;0;1},1,3))+2))/7)+1</f>
        <v>13</v>
      </c>
      <c r="JN2" s="13">
        <f>INT((JN4-LOOKUP(JN4,DATE(YEAR(JN4)+{-1;0;1},1,3)-WEEKDAY(DATE(YEAR(JN4)+{-1;0;1},1,3))+2))/7)+1</f>
        <v>13</v>
      </c>
      <c r="JO2" s="13">
        <f>INT((JO4-LOOKUP(JO4,DATE(YEAR(JO4)+{-1;0;1},1,3)-WEEKDAY(DATE(YEAR(JO4)+{-1;0;1},1,3))+2))/7)+1</f>
        <v>13</v>
      </c>
      <c r="JP2" s="13">
        <f>INT((JP4-LOOKUP(JP4,DATE(YEAR(JP4)+{-1;0;1},1,3)-WEEKDAY(DATE(YEAR(JP4)+{-1;0;1},1,3))+2))/7)+1</f>
        <v>13</v>
      </c>
      <c r="JQ2" s="13">
        <f>INT((JQ4-LOOKUP(JQ4,DATE(YEAR(JQ4)+{-1;0;1},1,3)-WEEKDAY(DATE(YEAR(JQ4)+{-1;0;1},1,3))+2))/7)+1</f>
        <v>14</v>
      </c>
      <c r="JR2" s="13">
        <f>INT((JR4-LOOKUP(JR4,DATE(YEAR(JR4)+{-1;0;1},1,3)-WEEKDAY(DATE(YEAR(JR4)+{-1;0;1},1,3))+2))/7)+1</f>
        <v>14</v>
      </c>
      <c r="JS2" s="13">
        <f>INT((JS4-LOOKUP(JS4,DATE(YEAR(JS4)+{-1;0;1},1,3)-WEEKDAY(DATE(YEAR(JS4)+{-1;0;1},1,3))+2))/7)+1</f>
        <v>14</v>
      </c>
      <c r="JT2" s="13">
        <f>INT((JT4-LOOKUP(JT4,DATE(YEAR(JT4)+{-1;0;1},1,3)-WEEKDAY(DATE(YEAR(JT4)+{-1;0;1},1,3))+2))/7)+1</f>
        <v>14</v>
      </c>
      <c r="JU2" s="13">
        <f>INT((JU4-LOOKUP(JU4,DATE(YEAR(JU4)+{-1;0;1},1,3)-WEEKDAY(DATE(YEAR(JU4)+{-1;0;1},1,3))+2))/7)+1</f>
        <v>14</v>
      </c>
      <c r="JV2" s="13">
        <f>INT((JV4-LOOKUP(JV4,DATE(YEAR(JV4)+{-1;0;1},1,3)-WEEKDAY(DATE(YEAR(JV4)+{-1;0;1},1,3))+2))/7)+1</f>
        <v>14</v>
      </c>
      <c r="JW2" s="13">
        <f>INT((JW4-LOOKUP(JW4,DATE(YEAR(JW4)+{-1;0;1},1,3)-WEEKDAY(DATE(YEAR(JW4)+{-1;0;1},1,3))+2))/7)+1</f>
        <v>14</v>
      </c>
      <c r="JX2" s="13">
        <f>INT((JX4-LOOKUP(JX4,DATE(YEAR(JX4)+{-1;0;1},1,3)-WEEKDAY(DATE(YEAR(JX4)+{-1;0;1},1,3))+2))/7)+1</f>
        <v>15</v>
      </c>
      <c r="JY2" s="13">
        <f>INT((JY4-LOOKUP(JY4,DATE(YEAR(JY4)+{-1;0;1},1,3)-WEEKDAY(DATE(YEAR(JY4)+{-1;0;1},1,3))+2))/7)+1</f>
        <v>15</v>
      </c>
      <c r="JZ2" s="13">
        <f>INT((JZ4-LOOKUP(JZ4,DATE(YEAR(JZ4)+{-1;0;1},1,3)-WEEKDAY(DATE(YEAR(JZ4)+{-1;0;1},1,3))+2))/7)+1</f>
        <v>15</v>
      </c>
      <c r="KA2" s="13">
        <f>INT((KA4-LOOKUP(KA4,DATE(YEAR(KA4)+{-1;0;1},1,3)-WEEKDAY(DATE(YEAR(KA4)+{-1;0;1},1,3))+2))/7)+1</f>
        <v>15</v>
      </c>
      <c r="KB2" s="13">
        <f>INT((KB4-LOOKUP(KB4,DATE(YEAR(KB4)+{-1;0;1},1,3)-WEEKDAY(DATE(YEAR(KB4)+{-1;0;1},1,3))+2))/7)+1</f>
        <v>15</v>
      </c>
      <c r="KC2" s="13">
        <f>INT((KC4-LOOKUP(KC4,DATE(YEAR(KC4)+{-1;0;1},1,3)-WEEKDAY(DATE(YEAR(KC4)+{-1;0;1},1,3))+2))/7)+1</f>
        <v>15</v>
      </c>
      <c r="KD2" s="13">
        <f>INT((KD4-LOOKUP(KD4,DATE(YEAR(KD4)+{-1;0;1},1,3)-WEEKDAY(DATE(YEAR(KD4)+{-1;0;1},1,3))+2))/7)+1</f>
        <v>15</v>
      </c>
      <c r="KE2" s="13">
        <f>INT((KE4-LOOKUP(KE4,DATE(YEAR(KE4)+{-1;0;1},1,3)-WEEKDAY(DATE(YEAR(KE4)+{-1;0;1},1,3))+2))/7)+1</f>
        <v>16</v>
      </c>
      <c r="KF2" s="13">
        <f>INT((KF4-LOOKUP(KF4,DATE(YEAR(KF4)+{-1;0;1},1,3)-WEEKDAY(DATE(YEAR(KF4)+{-1;0;1},1,3))+2))/7)+1</f>
        <v>16</v>
      </c>
      <c r="KG2" s="13">
        <f>INT((KG4-LOOKUP(KG4,DATE(YEAR(KG4)+{-1;0;1},1,3)-WEEKDAY(DATE(YEAR(KG4)+{-1;0;1},1,3))+2))/7)+1</f>
        <v>16</v>
      </c>
      <c r="KH2" s="13">
        <f>INT((KH4-LOOKUP(KH4,DATE(YEAR(KH4)+{-1;0;1},1,3)-WEEKDAY(DATE(YEAR(KH4)+{-1;0;1},1,3))+2))/7)+1</f>
        <v>16</v>
      </c>
      <c r="KI2" s="13">
        <f>INT((KI4-LOOKUP(KI4,DATE(YEAR(KI4)+{-1;0;1},1,3)-WEEKDAY(DATE(YEAR(KI4)+{-1;0;1},1,3))+2))/7)+1</f>
        <v>16</v>
      </c>
      <c r="KJ2" s="13">
        <f>INT((KJ4-LOOKUP(KJ4,DATE(YEAR(KJ4)+{-1;0;1},1,3)-WEEKDAY(DATE(YEAR(KJ4)+{-1;0;1},1,3))+2))/7)+1</f>
        <v>16</v>
      </c>
      <c r="KK2" s="13">
        <f>INT((KK4-LOOKUP(KK4,DATE(YEAR(KK4)+{-1;0;1},1,3)-WEEKDAY(DATE(YEAR(KK4)+{-1;0;1},1,3))+2))/7)+1</f>
        <v>16</v>
      </c>
      <c r="KL2" s="13">
        <f>INT((KL4-LOOKUP(KL4,DATE(YEAR(KL4)+{-1;0;1},1,3)-WEEKDAY(DATE(YEAR(KL4)+{-1;0;1},1,3))+2))/7)+1</f>
        <v>17</v>
      </c>
      <c r="KM2" s="13">
        <f>INT((KM4-LOOKUP(KM4,DATE(YEAR(KM4)+{-1;0;1},1,3)-WEEKDAY(DATE(YEAR(KM4)+{-1;0;1},1,3))+2))/7)+1</f>
        <v>17</v>
      </c>
      <c r="KN2" s="13">
        <f>INT((KN4-LOOKUP(KN4,DATE(YEAR(KN4)+{-1;0;1},1,3)-WEEKDAY(DATE(YEAR(KN4)+{-1;0;1},1,3))+2))/7)+1</f>
        <v>17</v>
      </c>
      <c r="KO2" s="13">
        <f>INT((KO4-LOOKUP(KO4,DATE(YEAR(KO4)+{-1;0;1},1,3)-WEEKDAY(DATE(YEAR(KO4)+{-1;0;1},1,3))+2))/7)+1</f>
        <v>17</v>
      </c>
      <c r="KP2" s="13">
        <f>INT((KP4-LOOKUP(KP4,DATE(YEAR(KP4)+{-1;0;1},1,3)-WEEKDAY(DATE(YEAR(KP4)+{-1;0;1},1,3))+2))/7)+1</f>
        <v>17</v>
      </c>
      <c r="KQ2" s="13">
        <f>INT((KQ4-LOOKUP(KQ4,DATE(YEAR(KQ4)+{-1;0;1},1,3)-WEEKDAY(DATE(YEAR(KQ4)+{-1;0;1},1,3))+2))/7)+1</f>
        <v>17</v>
      </c>
      <c r="KR2" s="13">
        <f>INT((KR4-LOOKUP(KR4,DATE(YEAR(KR4)+{-1;0;1},1,3)-WEEKDAY(DATE(YEAR(KR4)+{-1;0;1},1,3))+2))/7)+1</f>
        <v>17</v>
      </c>
      <c r="KS2" s="13">
        <f>INT((KS4-LOOKUP(KS4,DATE(YEAR(KS4)+{-1;0;1},1,3)-WEEKDAY(DATE(YEAR(KS4)+{-1;0;1},1,3))+2))/7)+1</f>
        <v>18</v>
      </c>
      <c r="KT2" s="13">
        <f>INT((KT4-LOOKUP(KT4,DATE(YEAR(KT4)+{-1;0;1},1,3)-WEEKDAY(DATE(YEAR(KT4)+{-1;0;1},1,3))+2))/7)+1</f>
        <v>18</v>
      </c>
      <c r="KU2" s="13">
        <f>INT((KU4-LOOKUP(KU4,DATE(YEAR(KU4)+{-1;0;1},1,3)-WEEKDAY(DATE(YEAR(KU4)+{-1;0;1},1,3))+2))/7)+1</f>
        <v>18</v>
      </c>
      <c r="KV2" s="13">
        <f>INT((KV4-LOOKUP(KV4,DATE(YEAR(KV4)+{-1;0;1},1,3)-WEEKDAY(DATE(YEAR(KV4)+{-1;0;1},1,3))+2))/7)+1</f>
        <v>18</v>
      </c>
      <c r="KW2" s="13">
        <f>INT((KW4-LOOKUP(KW4,DATE(YEAR(KW4)+{-1;0;1},1,3)-WEEKDAY(DATE(YEAR(KW4)+{-1;0;1},1,3))+2))/7)+1</f>
        <v>18</v>
      </c>
      <c r="KX2" s="13">
        <f>INT((KX4-LOOKUP(KX4,DATE(YEAR(KX4)+{-1;0;1},1,3)-WEEKDAY(DATE(YEAR(KX4)+{-1;0;1},1,3))+2))/7)+1</f>
        <v>18</v>
      </c>
      <c r="KY2" s="13">
        <f>INT((KY4-LOOKUP(KY4,DATE(YEAR(KY4)+{-1;0;1},1,3)-WEEKDAY(DATE(YEAR(KY4)+{-1;0;1},1,3))+2))/7)+1</f>
        <v>18</v>
      </c>
      <c r="KZ2" s="13">
        <f>INT((KZ4-LOOKUP(KZ4,DATE(YEAR(KZ4)+{-1;0;1},1,3)-WEEKDAY(DATE(YEAR(KZ4)+{-1;0;1},1,3))+2))/7)+1</f>
        <v>19</v>
      </c>
      <c r="LA2" s="13">
        <f>INT((LA4-LOOKUP(LA4,DATE(YEAR(LA4)+{-1;0;1},1,3)-WEEKDAY(DATE(YEAR(LA4)+{-1;0;1},1,3))+2))/7)+1</f>
        <v>19</v>
      </c>
      <c r="LB2" s="13">
        <f>INT((LB4-LOOKUP(LB4,DATE(YEAR(LB4)+{-1;0;1},1,3)-WEEKDAY(DATE(YEAR(LB4)+{-1;0;1},1,3))+2))/7)+1</f>
        <v>19</v>
      </c>
      <c r="LC2" s="13">
        <f>INT((LC4-LOOKUP(LC4,DATE(YEAR(LC4)+{-1;0;1},1,3)-WEEKDAY(DATE(YEAR(LC4)+{-1;0;1},1,3))+2))/7)+1</f>
        <v>19</v>
      </c>
      <c r="LD2" s="13">
        <f>INT((LD4-LOOKUP(LD4,DATE(YEAR(LD4)+{-1;0;1},1,3)-WEEKDAY(DATE(YEAR(LD4)+{-1;0;1},1,3))+2))/7)+1</f>
        <v>19</v>
      </c>
      <c r="LE2" s="13">
        <f>INT((LE4-LOOKUP(LE4,DATE(YEAR(LE4)+{-1;0;1},1,3)-WEEKDAY(DATE(YEAR(LE4)+{-1;0;1},1,3))+2))/7)+1</f>
        <v>19</v>
      </c>
      <c r="LF2" s="13">
        <f>INT((LF4-LOOKUP(LF4,DATE(YEAR(LF4)+{-1;0;1},1,3)-WEEKDAY(DATE(YEAR(LF4)+{-1;0;1},1,3))+2))/7)+1</f>
        <v>19</v>
      </c>
      <c r="LG2" s="13">
        <f>INT((LG4-LOOKUP(LG4,DATE(YEAR(LG4)+{-1;0;1},1,3)-WEEKDAY(DATE(YEAR(LG4)+{-1;0;1},1,3))+2))/7)+1</f>
        <v>20</v>
      </c>
      <c r="LH2" s="13">
        <f>INT((LH4-LOOKUP(LH4,DATE(YEAR(LH4)+{-1;0;1},1,3)-WEEKDAY(DATE(YEAR(LH4)+{-1;0;1},1,3))+2))/7)+1</f>
        <v>20</v>
      </c>
      <c r="LI2" s="13">
        <f>INT((LI4-LOOKUP(LI4,DATE(YEAR(LI4)+{-1;0;1},1,3)-WEEKDAY(DATE(YEAR(LI4)+{-1;0;1},1,3))+2))/7)+1</f>
        <v>20</v>
      </c>
      <c r="LJ2" s="13">
        <f>INT((LJ4-LOOKUP(LJ4,DATE(YEAR(LJ4)+{-1;0;1},1,3)-WEEKDAY(DATE(YEAR(LJ4)+{-1;0;1},1,3))+2))/7)+1</f>
        <v>20</v>
      </c>
      <c r="LK2" s="13">
        <f>INT((LK4-LOOKUP(LK4,DATE(YEAR(LK4)+{-1;0;1},1,3)-WEEKDAY(DATE(YEAR(LK4)+{-1;0;1},1,3))+2))/7)+1</f>
        <v>20</v>
      </c>
      <c r="LL2" s="13">
        <f>INT((LL4-LOOKUP(LL4,DATE(YEAR(LL4)+{-1;0;1},1,3)-WEEKDAY(DATE(YEAR(LL4)+{-1;0;1},1,3))+2))/7)+1</f>
        <v>20</v>
      </c>
      <c r="LM2" s="13">
        <f>INT((LM4-LOOKUP(LM4,DATE(YEAR(LM4)+{-1;0;1},1,3)-WEEKDAY(DATE(YEAR(LM4)+{-1;0;1},1,3))+2))/7)+1</f>
        <v>20</v>
      </c>
      <c r="LN2" s="13">
        <f>INT((LN4-LOOKUP(LN4,DATE(YEAR(LN4)+{-1;0;1},1,3)-WEEKDAY(DATE(YEAR(LN4)+{-1;0;1},1,3))+2))/7)+1</f>
        <v>21</v>
      </c>
      <c r="LO2" s="13">
        <f>INT((LO4-LOOKUP(LO4,DATE(YEAR(LO4)+{-1;0;1},1,3)-WEEKDAY(DATE(YEAR(LO4)+{-1;0;1},1,3))+2))/7)+1</f>
        <v>21</v>
      </c>
      <c r="LP2" s="13">
        <f>INT((LP4-LOOKUP(LP4,DATE(YEAR(LP4)+{-1;0;1},1,3)-WEEKDAY(DATE(YEAR(LP4)+{-1;0;1},1,3))+2))/7)+1</f>
        <v>21</v>
      </c>
      <c r="LQ2" s="13">
        <f>INT((LQ4-LOOKUP(LQ4,DATE(YEAR(LQ4)+{-1;0;1},1,3)-WEEKDAY(DATE(YEAR(LQ4)+{-1;0;1},1,3))+2))/7)+1</f>
        <v>21</v>
      </c>
      <c r="LR2" s="13">
        <f>INT((LR4-LOOKUP(LR4,DATE(YEAR(LR4)+{-1;0;1},1,3)-WEEKDAY(DATE(YEAR(LR4)+{-1;0;1},1,3))+2))/7)+1</f>
        <v>21</v>
      </c>
      <c r="LS2" s="13">
        <f>INT((LS4-LOOKUP(LS4,DATE(YEAR(LS4)+{-1;0;1},1,3)-WEEKDAY(DATE(YEAR(LS4)+{-1;0;1},1,3))+2))/7)+1</f>
        <v>21</v>
      </c>
      <c r="LT2" s="13">
        <f>INT((LT4-LOOKUP(LT4,DATE(YEAR(LT4)+{-1;0;1},1,3)-WEEKDAY(DATE(YEAR(LT4)+{-1;0;1},1,3))+2))/7)+1</f>
        <v>21</v>
      </c>
      <c r="LU2" s="13">
        <f>INT((LU4-LOOKUP(LU4,DATE(YEAR(LU4)+{-1;0;1},1,3)-WEEKDAY(DATE(YEAR(LU4)+{-1;0;1},1,3))+2))/7)+1</f>
        <v>22</v>
      </c>
      <c r="LV2" s="13">
        <f>INT((LV4-LOOKUP(LV4,DATE(YEAR(LV4)+{-1;0;1},1,3)-WEEKDAY(DATE(YEAR(LV4)+{-1;0;1},1,3))+2))/7)+1</f>
        <v>22</v>
      </c>
      <c r="LW2" s="13">
        <f>INT((LW4-LOOKUP(LW4,DATE(YEAR(LW4)+{-1;0;1},1,3)-WEEKDAY(DATE(YEAR(LW4)+{-1;0;1},1,3))+2))/7)+1</f>
        <v>22</v>
      </c>
      <c r="LX2" s="13">
        <f>INT((LX4-LOOKUP(LX4,DATE(YEAR(LX4)+{-1;0;1},1,3)-WEEKDAY(DATE(YEAR(LX4)+{-1;0;1},1,3))+2))/7)+1</f>
        <v>22</v>
      </c>
      <c r="LY2" s="13">
        <f>INT((LY4-LOOKUP(LY4,DATE(YEAR(LY4)+{-1;0;1},1,3)-WEEKDAY(DATE(YEAR(LY4)+{-1;0;1},1,3))+2))/7)+1</f>
        <v>22</v>
      </c>
      <c r="LZ2" s="13">
        <f>INT((LZ4-LOOKUP(LZ4,DATE(YEAR(LZ4)+{-1;0;1},1,3)-WEEKDAY(DATE(YEAR(LZ4)+{-1;0;1},1,3))+2))/7)+1</f>
        <v>22</v>
      </c>
      <c r="MA2" s="13">
        <f>INT((MA4-LOOKUP(MA4,DATE(YEAR(MA4)+{-1;0;1},1,3)-WEEKDAY(DATE(YEAR(MA4)+{-1;0;1},1,3))+2))/7)+1</f>
        <v>22</v>
      </c>
      <c r="MB2" s="13">
        <f>INT((MB4-LOOKUP(MB4,DATE(YEAR(MB4)+{-1;0;1},1,3)-WEEKDAY(DATE(YEAR(MB4)+{-1;0;1},1,3))+2))/7)+1</f>
        <v>23</v>
      </c>
      <c r="MC2" s="13">
        <f>INT((MC4-LOOKUP(MC4,DATE(YEAR(MC4)+{-1;0;1},1,3)-WEEKDAY(DATE(YEAR(MC4)+{-1;0;1},1,3))+2))/7)+1</f>
        <v>23</v>
      </c>
      <c r="MD2" s="13">
        <f>INT((MD4-LOOKUP(MD4,DATE(YEAR(MD4)+{-1;0;1},1,3)-WEEKDAY(DATE(YEAR(MD4)+{-1;0;1},1,3))+2))/7)+1</f>
        <v>23</v>
      </c>
      <c r="ME2" s="13">
        <f>INT((ME4-LOOKUP(ME4,DATE(YEAR(ME4)+{-1;0;1},1,3)-WEEKDAY(DATE(YEAR(ME4)+{-1;0;1},1,3))+2))/7)+1</f>
        <v>23</v>
      </c>
      <c r="MF2" s="13">
        <f>INT((MF4-LOOKUP(MF4,DATE(YEAR(MF4)+{-1;0;1},1,3)-WEEKDAY(DATE(YEAR(MF4)+{-1;0;1},1,3))+2))/7)+1</f>
        <v>23</v>
      </c>
      <c r="MG2" s="13">
        <f>INT((MG4-LOOKUP(MG4,DATE(YEAR(MG4)+{-1;0;1},1,3)-WEEKDAY(DATE(YEAR(MG4)+{-1;0;1},1,3))+2))/7)+1</f>
        <v>23</v>
      </c>
      <c r="MH2" s="13">
        <f>INT((MH4-LOOKUP(MH4,DATE(YEAR(MH4)+{-1;0;1},1,3)-WEEKDAY(DATE(YEAR(MH4)+{-1;0;1},1,3))+2))/7)+1</f>
        <v>23</v>
      </c>
      <c r="MI2" s="13">
        <f>INT((MI4-LOOKUP(MI4,DATE(YEAR(MI4)+{-1;0;1},1,3)-WEEKDAY(DATE(YEAR(MI4)+{-1;0;1},1,3))+2))/7)+1</f>
        <v>24</v>
      </c>
      <c r="MJ2" s="13">
        <f>INT((MJ4-LOOKUP(MJ4,DATE(YEAR(MJ4)+{-1;0;1},1,3)-WEEKDAY(DATE(YEAR(MJ4)+{-1;0;1},1,3))+2))/7)+1</f>
        <v>24</v>
      </c>
      <c r="MK2" s="13">
        <f>INT((MK4-LOOKUP(MK4,DATE(YEAR(MK4)+{-1;0;1},1,3)-WEEKDAY(DATE(YEAR(MK4)+{-1;0;1},1,3))+2))/7)+1</f>
        <v>24</v>
      </c>
      <c r="ML2" s="13">
        <f>INT((ML4-LOOKUP(ML4,DATE(YEAR(ML4)+{-1;0;1},1,3)-WEEKDAY(DATE(YEAR(ML4)+{-1;0;1},1,3))+2))/7)+1</f>
        <v>24</v>
      </c>
      <c r="MM2" s="13">
        <f>INT((MM4-LOOKUP(MM4,DATE(YEAR(MM4)+{-1;0;1},1,3)-WEEKDAY(DATE(YEAR(MM4)+{-1;0;1},1,3))+2))/7)+1</f>
        <v>24</v>
      </c>
      <c r="MN2" s="13">
        <f>INT((MN4-LOOKUP(MN4,DATE(YEAR(MN4)+{-1;0;1},1,3)-WEEKDAY(DATE(YEAR(MN4)+{-1;0;1},1,3))+2))/7)+1</f>
        <v>24</v>
      </c>
      <c r="MO2" s="13">
        <f>INT((MO4-LOOKUP(MO4,DATE(YEAR(MO4)+{-1;0;1},1,3)-WEEKDAY(DATE(YEAR(MO4)+{-1;0;1},1,3))+2))/7)+1</f>
        <v>24</v>
      </c>
      <c r="MP2" s="13">
        <f>INT((MP4-LOOKUP(MP4,DATE(YEAR(MP4)+{-1;0;1},1,3)-WEEKDAY(DATE(YEAR(MP4)+{-1;0;1},1,3))+2))/7)+1</f>
        <v>25</v>
      </c>
      <c r="MQ2" s="13">
        <f>INT((MQ4-LOOKUP(MQ4,DATE(YEAR(MQ4)+{-1;0;1},1,3)-WEEKDAY(DATE(YEAR(MQ4)+{-1;0;1},1,3))+2))/7)+1</f>
        <v>25</v>
      </c>
      <c r="MR2" s="13">
        <f>INT((MR4-LOOKUP(MR4,DATE(YEAR(MR4)+{-1;0;1},1,3)-WEEKDAY(DATE(YEAR(MR4)+{-1;0;1},1,3))+2))/7)+1</f>
        <v>25</v>
      </c>
      <c r="MS2" s="13">
        <f>INT((MS4-LOOKUP(MS4,DATE(YEAR(MS4)+{-1;0;1},1,3)-WEEKDAY(DATE(YEAR(MS4)+{-1;0;1},1,3))+2))/7)+1</f>
        <v>25</v>
      </c>
      <c r="MT2" s="13">
        <f>INT((MT4-LOOKUP(MT4,DATE(YEAR(MT4)+{-1;0;1},1,3)-WEEKDAY(DATE(YEAR(MT4)+{-1;0;1},1,3))+2))/7)+1</f>
        <v>25</v>
      </c>
      <c r="MU2" s="13">
        <f>INT((MU4-LOOKUP(MU4,DATE(YEAR(MU4)+{-1;0;1},1,3)-WEEKDAY(DATE(YEAR(MU4)+{-1;0;1},1,3))+2))/7)+1</f>
        <v>25</v>
      </c>
      <c r="MV2" s="13">
        <f>INT((MV4-LOOKUP(MV4,DATE(YEAR(MV4)+{-1;0;1},1,3)-WEEKDAY(DATE(YEAR(MV4)+{-1;0;1},1,3))+2))/7)+1</f>
        <v>25</v>
      </c>
      <c r="MW2" s="13">
        <f>INT((MW4-LOOKUP(MW4,DATE(YEAR(MW4)+{-1;0;1},1,3)-WEEKDAY(DATE(YEAR(MW4)+{-1;0;1},1,3))+2))/7)+1</f>
        <v>26</v>
      </c>
      <c r="MX2" s="13">
        <f>INT((MX4-LOOKUP(MX4,DATE(YEAR(MX4)+{-1;0;1},1,3)-WEEKDAY(DATE(YEAR(MX4)+{-1;0;1},1,3))+2))/7)+1</f>
        <v>26</v>
      </c>
      <c r="MY2" s="13">
        <f>INT((MY4-LOOKUP(MY4,DATE(YEAR(MY4)+{-1;0;1},1,3)-WEEKDAY(DATE(YEAR(MY4)+{-1;0;1},1,3))+2))/7)+1</f>
        <v>26</v>
      </c>
      <c r="MZ2" s="13">
        <f>INT((MZ4-LOOKUP(MZ4,DATE(YEAR(MZ4)+{-1;0;1},1,3)-WEEKDAY(DATE(YEAR(MZ4)+{-1;0;1},1,3))+2))/7)+1</f>
        <v>26</v>
      </c>
      <c r="NA2" s="13">
        <f>INT((NA4-LOOKUP(NA4,DATE(YEAR(NA4)+{-1;0;1},1,3)-WEEKDAY(DATE(YEAR(NA4)+{-1;0;1},1,3))+2))/7)+1</f>
        <v>26</v>
      </c>
      <c r="NB2" s="13">
        <f>INT((NB4-LOOKUP(NB4,DATE(YEAR(NB4)+{-1;0;1},1,3)-WEEKDAY(DATE(YEAR(NB4)+{-1;0;1},1,3))+2))/7)+1</f>
        <v>26</v>
      </c>
      <c r="NC2" s="13">
        <f>INT((NC4-LOOKUP(NC4,DATE(YEAR(NC4)+{-1;0;1},1,3)-WEEKDAY(DATE(YEAR(NC4)+{-1;0;1},1,3))+2))/7)+1</f>
        <v>26</v>
      </c>
      <c r="ND2" s="13">
        <f>INT((ND4-LOOKUP(ND4,DATE(YEAR(ND4)+{-1;0;1},1,3)-WEEKDAY(DATE(YEAR(ND4)+{-1;0;1},1,3))+2))/7)+1</f>
        <v>27</v>
      </c>
      <c r="NE2" s="13">
        <f>INT((NE4-LOOKUP(NE4,DATE(YEAR(NE4)+{-1;0;1},1,3)-WEEKDAY(DATE(YEAR(NE4)+{-1;0;1},1,3))+2))/7)+1</f>
        <v>27</v>
      </c>
      <c r="NF2" s="13">
        <f>INT((NF4-LOOKUP(NF4,DATE(YEAR(NF4)+{-1;0;1},1,3)-WEEKDAY(DATE(YEAR(NF4)+{-1;0;1},1,3))+2))/7)+1</f>
        <v>27</v>
      </c>
      <c r="NG2" s="13">
        <f>INT((NG4-LOOKUP(NG4,DATE(YEAR(NG4)+{-1;0;1},1,3)-WEEKDAY(DATE(YEAR(NG4)+{-1;0;1},1,3))+2))/7)+1</f>
        <v>27</v>
      </c>
      <c r="NH2" s="13">
        <f>INT((NH4-LOOKUP(NH4,DATE(YEAR(NH4)+{-1;0;1},1,3)-WEEKDAY(DATE(YEAR(NH4)+{-1;0;1},1,3))+2))/7)+1</f>
        <v>27</v>
      </c>
      <c r="NI2" s="13">
        <f>INT((NI4-LOOKUP(NI4,DATE(YEAR(NI4)+{-1;0;1},1,3)-WEEKDAY(DATE(YEAR(NI4)+{-1;0;1},1,3))+2))/7)+1</f>
        <v>27</v>
      </c>
      <c r="NJ2" s="13">
        <f>INT((NJ4-LOOKUP(NJ4,DATE(YEAR(NJ4)+{-1;0;1},1,3)-WEEKDAY(DATE(YEAR(NJ4)+{-1;0;1},1,3))+2))/7)+1</f>
        <v>27</v>
      </c>
      <c r="NK2" s="13">
        <f>INT((NK4-LOOKUP(NK4,DATE(YEAR(NK4)+{-1;0;1},1,3)-WEEKDAY(DATE(YEAR(NK4)+{-1;0;1},1,3))+2))/7)+1</f>
        <v>28</v>
      </c>
      <c r="NL2" s="13">
        <f>INT((NL4-LOOKUP(NL4,DATE(YEAR(NL4)+{-1;0;1},1,3)-WEEKDAY(DATE(YEAR(NL4)+{-1;0;1},1,3))+2))/7)+1</f>
        <v>28</v>
      </c>
      <c r="NM2" s="13">
        <f>INT((NM4-LOOKUP(NM4,DATE(YEAR(NM4)+{-1;0;1},1,3)-WEEKDAY(DATE(YEAR(NM4)+{-1;0;1},1,3))+2))/7)+1</f>
        <v>28</v>
      </c>
      <c r="NN2" s="13">
        <f>INT((NN4-LOOKUP(NN4,DATE(YEAR(NN4)+{-1;0;1},1,3)-WEEKDAY(DATE(YEAR(NN4)+{-1;0;1},1,3))+2))/7)+1</f>
        <v>28</v>
      </c>
      <c r="NO2" s="13">
        <f>INT((NO4-LOOKUP(NO4,DATE(YEAR(NO4)+{-1;0;1},1,3)-WEEKDAY(DATE(YEAR(NO4)+{-1;0;1},1,3))+2))/7)+1</f>
        <v>28</v>
      </c>
      <c r="NP2" s="13">
        <f>INT((NP4-LOOKUP(NP4,DATE(YEAR(NP4)+{-1;0;1},1,3)-WEEKDAY(DATE(YEAR(NP4)+{-1;0;1},1,3))+2))/7)+1</f>
        <v>28</v>
      </c>
      <c r="NQ2" s="13">
        <f>INT((NQ4-LOOKUP(NQ4,DATE(YEAR(NQ4)+{-1;0;1},1,3)-WEEKDAY(DATE(YEAR(NQ4)+{-1;0;1},1,3))+2))/7)+1</f>
        <v>28</v>
      </c>
      <c r="NR2" s="13">
        <f>INT((NR4-LOOKUP(NR4,DATE(YEAR(NR4)+{-1;0;1},1,3)-WEEKDAY(DATE(YEAR(NR4)+{-1;0;1},1,3))+2))/7)+1</f>
        <v>29</v>
      </c>
      <c r="NS2" s="13">
        <f>INT((NS4-LOOKUP(NS4,DATE(YEAR(NS4)+{-1;0;1},1,3)-WEEKDAY(DATE(YEAR(NS4)+{-1;0;1},1,3))+2))/7)+1</f>
        <v>29</v>
      </c>
      <c r="NT2" s="13">
        <f>INT((NT4-LOOKUP(NT4,DATE(YEAR(NT4)+{-1;0;1},1,3)-WEEKDAY(DATE(YEAR(NT4)+{-1;0;1},1,3))+2))/7)+1</f>
        <v>29</v>
      </c>
      <c r="NU2" s="13">
        <f>INT((NU4-LOOKUP(NU4,DATE(YEAR(NU4)+{-1;0;1},1,3)-WEEKDAY(DATE(YEAR(NU4)+{-1;0;1},1,3))+2))/7)+1</f>
        <v>29</v>
      </c>
      <c r="NV2" s="13">
        <f>INT((NV4-LOOKUP(NV4,DATE(YEAR(NV4)+{-1;0;1},1,3)-WEEKDAY(DATE(YEAR(NV4)+{-1;0;1},1,3))+2))/7)+1</f>
        <v>29</v>
      </c>
      <c r="NW2" s="13">
        <f>INT((NW4-LOOKUP(NW4,DATE(YEAR(NW4)+{-1;0;1},1,3)-WEEKDAY(DATE(YEAR(NW4)+{-1;0;1},1,3))+2))/7)+1</f>
        <v>29</v>
      </c>
      <c r="NX2" s="13">
        <f>INT((NX4-LOOKUP(NX4,DATE(YEAR(NX4)+{-1;0;1},1,3)-WEEKDAY(DATE(YEAR(NX4)+{-1;0;1},1,3))+2))/7)+1</f>
        <v>29</v>
      </c>
      <c r="NY2" s="13">
        <f>INT((NY4-LOOKUP(NY4,DATE(YEAR(NY4)+{-1;0;1},1,3)-WEEKDAY(DATE(YEAR(NY4)+{-1;0;1},1,3))+2))/7)+1</f>
        <v>30</v>
      </c>
      <c r="NZ2" s="13">
        <f>INT((NZ4-LOOKUP(NZ4,DATE(YEAR(NZ4)+{-1;0;1},1,3)-WEEKDAY(DATE(YEAR(NZ4)+{-1;0;1},1,3))+2))/7)+1</f>
        <v>30</v>
      </c>
      <c r="OA2" s="13">
        <f>INT((OA4-LOOKUP(OA4,DATE(YEAR(OA4)+{-1;0;1},1,3)-WEEKDAY(DATE(YEAR(OA4)+{-1;0;1},1,3))+2))/7)+1</f>
        <v>30</v>
      </c>
      <c r="OB2" s="13">
        <f>INT((OB4-LOOKUP(OB4,DATE(YEAR(OB4)+{-1;0;1},1,3)-WEEKDAY(DATE(YEAR(OB4)+{-1;0;1},1,3))+2))/7)+1</f>
        <v>30</v>
      </c>
      <c r="OC2" s="13">
        <f>INT((OC4-LOOKUP(OC4,DATE(YEAR(OC4)+{-1;0;1},1,3)-WEEKDAY(DATE(YEAR(OC4)+{-1;0;1},1,3))+2))/7)+1</f>
        <v>30</v>
      </c>
      <c r="OD2" s="13">
        <f>INT((OD4-LOOKUP(OD4,DATE(YEAR(OD4)+{-1;0;1},1,3)-WEEKDAY(DATE(YEAR(OD4)+{-1;0;1},1,3))+2))/7)+1</f>
        <v>30</v>
      </c>
      <c r="OE2" s="13">
        <f>INT((OE4-LOOKUP(OE4,DATE(YEAR(OE4)+{-1;0;1},1,3)-WEEKDAY(DATE(YEAR(OE4)+{-1;0;1},1,3))+2))/7)+1</f>
        <v>30</v>
      </c>
      <c r="OF2" s="13">
        <f>INT((OF4-LOOKUP(OF4,DATE(YEAR(OF4)+{-1;0;1},1,3)-WEEKDAY(DATE(YEAR(OF4)+{-1;0;1},1,3))+2))/7)+1</f>
        <v>31</v>
      </c>
      <c r="OG2" s="13">
        <f>INT((OG4-LOOKUP(OG4,DATE(YEAR(OG4)+{-1;0;1},1,3)-WEEKDAY(DATE(YEAR(OG4)+{-1;0;1},1,3))+2))/7)+1</f>
        <v>31</v>
      </c>
      <c r="OH2" s="14">
        <f>INT((OH4-LOOKUP(OH4,DATE(YEAR(OH4)+{-1;0;1},1,3)-WEEKDAY(DATE(YEAR(OH4)+{-1;0;1},1,3))+2))/7)+1</f>
        <v>31</v>
      </c>
    </row>
    <row r="3" spans="1:398" ht="15" customHeight="1">
      <c r="A3" s="7"/>
      <c r="B3" s="5">
        <f>DATE(An,MONTH(1&amp;Premier_mois),1)</f>
        <v>42917</v>
      </c>
      <c r="C3" s="11">
        <f>B3+1</f>
        <v>42918</v>
      </c>
      <c r="D3" s="11">
        <f t="shared" ref="D3:BO3" si="0">C3+1</f>
        <v>42919</v>
      </c>
      <c r="E3" s="11">
        <f t="shared" si="0"/>
        <v>42920</v>
      </c>
      <c r="F3" s="11">
        <f t="shared" si="0"/>
        <v>42921</v>
      </c>
      <c r="G3" s="11">
        <f t="shared" si="0"/>
        <v>42922</v>
      </c>
      <c r="H3" s="11">
        <f t="shared" si="0"/>
        <v>42923</v>
      </c>
      <c r="I3" s="11">
        <f t="shared" si="0"/>
        <v>42924</v>
      </c>
      <c r="J3" s="11">
        <f t="shared" si="0"/>
        <v>42925</v>
      </c>
      <c r="K3" s="11">
        <f t="shared" si="0"/>
        <v>42926</v>
      </c>
      <c r="L3" s="11">
        <f t="shared" si="0"/>
        <v>42927</v>
      </c>
      <c r="M3" s="11">
        <f t="shared" si="0"/>
        <v>42928</v>
      </c>
      <c r="N3" s="11">
        <f t="shared" si="0"/>
        <v>42929</v>
      </c>
      <c r="O3" s="11">
        <f t="shared" si="0"/>
        <v>42930</v>
      </c>
      <c r="P3" s="11">
        <f t="shared" si="0"/>
        <v>42931</v>
      </c>
      <c r="Q3" s="11">
        <f t="shared" si="0"/>
        <v>42932</v>
      </c>
      <c r="R3" s="11">
        <f t="shared" si="0"/>
        <v>42933</v>
      </c>
      <c r="S3" s="11">
        <f t="shared" si="0"/>
        <v>42934</v>
      </c>
      <c r="T3" s="11">
        <f t="shared" si="0"/>
        <v>42935</v>
      </c>
      <c r="U3" s="11">
        <f t="shared" si="0"/>
        <v>42936</v>
      </c>
      <c r="V3" s="11">
        <f t="shared" si="0"/>
        <v>42937</v>
      </c>
      <c r="W3" s="11">
        <f t="shared" si="0"/>
        <v>42938</v>
      </c>
      <c r="X3" s="11">
        <f t="shared" si="0"/>
        <v>42939</v>
      </c>
      <c r="Y3" s="11">
        <f t="shared" si="0"/>
        <v>42940</v>
      </c>
      <c r="Z3" s="11">
        <f t="shared" si="0"/>
        <v>42941</v>
      </c>
      <c r="AA3" s="11">
        <f t="shared" si="0"/>
        <v>42942</v>
      </c>
      <c r="AB3" s="11">
        <f t="shared" si="0"/>
        <v>42943</v>
      </c>
      <c r="AC3" s="11">
        <f t="shared" si="0"/>
        <v>42944</v>
      </c>
      <c r="AD3" s="11">
        <f t="shared" si="0"/>
        <v>42945</v>
      </c>
      <c r="AE3" s="11">
        <f t="shared" si="0"/>
        <v>42946</v>
      </c>
      <c r="AF3" s="11">
        <f t="shared" si="0"/>
        <v>42947</v>
      </c>
      <c r="AG3" s="11">
        <f t="shared" si="0"/>
        <v>42948</v>
      </c>
      <c r="AH3" s="11">
        <f t="shared" si="0"/>
        <v>42949</v>
      </c>
      <c r="AI3" s="11">
        <f t="shared" si="0"/>
        <v>42950</v>
      </c>
      <c r="AJ3" s="11">
        <f t="shared" si="0"/>
        <v>42951</v>
      </c>
      <c r="AK3" s="11">
        <f t="shared" si="0"/>
        <v>42952</v>
      </c>
      <c r="AL3" s="11">
        <f t="shared" si="0"/>
        <v>42953</v>
      </c>
      <c r="AM3" s="11">
        <f t="shared" si="0"/>
        <v>42954</v>
      </c>
      <c r="AN3" s="11">
        <f t="shared" si="0"/>
        <v>42955</v>
      </c>
      <c r="AO3" s="11">
        <f t="shared" si="0"/>
        <v>42956</v>
      </c>
      <c r="AP3" s="11">
        <f t="shared" si="0"/>
        <v>42957</v>
      </c>
      <c r="AQ3" s="11">
        <f t="shared" si="0"/>
        <v>42958</v>
      </c>
      <c r="AR3" s="11">
        <f t="shared" si="0"/>
        <v>42959</v>
      </c>
      <c r="AS3" s="11">
        <f t="shared" si="0"/>
        <v>42960</v>
      </c>
      <c r="AT3" s="11">
        <f t="shared" si="0"/>
        <v>42961</v>
      </c>
      <c r="AU3" s="11">
        <f t="shared" si="0"/>
        <v>42962</v>
      </c>
      <c r="AV3" s="11">
        <f t="shared" si="0"/>
        <v>42963</v>
      </c>
      <c r="AW3" s="11">
        <f t="shared" si="0"/>
        <v>42964</v>
      </c>
      <c r="AX3" s="11">
        <f t="shared" si="0"/>
        <v>42965</v>
      </c>
      <c r="AY3" s="11">
        <f t="shared" si="0"/>
        <v>42966</v>
      </c>
      <c r="AZ3" s="11">
        <f t="shared" si="0"/>
        <v>42967</v>
      </c>
      <c r="BA3" s="11">
        <f t="shared" si="0"/>
        <v>42968</v>
      </c>
      <c r="BB3" s="11">
        <f t="shared" si="0"/>
        <v>42969</v>
      </c>
      <c r="BC3" s="11">
        <f t="shared" si="0"/>
        <v>42970</v>
      </c>
      <c r="BD3" s="11">
        <f t="shared" si="0"/>
        <v>42971</v>
      </c>
      <c r="BE3" s="11">
        <f t="shared" si="0"/>
        <v>42972</v>
      </c>
      <c r="BF3" s="11">
        <f t="shared" si="0"/>
        <v>42973</v>
      </c>
      <c r="BG3" s="11">
        <f t="shared" si="0"/>
        <v>42974</v>
      </c>
      <c r="BH3" s="11">
        <f t="shared" si="0"/>
        <v>42975</v>
      </c>
      <c r="BI3" s="11">
        <f t="shared" si="0"/>
        <v>42976</v>
      </c>
      <c r="BJ3" s="11">
        <f t="shared" si="0"/>
        <v>42977</v>
      </c>
      <c r="BK3" s="11">
        <f t="shared" si="0"/>
        <v>42978</v>
      </c>
      <c r="BL3" s="11">
        <f t="shared" si="0"/>
        <v>42979</v>
      </c>
      <c r="BM3" s="11">
        <f t="shared" si="0"/>
        <v>42980</v>
      </c>
      <c r="BN3" s="11">
        <f t="shared" si="0"/>
        <v>42981</v>
      </c>
      <c r="BO3" s="11">
        <f t="shared" si="0"/>
        <v>42982</v>
      </c>
      <c r="BP3" s="11">
        <f t="shared" ref="BP3:EA3" si="1">BO3+1</f>
        <v>42983</v>
      </c>
      <c r="BQ3" s="11">
        <f t="shared" si="1"/>
        <v>42984</v>
      </c>
      <c r="BR3" s="11">
        <f t="shared" si="1"/>
        <v>42985</v>
      </c>
      <c r="BS3" s="11">
        <f t="shared" si="1"/>
        <v>42986</v>
      </c>
      <c r="BT3" s="11">
        <f t="shared" si="1"/>
        <v>42987</v>
      </c>
      <c r="BU3" s="11">
        <f t="shared" si="1"/>
        <v>42988</v>
      </c>
      <c r="BV3" s="11">
        <f t="shared" si="1"/>
        <v>42989</v>
      </c>
      <c r="BW3" s="11">
        <f t="shared" si="1"/>
        <v>42990</v>
      </c>
      <c r="BX3" s="11">
        <f t="shared" si="1"/>
        <v>42991</v>
      </c>
      <c r="BY3" s="11">
        <f t="shared" si="1"/>
        <v>42992</v>
      </c>
      <c r="BZ3" s="11">
        <f t="shared" si="1"/>
        <v>42993</v>
      </c>
      <c r="CA3" s="11">
        <f t="shared" si="1"/>
        <v>42994</v>
      </c>
      <c r="CB3" s="11">
        <f t="shared" si="1"/>
        <v>42995</v>
      </c>
      <c r="CC3" s="11">
        <f t="shared" si="1"/>
        <v>42996</v>
      </c>
      <c r="CD3" s="11">
        <f t="shared" si="1"/>
        <v>42997</v>
      </c>
      <c r="CE3" s="11">
        <f t="shared" si="1"/>
        <v>42998</v>
      </c>
      <c r="CF3" s="11">
        <f t="shared" si="1"/>
        <v>42999</v>
      </c>
      <c r="CG3" s="11">
        <f t="shared" si="1"/>
        <v>43000</v>
      </c>
      <c r="CH3" s="11">
        <f t="shared" si="1"/>
        <v>43001</v>
      </c>
      <c r="CI3" s="11">
        <f t="shared" si="1"/>
        <v>43002</v>
      </c>
      <c r="CJ3" s="11">
        <f t="shared" si="1"/>
        <v>43003</v>
      </c>
      <c r="CK3" s="11">
        <f t="shared" si="1"/>
        <v>43004</v>
      </c>
      <c r="CL3" s="11">
        <f t="shared" si="1"/>
        <v>43005</v>
      </c>
      <c r="CM3" s="11">
        <f t="shared" si="1"/>
        <v>43006</v>
      </c>
      <c r="CN3" s="11">
        <f t="shared" si="1"/>
        <v>43007</v>
      </c>
      <c r="CO3" s="11">
        <f t="shared" si="1"/>
        <v>43008</v>
      </c>
      <c r="CP3" s="11">
        <f t="shared" si="1"/>
        <v>43009</v>
      </c>
      <c r="CQ3" s="11">
        <f t="shared" si="1"/>
        <v>43010</v>
      </c>
      <c r="CR3" s="11">
        <f t="shared" si="1"/>
        <v>43011</v>
      </c>
      <c r="CS3" s="11">
        <f t="shared" si="1"/>
        <v>43012</v>
      </c>
      <c r="CT3" s="11">
        <f t="shared" si="1"/>
        <v>43013</v>
      </c>
      <c r="CU3" s="11">
        <f t="shared" si="1"/>
        <v>43014</v>
      </c>
      <c r="CV3" s="11">
        <f t="shared" si="1"/>
        <v>43015</v>
      </c>
      <c r="CW3" s="11">
        <f t="shared" si="1"/>
        <v>43016</v>
      </c>
      <c r="CX3" s="11">
        <f t="shared" si="1"/>
        <v>43017</v>
      </c>
      <c r="CY3" s="11">
        <f t="shared" si="1"/>
        <v>43018</v>
      </c>
      <c r="CZ3" s="11">
        <f t="shared" si="1"/>
        <v>43019</v>
      </c>
      <c r="DA3" s="11">
        <f t="shared" si="1"/>
        <v>43020</v>
      </c>
      <c r="DB3" s="11">
        <f t="shared" si="1"/>
        <v>43021</v>
      </c>
      <c r="DC3" s="11">
        <f t="shared" si="1"/>
        <v>43022</v>
      </c>
      <c r="DD3" s="11">
        <f t="shared" si="1"/>
        <v>43023</v>
      </c>
      <c r="DE3" s="11">
        <f t="shared" si="1"/>
        <v>43024</v>
      </c>
      <c r="DF3" s="11">
        <f t="shared" si="1"/>
        <v>43025</v>
      </c>
      <c r="DG3" s="11">
        <f t="shared" si="1"/>
        <v>43026</v>
      </c>
      <c r="DH3" s="11">
        <f t="shared" si="1"/>
        <v>43027</v>
      </c>
      <c r="DI3" s="11">
        <f t="shared" si="1"/>
        <v>43028</v>
      </c>
      <c r="DJ3" s="11">
        <f t="shared" si="1"/>
        <v>43029</v>
      </c>
      <c r="DK3" s="11">
        <f t="shared" si="1"/>
        <v>43030</v>
      </c>
      <c r="DL3" s="11">
        <f t="shared" si="1"/>
        <v>43031</v>
      </c>
      <c r="DM3" s="11">
        <f t="shared" si="1"/>
        <v>43032</v>
      </c>
      <c r="DN3" s="11">
        <f t="shared" si="1"/>
        <v>43033</v>
      </c>
      <c r="DO3" s="11">
        <f t="shared" si="1"/>
        <v>43034</v>
      </c>
      <c r="DP3" s="11">
        <f t="shared" si="1"/>
        <v>43035</v>
      </c>
      <c r="DQ3" s="11">
        <f t="shared" si="1"/>
        <v>43036</v>
      </c>
      <c r="DR3" s="11">
        <f t="shared" si="1"/>
        <v>43037</v>
      </c>
      <c r="DS3" s="11">
        <f t="shared" si="1"/>
        <v>43038</v>
      </c>
      <c r="DT3" s="11">
        <f t="shared" si="1"/>
        <v>43039</v>
      </c>
      <c r="DU3" s="11">
        <f t="shared" si="1"/>
        <v>43040</v>
      </c>
      <c r="DV3" s="11">
        <f t="shared" si="1"/>
        <v>43041</v>
      </c>
      <c r="DW3" s="11">
        <f t="shared" si="1"/>
        <v>43042</v>
      </c>
      <c r="DX3" s="11">
        <f t="shared" si="1"/>
        <v>43043</v>
      </c>
      <c r="DY3" s="11">
        <f t="shared" si="1"/>
        <v>43044</v>
      </c>
      <c r="DZ3" s="11">
        <f t="shared" si="1"/>
        <v>43045</v>
      </c>
      <c r="EA3" s="11">
        <f t="shared" si="1"/>
        <v>43046</v>
      </c>
      <c r="EB3" s="11">
        <f t="shared" ref="EB3:GM3" si="2">EA3+1</f>
        <v>43047</v>
      </c>
      <c r="EC3" s="11">
        <f t="shared" si="2"/>
        <v>43048</v>
      </c>
      <c r="ED3" s="11">
        <f t="shared" si="2"/>
        <v>43049</v>
      </c>
      <c r="EE3" s="11">
        <f t="shared" si="2"/>
        <v>43050</v>
      </c>
      <c r="EF3" s="11">
        <f t="shared" si="2"/>
        <v>43051</v>
      </c>
      <c r="EG3" s="11">
        <f t="shared" si="2"/>
        <v>43052</v>
      </c>
      <c r="EH3" s="11">
        <f t="shared" si="2"/>
        <v>43053</v>
      </c>
      <c r="EI3" s="11">
        <f t="shared" si="2"/>
        <v>43054</v>
      </c>
      <c r="EJ3" s="11">
        <f t="shared" si="2"/>
        <v>43055</v>
      </c>
      <c r="EK3" s="11">
        <f t="shared" si="2"/>
        <v>43056</v>
      </c>
      <c r="EL3" s="11">
        <f t="shared" si="2"/>
        <v>43057</v>
      </c>
      <c r="EM3" s="11">
        <f t="shared" si="2"/>
        <v>43058</v>
      </c>
      <c r="EN3" s="11">
        <f t="shared" si="2"/>
        <v>43059</v>
      </c>
      <c r="EO3" s="11">
        <f t="shared" si="2"/>
        <v>43060</v>
      </c>
      <c r="EP3" s="11">
        <f t="shared" si="2"/>
        <v>43061</v>
      </c>
      <c r="EQ3" s="11">
        <f t="shared" si="2"/>
        <v>43062</v>
      </c>
      <c r="ER3" s="11">
        <f t="shared" si="2"/>
        <v>43063</v>
      </c>
      <c r="ES3" s="11">
        <f t="shared" si="2"/>
        <v>43064</v>
      </c>
      <c r="ET3" s="11">
        <f t="shared" si="2"/>
        <v>43065</v>
      </c>
      <c r="EU3" s="11">
        <f t="shared" si="2"/>
        <v>43066</v>
      </c>
      <c r="EV3" s="11">
        <f t="shared" si="2"/>
        <v>43067</v>
      </c>
      <c r="EW3" s="11">
        <f t="shared" si="2"/>
        <v>43068</v>
      </c>
      <c r="EX3" s="11">
        <f t="shared" si="2"/>
        <v>43069</v>
      </c>
      <c r="EY3" s="11">
        <f t="shared" si="2"/>
        <v>43070</v>
      </c>
      <c r="EZ3" s="11">
        <f t="shared" si="2"/>
        <v>43071</v>
      </c>
      <c r="FA3" s="11">
        <f t="shared" si="2"/>
        <v>43072</v>
      </c>
      <c r="FB3" s="11">
        <f t="shared" si="2"/>
        <v>43073</v>
      </c>
      <c r="FC3" s="11">
        <f t="shared" si="2"/>
        <v>43074</v>
      </c>
      <c r="FD3" s="11">
        <f t="shared" si="2"/>
        <v>43075</v>
      </c>
      <c r="FE3" s="11">
        <f t="shared" si="2"/>
        <v>43076</v>
      </c>
      <c r="FF3" s="11">
        <f t="shared" si="2"/>
        <v>43077</v>
      </c>
      <c r="FG3" s="11">
        <f t="shared" si="2"/>
        <v>43078</v>
      </c>
      <c r="FH3" s="11">
        <f t="shared" si="2"/>
        <v>43079</v>
      </c>
      <c r="FI3" s="11">
        <f t="shared" si="2"/>
        <v>43080</v>
      </c>
      <c r="FJ3" s="11">
        <f t="shared" si="2"/>
        <v>43081</v>
      </c>
      <c r="FK3" s="11">
        <f t="shared" si="2"/>
        <v>43082</v>
      </c>
      <c r="FL3" s="11">
        <f t="shared" si="2"/>
        <v>43083</v>
      </c>
      <c r="FM3" s="11">
        <f t="shared" si="2"/>
        <v>43084</v>
      </c>
      <c r="FN3" s="11">
        <f t="shared" si="2"/>
        <v>43085</v>
      </c>
      <c r="FO3" s="11">
        <f t="shared" si="2"/>
        <v>43086</v>
      </c>
      <c r="FP3" s="11">
        <f t="shared" si="2"/>
        <v>43087</v>
      </c>
      <c r="FQ3" s="11">
        <f t="shared" si="2"/>
        <v>43088</v>
      </c>
      <c r="FR3" s="11">
        <f t="shared" si="2"/>
        <v>43089</v>
      </c>
      <c r="FS3" s="11">
        <f t="shared" si="2"/>
        <v>43090</v>
      </c>
      <c r="FT3" s="11">
        <f t="shared" si="2"/>
        <v>43091</v>
      </c>
      <c r="FU3" s="11">
        <f t="shared" si="2"/>
        <v>43092</v>
      </c>
      <c r="FV3" s="11">
        <f t="shared" si="2"/>
        <v>43093</v>
      </c>
      <c r="FW3" s="11">
        <f t="shared" si="2"/>
        <v>43094</v>
      </c>
      <c r="FX3" s="11">
        <f t="shared" si="2"/>
        <v>43095</v>
      </c>
      <c r="FY3" s="11">
        <f t="shared" si="2"/>
        <v>43096</v>
      </c>
      <c r="FZ3" s="11">
        <f t="shared" si="2"/>
        <v>43097</v>
      </c>
      <c r="GA3" s="11">
        <f t="shared" si="2"/>
        <v>43098</v>
      </c>
      <c r="GB3" s="11">
        <f t="shared" si="2"/>
        <v>43099</v>
      </c>
      <c r="GC3" s="11">
        <f t="shared" si="2"/>
        <v>43100</v>
      </c>
      <c r="GD3" s="11">
        <f t="shared" si="2"/>
        <v>43101</v>
      </c>
      <c r="GE3" s="11">
        <f t="shared" si="2"/>
        <v>43102</v>
      </c>
      <c r="GF3" s="11">
        <f t="shared" si="2"/>
        <v>43103</v>
      </c>
      <c r="GG3" s="11">
        <f t="shared" si="2"/>
        <v>43104</v>
      </c>
      <c r="GH3" s="11">
        <f t="shared" si="2"/>
        <v>43105</v>
      </c>
      <c r="GI3" s="11">
        <f t="shared" si="2"/>
        <v>43106</v>
      </c>
      <c r="GJ3" s="11">
        <f t="shared" si="2"/>
        <v>43107</v>
      </c>
      <c r="GK3" s="11">
        <f t="shared" si="2"/>
        <v>43108</v>
      </c>
      <c r="GL3" s="11">
        <f t="shared" si="2"/>
        <v>43109</v>
      </c>
      <c r="GM3" s="11">
        <f t="shared" si="2"/>
        <v>43110</v>
      </c>
      <c r="GN3" s="11">
        <f t="shared" ref="GN3:IY3" si="3">GM3+1</f>
        <v>43111</v>
      </c>
      <c r="GO3" s="11">
        <f t="shared" si="3"/>
        <v>43112</v>
      </c>
      <c r="GP3" s="11">
        <f t="shared" si="3"/>
        <v>43113</v>
      </c>
      <c r="GQ3" s="11">
        <f t="shared" si="3"/>
        <v>43114</v>
      </c>
      <c r="GR3" s="11">
        <f t="shared" si="3"/>
        <v>43115</v>
      </c>
      <c r="GS3" s="11">
        <f t="shared" si="3"/>
        <v>43116</v>
      </c>
      <c r="GT3" s="11">
        <f t="shared" si="3"/>
        <v>43117</v>
      </c>
      <c r="GU3" s="11">
        <f t="shared" si="3"/>
        <v>43118</v>
      </c>
      <c r="GV3" s="11">
        <f t="shared" si="3"/>
        <v>43119</v>
      </c>
      <c r="GW3" s="11">
        <f t="shared" si="3"/>
        <v>43120</v>
      </c>
      <c r="GX3" s="11">
        <f t="shared" si="3"/>
        <v>43121</v>
      </c>
      <c r="GY3" s="11">
        <f t="shared" si="3"/>
        <v>43122</v>
      </c>
      <c r="GZ3" s="11">
        <f t="shared" si="3"/>
        <v>43123</v>
      </c>
      <c r="HA3" s="11">
        <f t="shared" si="3"/>
        <v>43124</v>
      </c>
      <c r="HB3" s="11">
        <f t="shared" si="3"/>
        <v>43125</v>
      </c>
      <c r="HC3" s="11">
        <f t="shared" si="3"/>
        <v>43126</v>
      </c>
      <c r="HD3" s="11">
        <f t="shared" si="3"/>
        <v>43127</v>
      </c>
      <c r="HE3" s="11">
        <f t="shared" si="3"/>
        <v>43128</v>
      </c>
      <c r="HF3" s="11">
        <f t="shared" si="3"/>
        <v>43129</v>
      </c>
      <c r="HG3" s="11">
        <f t="shared" si="3"/>
        <v>43130</v>
      </c>
      <c r="HH3" s="11">
        <f t="shared" si="3"/>
        <v>43131</v>
      </c>
      <c r="HI3" s="11">
        <f t="shared" si="3"/>
        <v>43132</v>
      </c>
      <c r="HJ3" s="11">
        <f t="shared" si="3"/>
        <v>43133</v>
      </c>
      <c r="HK3" s="11">
        <f t="shared" si="3"/>
        <v>43134</v>
      </c>
      <c r="HL3" s="11">
        <f t="shared" si="3"/>
        <v>43135</v>
      </c>
      <c r="HM3" s="11">
        <f t="shared" si="3"/>
        <v>43136</v>
      </c>
      <c r="HN3" s="11">
        <f t="shared" si="3"/>
        <v>43137</v>
      </c>
      <c r="HO3" s="11">
        <f t="shared" si="3"/>
        <v>43138</v>
      </c>
      <c r="HP3" s="11">
        <f t="shared" si="3"/>
        <v>43139</v>
      </c>
      <c r="HQ3" s="11">
        <f t="shared" si="3"/>
        <v>43140</v>
      </c>
      <c r="HR3" s="11">
        <f t="shared" si="3"/>
        <v>43141</v>
      </c>
      <c r="HS3" s="11">
        <f t="shared" si="3"/>
        <v>43142</v>
      </c>
      <c r="HT3" s="11">
        <f t="shared" si="3"/>
        <v>43143</v>
      </c>
      <c r="HU3" s="11">
        <f t="shared" si="3"/>
        <v>43144</v>
      </c>
      <c r="HV3" s="11">
        <f t="shared" si="3"/>
        <v>43145</v>
      </c>
      <c r="HW3" s="11">
        <f t="shared" si="3"/>
        <v>43146</v>
      </c>
      <c r="HX3" s="11">
        <f t="shared" si="3"/>
        <v>43147</v>
      </c>
      <c r="HY3" s="11">
        <f t="shared" si="3"/>
        <v>43148</v>
      </c>
      <c r="HZ3" s="11">
        <f t="shared" si="3"/>
        <v>43149</v>
      </c>
      <c r="IA3" s="11">
        <f t="shared" si="3"/>
        <v>43150</v>
      </c>
      <c r="IB3" s="11">
        <f t="shared" si="3"/>
        <v>43151</v>
      </c>
      <c r="IC3" s="11">
        <f t="shared" si="3"/>
        <v>43152</v>
      </c>
      <c r="ID3" s="11">
        <f t="shared" si="3"/>
        <v>43153</v>
      </c>
      <c r="IE3" s="11">
        <f t="shared" si="3"/>
        <v>43154</v>
      </c>
      <c r="IF3" s="11">
        <f t="shared" si="3"/>
        <v>43155</v>
      </c>
      <c r="IG3" s="11">
        <f t="shared" si="3"/>
        <v>43156</v>
      </c>
      <c r="IH3" s="11">
        <f t="shared" si="3"/>
        <v>43157</v>
      </c>
      <c r="II3" s="11">
        <f t="shared" si="3"/>
        <v>43158</v>
      </c>
      <c r="IJ3" s="11">
        <f t="shared" si="3"/>
        <v>43159</v>
      </c>
      <c r="IK3" s="11">
        <f t="shared" si="3"/>
        <v>43160</v>
      </c>
      <c r="IL3" s="11">
        <f t="shared" si="3"/>
        <v>43161</v>
      </c>
      <c r="IM3" s="11">
        <f t="shared" si="3"/>
        <v>43162</v>
      </c>
      <c r="IN3" s="11">
        <f t="shared" si="3"/>
        <v>43163</v>
      </c>
      <c r="IO3" s="11">
        <f t="shared" si="3"/>
        <v>43164</v>
      </c>
      <c r="IP3" s="11">
        <f t="shared" si="3"/>
        <v>43165</v>
      </c>
      <c r="IQ3" s="11">
        <f t="shared" si="3"/>
        <v>43166</v>
      </c>
      <c r="IR3" s="11">
        <f t="shared" si="3"/>
        <v>43167</v>
      </c>
      <c r="IS3" s="11">
        <f t="shared" si="3"/>
        <v>43168</v>
      </c>
      <c r="IT3" s="11">
        <f t="shared" si="3"/>
        <v>43169</v>
      </c>
      <c r="IU3" s="11">
        <f t="shared" si="3"/>
        <v>43170</v>
      </c>
      <c r="IV3" s="11">
        <f t="shared" si="3"/>
        <v>43171</v>
      </c>
      <c r="IW3" s="11">
        <f t="shared" si="3"/>
        <v>43172</v>
      </c>
      <c r="IX3" s="11">
        <f t="shared" si="3"/>
        <v>43173</v>
      </c>
      <c r="IY3" s="11">
        <f t="shared" si="3"/>
        <v>43174</v>
      </c>
      <c r="IZ3" s="11">
        <f t="shared" ref="IZ3:LK3" si="4">IY3+1</f>
        <v>43175</v>
      </c>
      <c r="JA3" s="11">
        <f t="shared" si="4"/>
        <v>43176</v>
      </c>
      <c r="JB3" s="11">
        <f t="shared" si="4"/>
        <v>43177</v>
      </c>
      <c r="JC3" s="11">
        <f t="shared" si="4"/>
        <v>43178</v>
      </c>
      <c r="JD3" s="11">
        <f t="shared" si="4"/>
        <v>43179</v>
      </c>
      <c r="JE3" s="11">
        <f t="shared" si="4"/>
        <v>43180</v>
      </c>
      <c r="JF3" s="11">
        <f t="shared" si="4"/>
        <v>43181</v>
      </c>
      <c r="JG3" s="11">
        <f t="shared" si="4"/>
        <v>43182</v>
      </c>
      <c r="JH3" s="11">
        <f t="shared" si="4"/>
        <v>43183</v>
      </c>
      <c r="JI3" s="11">
        <f t="shared" si="4"/>
        <v>43184</v>
      </c>
      <c r="JJ3" s="11">
        <f t="shared" si="4"/>
        <v>43185</v>
      </c>
      <c r="JK3" s="11">
        <f t="shared" si="4"/>
        <v>43186</v>
      </c>
      <c r="JL3" s="11">
        <f t="shared" si="4"/>
        <v>43187</v>
      </c>
      <c r="JM3" s="11">
        <f t="shared" si="4"/>
        <v>43188</v>
      </c>
      <c r="JN3" s="11">
        <f t="shared" si="4"/>
        <v>43189</v>
      </c>
      <c r="JO3" s="11">
        <f t="shared" si="4"/>
        <v>43190</v>
      </c>
      <c r="JP3" s="11">
        <f t="shared" si="4"/>
        <v>43191</v>
      </c>
      <c r="JQ3" s="11">
        <f t="shared" si="4"/>
        <v>43192</v>
      </c>
      <c r="JR3" s="11">
        <f t="shared" si="4"/>
        <v>43193</v>
      </c>
      <c r="JS3" s="11">
        <f t="shared" si="4"/>
        <v>43194</v>
      </c>
      <c r="JT3" s="11">
        <f t="shared" si="4"/>
        <v>43195</v>
      </c>
      <c r="JU3" s="11">
        <f t="shared" si="4"/>
        <v>43196</v>
      </c>
      <c r="JV3" s="11">
        <f t="shared" si="4"/>
        <v>43197</v>
      </c>
      <c r="JW3" s="11">
        <f t="shared" si="4"/>
        <v>43198</v>
      </c>
      <c r="JX3" s="11">
        <f t="shared" si="4"/>
        <v>43199</v>
      </c>
      <c r="JY3" s="11">
        <f t="shared" si="4"/>
        <v>43200</v>
      </c>
      <c r="JZ3" s="11">
        <f t="shared" si="4"/>
        <v>43201</v>
      </c>
      <c r="KA3" s="11">
        <f t="shared" si="4"/>
        <v>43202</v>
      </c>
      <c r="KB3" s="11">
        <f t="shared" si="4"/>
        <v>43203</v>
      </c>
      <c r="KC3" s="11">
        <f t="shared" si="4"/>
        <v>43204</v>
      </c>
      <c r="KD3" s="11">
        <f t="shared" si="4"/>
        <v>43205</v>
      </c>
      <c r="KE3" s="11">
        <f t="shared" si="4"/>
        <v>43206</v>
      </c>
      <c r="KF3" s="11">
        <f t="shared" si="4"/>
        <v>43207</v>
      </c>
      <c r="KG3" s="11">
        <f t="shared" si="4"/>
        <v>43208</v>
      </c>
      <c r="KH3" s="11">
        <f t="shared" si="4"/>
        <v>43209</v>
      </c>
      <c r="KI3" s="11">
        <f t="shared" si="4"/>
        <v>43210</v>
      </c>
      <c r="KJ3" s="11">
        <f t="shared" si="4"/>
        <v>43211</v>
      </c>
      <c r="KK3" s="11">
        <f t="shared" si="4"/>
        <v>43212</v>
      </c>
      <c r="KL3" s="11">
        <f t="shared" si="4"/>
        <v>43213</v>
      </c>
      <c r="KM3" s="11">
        <f t="shared" si="4"/>
        <v>43214</v>
      </c>
      <c r="KN3" s="11">
        <f t="shared" si="4"/>
        <v>43215</v>
      </c>
      <c r="KO3" s="11">
        <f t="shared" si="4"/>
        <v>43216</v>
      </c>
      <c r="KP3" s="11">
        <f t="shared" si="4"/>
        <v>43217</v>
      </c>
      <c r="KQ3" s="11">
        <f t="shared" si="4"/>
        <v>43218</v>
      </c>
      <c r="KR3" s="11">
        <f t="shared" si="4"/>
        <v>43219</v>
      </c>
      <c r="KS3" s="11">
        <f t="shared" si="4"/>
        <v>43220</v>
      </c>
      <c r="KT3" s="11">
        <f t="shared" si="4"/>
        <v>43221</v>
      </c>
      <c r="KU3" s="11">
        <f t="shared" si="4"/>
        <v>43222</v>
      </c>
      <c r="KV3" s="11">
        <f t="shared" si="4"/>
        <v>43223</v>
      </c>
      <c r="KW3" s="11">
        <f t="shared" si="4"/>
        <v>43224</v>
      </c>
      <c r="KX3" s="11">
        <f t="shared" si="4"/>
        <v>43225</v>
      </c>
      <c r="KY3" s="11">
        <f t="shared" si="4"/>
        <v>43226</v>
      </c>
      <c r="KZ3" s="11">
        <f t="shared" si="4"/>
        <v>43227</v>
      </c>
      <c r="LA3" s="11">
        <f t="shared" si="4"/>
        <v>43228</v>
      </c>
      <c r="LB3" s="11">
        <f t="shared" si="4"/>
        <v>43229</v>
      </c>
      <c r="LC3" s="11">
        <f t="shared" si="4"/>
        <v>43230</v>
      </c>
      <c r="LD3" s="11">
        <f t="shared" si="4"/>
        <v>43231</v>
      </c>
      <c r="LE3" s="11">
        <f t="shared" si="4"/>
        <v>43232</v>
      </c>
      <c r="LF3" s="11">
        <f t="shared" si="4"/>
        <v>43233</v>
      </c>
      <c r="LG3" s="11">
        <f t="shared" si="4"/>
        <v>43234</v>
      </c>
      <c r="LH3" s="11">
        <f t="shared" si="4"/>
        <v>43235</v>
      </c>
      <c r="LI3" s="11">
        <f t="shared" si="4"/>
        <v>43236</v>
      </c>
      <c r="LJ3" s="11">
        <f t="shared" si="4"/>
        <v>43237</v>
      </c>
      <c r="LK3" s="11">
        <f t="shared" si="4"/>
        <v>43238</v>
      </c>
      <c r="LL3" s="11">
        <f t="shared" ref="LL3:NC3" si="5">LK3+1</f>
        <v>43239</v>
      </c>
      <c r="LM3" s="11">
        <f t="shared" si="5"/>
        <v>43240</v>
      </c>
      <c r="LN3" s="11">
        <f t="shared" si="5"/>
        <v>43241</v>
      </c>
      <c r="LO3" s="11">
        <f t="shared" si="5"/>
        <v>43242</v>
      </c>
      <c r="LP3" s="11">
        <f t="shared" si="5"/>
        <v>43243</v>
      </c>
      <c r="LQ3" s="11">
        <f t="shared" si="5"/>
        <v>43244</v>
      </c>
      <c r="LR3" s="11">
        <f t="shared" si="5"/>
        <v>43245</v>
      </c>
      <c r="LS3" s="11">
        <f t="shared" si="5"/>
        <v>43246</v>
      </c>
      <c r="LT3" s="11">
        <f t="shared" si="5"/>
        <v>43247</v>
      </c>
      <c r="LU3" s="11">
        <f t="shared" si="5"/>
        <v>43248</v>
      </c>
      <c r="LV3" s="11">
        <f t="shared" si="5"/>
        <v>43249</v>
      </c>
      <c r="LW3" s="11">
        <f t="shared" si="5"/>
        <v>43250</v>
      </c>
      <c r="LX3" s="11">
        <f t="shared" si="5"/>
        <v>43251</v>
      </c>
      <c r="LY3" s="11">
        <f t="shared" si="5"/>
        <v>43252</v>
      </c>
      <c r="LZ3" s="11">
        <f t="shared" si="5"/>
        <v>43253</v>
      </c>
      <c r="MA3" s="11">
        <f t="shared" si="5"/>
        <v>43254</v>
      </c>
      <c r="MB3" s="11">
        <f t="shared" si="5"/>
        <v>43255</v>
      </c>
      <c r="MC3" s="11">
        <f t="shared" si="5"/>
        <v>43256</v>
      </c>
      <c r="MD3" s="11">
        <f t="shared" si="5"/>
        <v>43257</v>
      </c>
      <c r="ME3" s="11">
        <f t="shared" si="5"/>
        <v>43258</v>
      </c>
      <c r="MF3" s="11">
        <f t="shared" si="5"/>
        <v>43259</v>
      </c>
      <c r="MG3" s="11">
        <f t="shared" si="5"/>
        <v>43260</v>
      </c>
      <c r="MH3" s="11">
        <f t="shared" si="5"/>
        <v>43261</v>
      </c>
      <c r="MI3" s="11">
        <f t="shared" si="5"/>
        <v>43262</v>
      </c>
      <c r="MJ3" s="11">
        <f t="shared" si="5"/>
        <v>43263</v>
      </c>
      <c r="MK3" s="11">
        <f t="shared" si="5"/>
        <v>43264</v>
      </c>
      <c r="ML3" s="11">
        <f t="shared" si="5"/>
        <v>43265</v>
      </c>
      <c r="MM3" s="11">
        <f t="shared" si="5"/>
        <v>43266</v>
      </c>
      <c r="MN3" s="11">
        <f t="shared" si="5"/>
        <v>43267</v>
      </c>
      <c r="MO3" s="11">
        <f t="shared" si="5"/>
        <v>43268</v>
      </c>
      <c r="MP3" s="11">
        <f t="shared" si="5"/>
        <v>43269</v>
      </c>
      <c r="MQ3" s="11">
        <f t="shared" si="5"/>
        <v>43270</v>
      </c>
      <c r="MR3" s="11">
        <f t="shared" si="5"/>
        <v>43271</v>
      </c>
      <c r="MS3" s="11">
        <f t="shared" si="5"/>
        <v>43272</v>
      </c>
      <c r="MT3" s="11">
        <f t="shared" si="5"/>
        <v>43273</v>
      </c>
      <c r="MU3" s="11">
        <f t="shared" si="5"/>
        <v>43274</v>
      </c>
      <c r="MV3" s="11">
        <f t="shared" si="5"/>
        <v>43275</v>
      </c>
      <c r="MW3" s="11">
        <f t="shared" si="5"/>
        <v>43276</v>
      </c>
      <c r="MX3" s="11">
        <f t="shared" si="5"/>
        <v>43277</v>
      </c>
      <c r="MY3" s="11">
        <f t="shared" si="5"/>
        <v>43278</v>
      </c>
      <c r="MZ3" s="11">
        <f t="shared" si="5"/>
        <v>43279</v>
      </c>
      <c r="NA3" s="11">
        <f t="shared" si="5"/>
        <v>43280</v>
      </c>
      <c r="NB3" s="11">
        <f t="shared" si="5"/>
        <v>43281</v>
      </c>
      <c r="NC3" s="11">
        <f t="shared" si="5"/>
        <v>43282</v>
      </c>
      <c r="ND3" s="11">
        <f t="shared" ref="ND3" si="6">NC3+1</f>
        <v>43283</v>
      </c>
      <c r="NE3" s="11">
        <f t="shared" ref="NE3" si="7">ND3+1</f>
        <v>43284</v>
      </c>
      <c r="NF3" s="11">
        <f t="shared" ref="NF3" si="8">NE3+1</f>
        <v>43285</v>
      </c>
      <c r="NG3" s="11">
        <f t="shared" ref="NG3" si="9">NF3+1</f>
        <v>43286</v>
      </c>
      <c r="NH3" s="11">
        <f t="shared" ref="NH3" si="10">NG3+1</f>
        <v>43287</v>
      </c>
      <c r="NI3" s="11">
        <f t="shared" ref="NI3" si="11">NH3+1</f>
        <v>43288</v>
      </c>
      <c r="NJ3" s="11">
        <f t="shared" ref="NJ3" si="12">NI3+1</f>
        <v>43289</v>
      </c>
      <c r="NK3" s="11">
        <f t="shared" ref="NK3" si="13">NJ3+1</f>
        <v>43290</v>
      </c>
      <c r="NL3" s="11">
        <f t="shared" ref="NL3" si="14">NK3+1</f>
        <v>43291</v>
      </c>
      <c r="NM3" s="11">
        <f t="shared" ref="NM3" si="15">NL3+1</f>
        <v>43292</v>
      </c>
      <c r="NN3" s="11">
        <f t="shared" ref="NN3" si="16">NM3+1</f>
        <v>43293</v>
      </c>
      <c r="NO3" s="11">
        <f t="shared" ref="NO3" si="17">NN3+1</f>
        <v>43294</v>
      </c>
      <c r="NP3" s="11">
        <f t="shared" ref="NP3" si="18">NO3+1</f>
        <v>43295</v>
      </c>
      <c r="NQ3" s="11">
        <f t="shared" ref="NQ3" si="19">NP3+1</f>
        <v>43296</v>
      </c>
      <c r="NR3" s="11">
        <f t="shared" ref="NR3" si="20">NQ3+1</f>
        <v>43297</v>
      </c>
      <c r="NS3" s="11">
        <f t="shared" ref="NS3" si="21">NR3+1</f>
        <v>43298</v>
      </c>
      <c r="NT3" s="11">
        <f t="shared" ref="NT3" si="22">NS3+1</f>
        <v>43299</v>
      </c>
      <c r="NU3" s="11">
        <f t="shared" ref="NU3" si="23">NT3+1</f>
        <v>43300</v>
      </c>
      <c r="NV3" s="11">
        <f t="shared" ref="NV3" si="24">NU3+1</f>
        <v>43301</v>
      </c>
      <c r="NW3" s="11">
        <f t="shared" ref="NW3" si="25">NV3+1</f>
        <v>43302</v>
      </c>
      <c r="NX3" s="11">
        <f t="shared" ref="NX3" si="26">NW3+1</f>
        <v>43303</v>
      </c>
      <c r="NY3" s="11">
        <f t="shared" ref="NY3" si="27">NX3+1</f>
        <v>43304</v>
      </c>
      <c r="NZ3" s="11">
        <f t="shared" ref="NZ3" si="28">NY3+1</f>
        <v>43305</v>
      </c>
      <c r="OA3" s="11">
        <f t="shared" ref="OA3" si="29">NZ3+1</f>
        <v>43306</v>
      </c>
      <c r="OB3" s="11">
        <f t="shared" ref="OB3" si="30">OA3+1</f>
        <v>43307</v>
      </c>
      <c r="OC3" s="11">
        <f t="shared" ref="OC3" si="31">OB3+1</f>
        <v>43308</v>
      </c>
      <c r="OD3" s="11">
        <f t="shared" ref="OD3" si="32">OC3+1</f>
        <v>43309</v>
      </c>
      <c r="OE3" s="11">
        <f t="shared" ref="OE3" si="33">OD3+1</f>
        <v>43310</v>
      </c>
      <c r="OF3" s="11">
        <f t="shared" ref="OF3" si="34">OE3+1</f>
        <v>43311</v>
      </c>
      <c r="OG3" s="11">
        <f t="shared" ref="OG3" si="35">OF3+1</f>
        <v>43312</v>
      </c>
      <c r="OH3" s="11">
        <f t="shared" ref="OH3" si="36">OG3+1</f>
        <v>43313</v>
      </c>
    </row>
    <row r="4" spans="1:398" ht="15" customHeight="1">
      <c r="A4" s="18" t="s">
        <v>55</v>
      </c>
      <c r="B4" s="16">
        <f>B3</f>
        <v>42917</v>
      </c>
      <c r="C4" s="6">
        <f t="shared" ref="C4:BN4" si="37">C3</f>
        <v>42918</v>
      </c>
      <c r="D4" s="6">
        <f t="shared" si="37"/>
        <v>42919</v>
      </c>
      <c r="E4" s="6">
        <f t="shared" si="37"/>
        <v>42920</v>
      </c>
      <c r="F4" s="6">
        <f t="shared" si="37"/>
        <v>42921</v>
      </c>
      <c r="G4" s="6">
        <f t="shared" si="37"/>
        <v>42922</v>
      </c>
      <c r="H4" s="6">
        <f t="shared" si="37"/>
        <v>42923</v>
      </c>
      <c r="I4" s="6">
        <f t="shared" si="37"/>
        <v>42924</v>
      </c>
      <c r="J4" s="6">
        <f t="shared" si="37"/>
        <v>42925</v>
      </c>
      <c r="K4" s="6">
        <f t="shared" si="37"/>
        <v>42926</v>
      </c>
      <c r="L4" s="6">
        <f t="shared" si="37"/>
        <v>42927</v>
      </c>
      <c r="M4" s="6">
        <f t="shared" si="37"/>
        <v>42928</v>
      </c>
      <c r="N4" s="6">
        <f t="shared" si="37"/>
        <v>42929</v>
      </c>
      <c r="O4" s="6">
        <f t="shared" si="37"/>
        <v>42930</v>
      </c>
      <c r="P4" s="6">
        <f t="shared" si="37"/>
        <v>42931</v>
      </c>
      <c r="Q4" s="6">
        <f t="shared" si="37"/>
        <v>42932</v>
      </c>
      <c r="R4" s="6">
        <f t="shared" si="37"/>
        <v>42933</v>
      </c>
      <c r="S4" s="6">
        <f t="shared" si="37"/>
        <v>42934</v>
      </c>
      <c r="T4" s="6">
        <f t="shared" si="37"/>
        <v>42935</v>
      </c>
      <c r="U4" s="6">
        <f t="shared" si="37"/>
        <v>42936</v>
      </c>
      <c r="V4" s="6">
        <f t="shared" si="37"/>
        <v>42937</v>
      </c>
      <c r="W4" s="6">
        <f t="shared" si="37"/>
        <v>42938</v>
      </c>
      <c r="X4" s="6">
        <f t="shared" si="37"/>
        <v>42939</v>
      </c>
      <c r="Y4" s="6">
        <f t="shared" si="37"/>
        <v>42940</v>
      </c>
      <c r="Z4" s="6">
        <f t="shared" si="37"/>
        <v>42941</v>
      </c>
      <c r="AA4" s="6">
        <f t="shared" si="37"/>
        <v>42942</v>
      </c>
      <c r="AB4" s="6">
        <f t="shared" si="37"/>
        <v>42943</v>
      </c>
      <c r="AC4" s="6">
        <f t="shared" si="37"/>
        <v>42944</v>
      </c>
      <c r="AD4" s="6">
        <f t="shared" si="37"/>
        <v>42945</v>
      </c>
      <c r="AE4" s="6">
        <f t="shared" si="37"/>
        <v>42946</v>
      </c>
      <c r="AF4" s="6">
        <f t="shared" si="37"/>
        <v>42947</v>
      </c>
      <c r="AG4" s="6">
        <f t="shared" si="37"/>
        <v>42948</v>
      </c>
      <c r="AH4" s="6">
        <f t="shared" si="37"/>
        <v>42949</v>
      </c>
      <c r="AI4" s="6">
        <f t="shared" si="37"/>
        <v>42950</v>
      </c>
      <c r="AJ4" s="6">
        <f t="shared" si="37"/>
        <v>42951</v>
      </c>
      <c r="AK4" s="6">
        <f t="shared" si="37"/>
        <v>42952</v>
      </c>
      <c r="AL4" s="6">
        <f t="shared" si="37"/>
        <v>42953</v>
      </c>
      <c r="AM4" s="6">
        <f t="shared" si="37"/>
        <v>42954</v>
      </c>
      <c r="AN4" s="6">
        <f t="shared" si="37"/>
        <v>42955</v>
      </c>
      <c r="AO4" s="6">
        <f t="shared" si="37"/>
        <v>42956</v>
      </c>
      <c r="AP4" s="6">
        <f t="shared" si="37"/>
        <v>42957</v>
      </c>
      <c r="AQ4" s="6">
        <f t="shared" si="37"/>
        <v>42958</v>
      </c>
      <c r="AR4" s="6">
        <f t="shared" si="37"/>
        <v>42959</v>
      </c>
      <c r="AS4" s="6">
        <f t="shared" si="37"/>
        <v>42960</v>
      </c>
      <c r="AT4" s="6">
        <f t="shared" si="37"/>
        <v>42961</v>
      </c>
      <c r="AU4" s="6">
        <f t="shared" si="37"/>
        <v>42962</v>
      </c>
      <c r="AV4" s="6">
        <f t="shared" si="37"/>
        <v>42963</v>
      </c>
      <c r="AW4" s="6">
        <f t="shared" si="37"/>
        <v>42964</v>
      </c>
      <c r="AX4" s="6">
        <f t="shared" si="37"/>
        <v>42965</v>
      </c>
      <c r="AY4" s="6">
        <f t="shared" si="37"/>
        <v>42966</v>
      </c>
      <c r="AZ4" s="6">
        <f t="shared" si="37"/>
        <v>42967</v>
      </c>
      <c r="BA4" s="6">
        <f t="shared" si="37"/>
        <v>42968</v>
      </c>
      <c r="BB4" s="6">
        <f t="shared" si="37"/>
        <v>42969</v>
      </c>
      <c r="BC4" s="6">
        <f t="shared" si="37"/>
        <v>42970</v>
      </c>
      <c r="BD4" s="6">
        <f t="shared" si="37"/>
        <v>42971</v>
      </c>
      <c r="BE4" s="6">
        <f t="shared" si="37"/>
        <v>42972</v>
      </c>
      <c r="BF4" s="6">
        <f t="shared" si="37"/>
        <v>42973</v>
      </c>
      <c r="BG4" s="6">
        <f t="shared" si="37"/>
        <v>42974</v>
      </c>
      <c r="BH4" s="6">
        <f t="shared" si="37"/>
        <v>42975</v>
      </c>
      <c r="BI4" s="6">
        <f t="shared" si="37"/>
        <v>42976</v>
      </c>
      <c r="BJ4" s="6">
        <f t="shared" si="37"/>
        <v>42977</v>
      </c>
      <c r="BK4" s="6">
        <f t="shared" si="37"/>
        <v>42978</v>
      </c>
      <c r="BL4" s="6">
        <f t="shared" si="37"/>
        <v>42979</v>
      </c>
      <c r="BM4" s="6">
        <f t="shared" si="37"/>
        <v>42980</v>
      </c>
      <c r="BN4" s="6">
        <f t="shared" si="37"/>
        <v>42981</v>
      </c>
      <c r="BO4" s="6">
        <f t="shared" ref="BO4:DZ4" si="38">BO3</f>
        <v>42982</v>
      </c>
      <c r="BP4" s="6">
        <f t="shared" si="38"/>
        <v>42983</v>
      </c>
      <c r="BQ4" s="6">
        <f t="shared" si="38"/>
        <v>42984</v>
      </c>
      <c r="BR4" s="6">
        <f t="shared" si="38"/>
        <v>42985</v>
      </c>
      <c r="BS4" s="6">
        <f t="shared" si="38"/>
        <v>42986</v>
      </c>
      <c r="BT4" s="6">
        <f t="shared" si="38"/>
        <v>42987</v>
      </c>
      <c r="BU4" s="6">
        <f t="shared" si="38"/>
        <v>42988</v>
      </c>
      <c r="BV4" s="6">
        <f t="shared" si="38"/>
        <v>42989</v>
      </c>
      <c r="BW4" s="6">
        <f t="shared" si="38"/>
        <v>42990</v>
      </c>
      <c r="BX4" s="6">
        <f t="shared" si="38"/>
        <v>42991</v>
      </c>
      <c r="BY4" s="6">
        <f t="shared" si="38"/>
        <v>42992</v>
      </c>
      <c r="BZ4" s="6">
        <f t="shared" si="38"/>
        <v>42993</v>
      </c>
      <c r="CA4" s="6">
        <f t="shared" si="38"/>
        <v>42994</v>
      </c>
      <c r="CB4" s="6">
        <f t="shared" si="38"/>
        <v>42995</v>
      </c>
      <c r="CC4" s="6">
        <f t="shared" si="38"/>
        <v>42996</v>
      </c>
      <c r="CD4" s="6">
        <f t="shared" si="38"/>
        <v>42997</v>
      </c>
      <c r="CE4" s="6">
        <f t="shared" si="38"/>
        <v>42998</v>
      </c>
      <c r="CF4" s="6">
        <f t="shared" si="38"/>
        <v>42999</v>
      </c>
      <c r="CG4" s="6">
        <f t="shared" si="38"/>
        <v>43000</v>
      </c>
      <c r="CH4" s="6">
        <f t="shared" si="38"/>
        <v>43001</v>
      </c>
      <c r="CI4" s="6">
        <f t="shared" si="38"/>
        <v>43002</v>
      </c>
      <c r="CJ4" s="6">
        <f t="shared" si="38"/>
        <v>43003</v>
      </c>
      <c r="CK4" s="6">
        <f t="shared" si="38"/>
        <v>43004</v>
      </c>
      <c r="CL4" s="6">
        <f t="shared" si="38"/>
        <v>43005</v>
      </c>
      <c r="CM4" s="6">
        <f t="shared" si="38"/>
        <v>43006</v>
      </c>
      <c r="CN4" s="6">
        <f t="shared" si="38"/>
        <v>43007</v>
      </c>
      <c r="CO4" s="6">
        <f t="shared" si="38"/>
        <v>43008</v>
      </c>
      <c r="CP4" s="6">
        <f t="shared" si="38"/>
        <v>43009</v>
      </c>
      <c r="CQ4" s="6">
        <f t="shared" si="38"/>
        <v>43010</v>
      </c>
      <c r="CR4" s="6">
        <f t="shared" si="38"/>
        <v>43011</v>
      </c>
      <c r="CS4" s="6">
        <f t="shared" si="38"/>
        <v>43012</v>
      </c>
      <c r="CT4" s="6">
        <f t="shared" si="38"/>
        <v>43013</v>
      </c>
      <c r="CU4" s="6">
        <f t="shared" si="38"/>
        <v>43014</v>
      </c>
      <c r="CV4" s="6">
        <f t="shared" si="38"/>
        <v>43015</v>
      </c>
      <c r="CW4" s="6">
        <f t="shared" si="38"/>
        <v>43016</v>
      </c>
      <c r="CX4" s="6">
        <f t="shared" si="38"/>
        <v>43017</v>
      </c>
      <c r="CY4" s="6">
        <f t="shared" si="38"/>
        <v>43018</v>
      </c>
      <c r="CZ4" s="6">
        <f t="shared" si="38"/>
        <v>43019</v>
      </c>
      <c r="DA4" s="6">
        <f t="shared" si="38"/>
        <v>43020</v>
      </c>
      <c r="DB4" s="6">
        <f t="shared" si="38"/>
        <v>43021</v>
      </c>
      <c r="DC4" s="6">
        <f t="shared" si="38"/>
        <v>43022</v>
      </c>
      <c r="DD4" s="6">
        <f t="shared" si="38"/>
        <v>43023</v>
      </c>
      <c r="DE4" s="6">
        <f t="shared" si="38"/>
        <v>43024</v>
      </c>
      <c r="DF4" s="6">
        <f t="shared" si="38"/>
        <v>43025</v>
      </c>
      <c r="DG4" s="6">
        <f t="shared" si="38"/>
        <v>43026</v>
      </c>
      <c r="DH4" s="6">
        <f t="shared" si="38"/>
        <v>43027</v>
      </c>
      <c r="DI4" s="6">
        <f t="shared" si="38"/>
        <v>43028</v>
      </c>
      <c r="DJ4" s="6">
        <f t="shared" si="38"/>
        <v>43029</v>
      </c>
      <c r="DK4" s="6">
        <f t="shared" si="38"/>
        <v>43030</v>
      </c>
      <c r="DL4" s="6">
        <f t="shared" si="38"/>
        <v>43031</v>
      </c>
      <c r="DM4" s="6">
        <f t="shared" si="38"/>
        <v>43032</v>
      </c>
      <c r="DN4" s="6">
        <f t="shared" si="38"/>
        <v>43033</v>
      </c>
      <c r="DO4" s="6">
        <f t="shared" si="38"/>
        <v>43034</v>
      </c>
      <c r="DP4" s="6">
        <f t="shared" si="38"/>
        <v>43035</v>
      </c>
      <c r="DQ4" s="6">
        <f t="shared" si="38"/>
        <v>43036</v>
      </c>
      <c r="DR4" s="6">
        <f t="shared" si="38"/>
        <v>43037</v>
      </c>
      <c r="DS4" s="6">
        <f t="shared" si="38"/>
        <v>43038</v>
      </c>
      <c r="DT4" s="6">
        <f t="shared" si="38"/>
        <v>43039</v>
      </c>
      <c r="DU4" s="6">
        <f t="shared" si="38"/>
        <v>43040</v>
      </c>
      <c r="DV4" s="6">
        <f t="shared" si="38"/>
        <v>43041</v>
      </c>
      <c r="DW4" s="6">
        <f t="shared" si="38"/>
        <v>43042</v>
      </c>
      <c r="DX4" s="6">
        <f t="shared" si="38"/>
        <v>43043</v>
      </c>
      <c r="DY4" s="6">
        <f t="shared" si="38"/>
        <v>43044</v>
      </c>
      <c r="DZ4" s="6">
        <f t="shared" si="38"/>
        <v>43045</v>
      </c>
      <c r="EA4" s="6">
        <f t="shared" ref="EA4:GL4" si="39">EA3</f>
        <v>43046</v>
      </c>
      <c r="EB4" s="6">
        <f t="shared" si="39"/>
        <v>43047</v>
      </c>
      <c r="EC4" s="6">
        <f t="shared" si="39"/>
        <v>43048</v>
      </c>
      <c r="ED4" s="6">
        <f t="shared" si="39"/>
        <v>43049</v>
      </c>
      <c r="EE4" s="6">
        <f t="shared" si="39"/>
        <v>43050</v>
      </c>
      <c r="EF4" s="6">
        <f t="shared" si="39"/>
        <v>43051</v>
      </c>
      <c r="EG4" s="6">
        <f t="shared" si="39"/>
        <v>43052</v>
      </c>
      <c r="EH4" s="6">
        <f t="shared" si="39"/>
        <v>43053</v>
      </c>
      <c r="EI4" s="6">
        <f t="shared" si="39"/>
        <v>43054</v>
      </c>
      <c r="EJ4" s="6">
        <f t="shared" si="39"/>
        <v>43055</v>
      </c>
      <c r="EK4" s="6">
        <f t="shared" si="39"/>
        <v>43056</v>
      </c>
      <c r="EL4" s="6">
        <f t="shared" si="39"/>
        <v>43057</v>
      </c>
      <c r="EM4" s="6">
        <f t="shared" si="39"/>
        <v>43058</v>
      </c>
      <c r="EN4" s="6">
        <f t="shared" si="39"/>
        <v>43059</v>
      </c>
      <c r="EO4" s="6">
        <f t="shared" si="39"/>
        <v>43060</v>
      </c>
      <c r="EP4" s="6">
        <f t="shared" si="39"/>
        <v>43061</v>
      </c>
      <c r="EQ4" s="6">
        <f t="shared" si="39"/>
        <v>43062</v>
      </c>
      <c r="ER4" s="6">
        <f t="shared" si="39"/>
        <v>43063</v>
      </c>
      <c r="ES4" s="6">
        <f t="shared" si="39"/>
        <v>43064</v>
      </c>
      <c r="ET4" s="6">
        <f t="shared" si="39"/>
        <v>43065</v>
      </c>
      <c r="EU4" s="6">
        <f t="shared" si="39"/>
        <v>43066</v>
      </c>
      <c r="EV4" s="6">
        <f t="shared" si="39"/>
        <v>43067</v>
      </c>
      <c r="EW4" s="6">
        <f t="shared" si="39"/>
        <v>43068</v>
      </c>
      <c r="EX4" s="6">
        <f t="shared" si="39"/>
        <v>43069</v>
      </c>
      <c r="EY4" s="6">
        <f t="shared" si="39"/>
        <v>43070</v>
      </c>
      <c r="EZ4" s="6">
        <f t="shared" si="39"/>
        <v>43071</v>
      </c>
      <c r="FA4" s="6">
        <f t="shared" si="39"/>
        <v>43072</v>
      </c>
      <c r="FB4" s="6">
        <f t="shared" si="39"/>
        <v>43073</v>
      </c>
      <c r="FC4" s="6">
        <f t="shared" si="39"/>
        <v>43074</v>
      </c>
      <c r="FD4" s="6">
        <f t="shared" si="39"/>
        <v>43075</v>
      </c>
      <c r="FE4" s="6">
        <f t="shared" si="39"/>
        <v>43076</v>
      </c>
      <c r="FF4" s="6">
        <f t="shared" si="39"/>
        <v>43077</v>
      </c>
      <c r="FG4" s="6">
        <f t="shared" si="39"/>
        <v>43078</v>
      </c>
      <c r="FH4" s="6">
        <f t="shared" si="39"/>
        <v>43079</v>
      </c>
      <c r="FI4" s="6">
        <f t="shared" si="39"/>
        <v>43080</v>
      </c>
      <c r="FJ4" s="6">
        <f t="shared" si="39"/>
        <v>43081</v>
      </c>
      <c r="FK4" s="6">
        <f t="shared" si="39"/>
        <v>43082</v>
      </c>
      <c r="FL4" s="6">
        <f t="shared" si="39"/>
        <v>43083</v>
      </c>
      <c r="FM4" s="6">
        <f t="shared" si="39"/>
        <v>43084</v>
      </c>
      <c r="FN4" s="6">
        <f t="shared" si="39"/>
        <v>43085</v>
      </c>
      <c r="FO4" s="6">
        <f t="shared" si="39"/>
        <v>43086</v>
      </c>
      <c r="FP4" s="6">
        <f t="shared" si="39"/>
        <v>43087</v>
      </c>
      <c r="FQ4" s="6">
        <f t="shared" si="39"/>
        <v>43088</v>
      </c>
      <c r="FR4" s="6">
        <f t="shared" si="39"/>
        <v>43089</v>
      </c>
      <c r="FS4" s="6">
        <f t="shared" si="39"/>
        <v>43090</v>
      </c>
      <c r="FT4" s="6">
        <f t="shared" si="39"/>
        <v>43091</v>
      </c>
      <c r="FU4" s="6">
        <f t="shared" si="39"/>
        <v>43092</v>
      </c>
      <c r="FV4" s="6">
        <f t="shared" si="39"/>
        <v>43093</v>
      </c>
      <c r="FW4" s="6">
        <f t="shared" si="39"/>
        <v>43094</v>
      </c>
      <c r="FX4" s="6">
        <f t="shared" si="39"/>
        <v>43095</v>
      </c>
      <c r="FY4" s="6">
        <f t="shared" si="39"/>
        <v>43096</v>
      </c>
      <c r="FZ4" s="6">
        <f t="shared" si="39"/>
        <v>43097</v>
      </c>
      <c r="GA4" s="6">
        <f t="shared" si="39"/>
        <v>43098</v>
      </c>
      <c r="GB4" s="6">
        <f t="shared" si="39"/>
        <v>43099</v>
      </c>
      <c r="GC4" s="6">
        <f t="shared" si="39"/>
        <v>43100</v>
      </c>
      <c r="GD4" s="6">
        <f t="shared" si="39"/>
        <v>43101</v>
      </c>
      <c r="GE4" s="6">
        <f t="shared" si="39"/>
        <v>43102</v>
      </c>
      <c r="GF4" s="6">
        <f t="shared" si="39"/>
        <v>43103</v>
      </c>
      <c r="GG4" s="6">
        <f t="shared" si="39"/>
        <v>43104</v>
      </c>
      <c r="GH4" s="6">
        <f t="shared" si="39"/>
        <v>43105</v>
      </c>
      <c r="GI4" s="6">
        <f t="shared" si="39"/>
        <v>43106</v>
      </c>
      <c r="GJ4" s="6">
        <f t="shared" si="39"/>
        <v>43107</v>
      </c>
      <c r="GK4" s="6">
        <f t="shared" si="39"/>
        <v>43108</v>
      </c>
      <c r="GL4" s="6">
        <f t="shared" si="39"/>
        <v>43109</v>
      </c>
      <c r="GM4" s="6">
        <f t="shared" ref="GM4:IX4" si="40">GM3</f>
        <v>43110</v>
      </c>
      <c r="GN4" s="6">
        <f t="shared" si="40"/>
        <v>43111</v>
      </c>
      <c r="GO4" s="6">
        <f t="shared" si="40"/>
        <v>43112</v>
      </c>
      <c r="GP4" s="6">
        <f t="shared" si="40"/>
        <v>43113</v>
      </c>
      <c r="GQ4" s="6">
        <f t="shared" si="40"/>
        <v>43114</v>
      </c>
      <c r="GR4" s="6">
        <f t="shared" si="40"/>
        <v>43115</v>
      </c>
      <c r="GS4" s="6">
        <f t="shared" si="40"/>
        <v>43116</v>
      </c>
      <c r="GT4" s="6">
        <f t="shared" si="40"/>
        <v>43117</v>
      </c>
      <c r="GU4" s="6">
        <f t="shared" si="40"/>
        <v>43118</v>
      </c>
      <c r="GV4" s="6">
        <f t="shared" si="40"/>
        <v>43119</v>
      </c>
      <c r="GW4" s="6">
        <f t="shared" si="40"/>
        <v>43120</v>
      </c>
      <c r="GX4" s="6">
        <f t="shared" si="40"/>
        <v>43121</v>
      </c>
      <c r="GY4" s="6">
        <f t="shared" si="40"/>
        <v>43122</v>
      </c>
      <c r="GZ4" s="6">
        <f t="shared" si="40"/>
        <v>43123</v>
      </c>
      <c r="HA4" s="6">
        <f t="shared" si="40"/>
        <v>43124</v>
      </c>
      <c r="HB4" s="6">
        <f t="shared" si="40"/>
        <v>43125</v>
      </c>
      <c r="HC4" s="6">
        <f t="shared" si="40"/>
        <v>43126</v>
      </c>
      <c r="HD4" s="6">
        <f t="shared" si="40"/>
        <v>43127</v>
      </c>
      <c r="HE4" s="6">
        <f t="shared" si="40"/>
        <v>43128</v>
      </c>
      <c r="HF4" s="6">
        <f t="shared" si="40"/>
        <v>43129</v>
      </c>
      <c r="HG4" s="6">
        <f t="shared" si="40"/>
        <v>43130</v>
      </c>
      <c r="HH4" s="6">
        <f t="shared" si="40"/>
        <v>43131</v>
      </c>
      <c r="HI4" s="6">
        <f t="shared" si="40"/>
        <v>43132</v>
      </c>
      <c r="HJ4" s="6">
        <f t="shared" si="40"/>
        <v>43133</v>
      </c>
      <c r="HK4" s="6">
        <f t="shared" si="40"/>
        <v>43134</v>
      </c>
      <c r="HL4" s="6">
        <f t="shared" si="40"/>
        <v>43135</v>
      </c>
      <c r="HM4" s="6">
        <f t="shared" si="40"/>
        <v>43136</v>
      </c>
      <c r="HN4" s="6">
        <f t="shared" si="40"/>
        <v>43137</v>
      </c>
      <c r="HO4" s="6">
        <f t="shared" si="40"/>
        <v>43138</v>
      </c>
      <c r="HP4" s="6">
        <f t="shared" si="40"/>
        <v>43139</v>
      </c>
      <c r="HQ4" s="6">
        <f t="shared" si="40"/>
        <v>43140</v>
      </c>
      <c r="HR4" s="6">
        <f t="shared" si="40"/>
        <v>43141</v>
      </c>
      <c r="HS4" s="6">
        <f t="shared" si="40"/>
        <v>43142</v>
      </c>
      <c r="HT4" s="6">
        <f t="shared" si="40"/>
        <v>43143</v>
      </c>
      <c r="HU4" s="6">
        <f t="shared" si="40"/>
        <v>43144</v>
      </c>
      <c r="HV4" s="6">
        <f t="shared" si="40"/>
        <v>43145</v>
      </c>
      <c r="HW4" s="6">
        <f t="shared" si="40"/>
        <v>43146</v>
      </c>
      <c r="HX4" s="6">
        <f t="shared" si="40"/>
        <v>43147</v>
      </c>
      <c r="HY4" s="6">
        <f t="shared" si="40"/>
        <v>43148</v>
      </c>
      <c r="HZ4" s="6">
        <f t="shared" si="40"/>
        <v>43149</v>
      </c>
      <c r="IA4" s="6">
        <f t="shared" si="40"/>
        <v>43150</v>
      </c>
      <c r="IB4" s="6">
        <f t="shared" si="40"/>
        <v>43151</v>
      </c>
      <c r="IC4" s="6">
        <f t="shared" si="40"/>
        <v>43152</v>
      </c>
      <c r="ID4" s="6">
        <f t="shared" si="40"/>
        <v>43153</v>
      </c>
      <c r="IE4" s="6">
        <f t="shared" si="40"/>
        <v>43154</v>
      </c>
      <c r="IF4" s="6">
        <f t="shared" si="40"/>
        <v>43155</v>
      </c>
      <c r="IG4" s="6">
        <f t="shared" si="40"/>
        <v>43156</v>
      </c>
      <c r="IH4" s="6">
        <f t="shared" si="40"/>
        <v>43157</v>
      </c>
      <c r="II4" s="6">
        <f t="shared" si="40"/>
        <v>43158</v>
      </c>
      <c r="IJ4" s="6">
        <f t="shared" si="40"/>
        <v>43159</v>
      </c>
      <c r="IK4" s="6">
        <f t="shared" si="40"/>
        <v>43160</v>
      </c>
      <c r="IL4" s="6">
        <f t="shared" si="40"/>
        <v>43161</v>
      </c>
      <c r="IM4" s="6">
        <f t="shared" si="40"/>
        <v>43162</v>
      </c>
      <c r="IN4" s="6">
        <f t="shared" si="40"/>
        <v>43163</v>
      </c>
      <c r="IO4" s="6">
        <f t="shared" si="40"/>
        <v>43164</v>
      </c>
      <c r="IP4" s="6">
        <f t="shared" si="40"/>
        <v>43165</v>
      </c>
      <c r="IQ4" s="6">
        <f t="shared" si="40"/>
        <v>43166</v>
      </c>
      <c r="IR4" s="6">
        <f t="shared" si="40"/>
        <v>43167</v>
      </c>
      <c r="IS4" s="6">
        <f t="shared" si="40"/>
        <v>43168</v>
      </c>
      <c r="IT4" s="6">
        <f t="shared" si="40"/>
        <v>43169</v>
      </c>
      <c r="IU4" s="6">
        <f t="shared" si="40"/>
        <v>43170</v>
      </c>
      <c r="IV4" s="6">
        <f t="shared" si="40"/>
        <v>43171</v>
      </c>
      <c r="IW4" s="6">
        <f t="shared" si="40"/>
        <v>43172</v>
      </c>
      <c r="IX4" s="6">
        <f t="shared" si="40"/>
        <v>43173</v>
      </c>
      <c r="IY4" s="6">
        <f t="shared" ref="IY4:LJ4" si="41">IY3</f>
        <v>43174</v>
      </c>
      <c r="IZ4" s="6">
        <f t="shared" si="41"/>
        <v>43175</v>
      </c>
      <c r="JA4" s="6">
        <f t="shared" si="41"/>
        <v>43176</v>
      </c>
      <c r="JB4" s="6">
        <f t="shared" si="41"/>
        <v>43177</v>
      </c>
      <c r="JC4" s="6">
        <f t="shared" si="41"/>
        <v>43178</v>
      </c>
      <c r="JD4" s="6">
        <f t="shared" si="41"/>
        <v>43179</v>
      </c>
      <c r="JE4" s="6">
        <f t="shared" si="41"/>
        <v>43180</v>
      </c>
      <c r="JF4" s="6">
        <f t="shared" si="41"/>
        <v>43181</v>
      </c>
      <c r="JG4" s="6">
        <f t="shared" si="41"/>
        <v>43182</v>
      </c>
      <c r="JH4" s="6">
        <f t="shared" si="41"/>
        <v>43183</v>
      </c>
      <c r="JI4" s="6">
        <f t="shared" si="41"/>
        <v>43184</v>
      </c>
      <c r="JJ4" s="6">
        <f t="shared" si="41"/>
        <v>43185</v>
      </c>
      <c r="JK4" s="6">
        <f t="shared" si="41"/>
        <v>43186</v>
      </c>
      <c r="JL4" s="6">
        <f t="shared" si="41"/>
        <v>43187</v>
      </c>
      <c r="JM4" s="6">
        <f t="shared" si="41"/>
        <v>43188</v>
      </c>
      <c r="JN4" s="6">
        <f t="shared" si="41"/>
        <v>43189</v>
      </c>
      <c r="JO4" s="6">
        <f t="shared" si="41"/>
        <v>43190</v>
      </c>
      <c r="JP4" s="6">
        <f t="shared" si="41"/>
        <v>43191</v>
      </c>
      <c r="JQ4" s="6">
        <f t="shared" si="41"/>
        <v>43192</v>
      </c>
      <c r="JR4" s="6">
        <f t="shared" si="41"/>
        <v>43193</v>
      </c>
      <c r="JS4" s="6">
        <f t="shared" si="41"/>
        <v>43194</v>
      </c>
      <c r="JT4" s="6">
        <f t="shared" si="41"/>
        <v>43195</v>
      </c>
      <c r="JU4" s="6">
        <f t="shared" si="41"/>
        <v>43196</v>
      </c>
      <c r="JV4" s="6">
        <f t="shared" si="41"/>
        <v>43197</v>
      </c>
      <c r="JW4" s="6">
        <f t="shared" si="41"/>
        <v>43198</v>
      </c>
      <c r="JX4" s="6">
        <f t="shared" si="41"/>
        <v>43199</v>
      </c>
      <c r="JY4" s="6">
        <f t="shared" si="41"/>
        <v>43200</v>
      </c>
      <c r="JZ4" s="6">
        <f t="shared" si="41"/>
        <v>43201</v>
      </c>
      <c r="KA4" s="6">
        <f t="shared" si="41"/>
        <v>43202</v>
      </c>
      <c r="KB4" s="6">
        <f t="shared" si="41"/>
        <v>43203</v>
      </c>
      <c r="KC4" s="6">
        <f t="shared" si="41"/>
        <v>43204</v>
      </c>
      <c r="KD4" s="6">
        <f t="shared" si="41"/>
        <v>43205</v>
      </c>
      <c r="KE4" s="6">
        <f t="shared" si="41"/>
        <v>43206</v>
      </c>
      <c r="KF4" s="6">
        <f t="shared" si="41"/>
        <v>43207</v>
      </c>
      <c r="KG4" s="6">
        <f t="shared" si="41"/>
        <v>43208</v>
      </c>
      <c r="KH4" s="6">
        <f t="shared" si="41"/>
        <v>43209</v>
      </c>
      <c r="KI4" s="6">
        <f t="shared" si="41"/>
        <v>43210</v>
      </c>
      <c r="KJ4" s="6">
        <f t="shared" si="41"/>
        <v>43211</v>
      </c>
      <c r="KK4" s="6">
        <f t="shared" si="41"/>
        <v>43212</v>
      </c>
      <c r="KL4" s="6">
        <f t="shared" si="41"/>
        <v>43213</v>
      </c>
      <c r="KM4" s="6">
        <f t="shared" si="41"/>
        <v>43214</v>
      </c>
      <c r="KN4" s="6">
        <f t="shared" si="41"/>
        <v>43215</v>
      </c>
      <c r="KO4" s="6">
        <f t="shared" si="41"/>
        <v>43216</v>
      </c>
      <c r="KP4" s="6">
        <f t="shared" si="41"/>
        <v>43217</v>
      </c>
      <c r="KQ4" s="6">
        <f t="shared" si="41"/>
        <v>43218</v>
      </c>
      <c r="KR4" s="6">
        <f t="shared" si="41"/>
        <v>43219</v>
      </c>
      <c r="KS4" s="6">
        <f t="shared" si="41"/>
        <v>43220</v>
      </c>
      <c r="KT4" s="6">
        <f t="shared" si="41"/>
        <v>43221</v>
      </c>
      <c r="KU4" s="6">
        <f t="shared" si="41"/>
        <v>43222</v>
      </c>
      <c r="KV4" s="6">
        <f t="shared" si="41"/>
        <v>43223</v>
      </c>
      <c r="KW4" s="6">
        <f t="shared" si="41"/>
        <v>43224</v>
      </c>
      <c r="KX4" s="6">
        <f t="shared" si="41"/>
        <v>43225</v>
      </c>
      <c r="KY4" s="6">
        <f t="shared" si="41"/>
        <v>43226</v>
      </c>
      <c r="KZ4" s="6">
        <f t="shared" si="41"/>
        <v>43227</v>
      </c>
      <c r="LA4" s="6">
        <f t="shared" si="41"/>
        <v>43228</v>
      </c>
      <c r="LB4" s="6">
        <f t="shared" si="41"/>
        <v>43229</v>
      </c>
      <c r="LC4" s="6">
        <f t="shared" si="41"/>
        <v>43230</v>
      </c>
      <c r="LD4" s="6">
        <f t="shared" si="41"/>
        <v>43231</v>
      </c>
      <c r="LE4" s="6">
        <f t="shared" si="41"/>
        <v>43232</v>
      </c>
      <c r="LF4" s="6">
        <f t="shared" si="41"/>
        <v>43233</v>
      </c>
      <c r="LG4" s="6">
        <f t="shared" si="41"/>
        <v>43234</v>
      </c>
      <c r="LH4" s="6">
        <f t="shared" si="41"/>
        <v>43235</v>
      </c>
      <c r="LI4" s="6">
        <f t="shared" si="41"/>
        <v>43236</v>
      </c>
      <c r="LJ4" s="6">
        <f t="shared" si="41"/>
        <v>43237</v>
      </c>
      <c r="LK4" s="6">
        <f t="shared" ref="LK4:NV4" si="42">LK3</f>
        <v>43238</v>
      </c>
      <c r="LL4" s="6">
        <f t="shared" si="42"/>
        <v>43239</v>
      </c>
      <c r="LM4" s="6">
        <f t="shared" si="42"/>
        <v>43240</v>
      </c>
      <c r="LN4" s="6">
        <f t="shared" si="42"/>
        <v>43241</v>
      </c>
      <c r="LO4" s="6">
        <f t="shared" si="42"/>
        <v>43242</v>
      </c>
      <c r="LP4" s="6">
        <f t="shared" si="42"/>
        <v>43243</v>
      </c>
      <c r="LQ4" s="6">
        <f t="shared" si="42"/>
        <v>43244</v>
      </c>
      <c r="LR4" s="6">
        <f t="shared" si="42"/>
        <v>43245</v>
      </c>
      <c r="LS4" s="6">
        <f t="shared" si="42"/>
        <v>43246</v>
      </c>
      <c r="LT4" s="6">
        <f t="shared" si="42"/>
        <v>43247</v>
      </c>
      <c r="LU4" s="6">
        <f t="shared" si="42"/>
        <v>43248</v>
      </c>
      <c r="LV4" s="6">
        <f t="shared" si="42"/>
        <v>43249</v>
      </c>
      <c r="LW4" s="6">
        <f t="shared" si="42"/>
        <v>43250</v>
      </c>
      <c r="LX4" s="6">
        <f t="shared" si="42"/>
        <v>43251</v>
      </c>
      <c r="LY4" s="6">
        <f t="shared" si="42"/>
        <v>43252</v>
      </c>
      <c r="LZ4" s="6">
        <f t="shared" si="42"/>
        <v>43253</v>
      </c>
      <c r="MA4" s="6">
        <f t="shared" si="42"/>
        <v>43254</v>
      </c>
      <c r="MB4" s="6">
        <f t="shared" si="42"/>
        <v>43255</v>
      </c>
      <c r="MC4" s="6">
        <f t="shared" si="42"/>
        <v>43256</v>
      </c>
      <c r="MD4" s="6">
        <f t="shared" si="42"/>
        <v>43257</v>
      </c>
      <c r="ME4" s="6">
        <f t="shared" si="42"/>
        <v>43258</v>
      </c>
      <c r="MF4" s="6">
        <f t="shared" si="42"/>
        <v>43259</v>
      </c>
      <c r="MG4" s="6">
        <f t="shared" si="42"/>
        <v>43260</v>
      </c>
      <c r="MH4" s="6">
        <f t="shared" si="42"/>
        <v>43261</v>
      </c>
      <c r="MI4" s="6">
        <f t="shared" si="42"/>
        <v>43262</v>
      </c>
      <c r="MJ4" s="6">
        <f t="shared" si="42"/>
        <v>43263</v>
      </c>
      <c r="MK4" s="6">
        <f t="shared" si="42"/>
        <v>43264</v>
      </c>
      <c r="ML4" s="6">
        <f t="shared" si="42"/>
        <v>43265</v>
      </c>
      <c r="MM4" s="6">
        <f t="shared" si="42"/>
        <v>43266</v>
      </c>
      <c r="MN4" s="6">
        <f t="shared" si="42"/>
        <v>43267</v>
      </c>
      <c r="MO4" s="6">
        <f t="shared" si="42"/>
        <v>43268</v>
      </c>
      <c r="MP4" s="6">
        <f t="shared" si="42"/>
        <v>43269</v>
      </c>
      <c r="MQ4" s="6">
        <f t="shared" si="42"/>
        <v>43270</v>
      </c>
      <c r="MR4" s="6">
        <f t="shared" si="42"/>
        <v>43271</v>
      </c>
      <c r="MS4" s="6">
        <f t="shared" si="42"/>
        <v>43272</v>
      </c>
      <c r="MT4" s="6">
        <f t="shared" si="42"/>
        <v>43273</v>
      </c>
      <c r="MU4" s="6">
        <f t="shared" si="42"/>
        <v>43274</v>
      </c>
      <c r="MV4" s="6">
        <f t="shared" si="42"/>
        <v>43275</v>
      </c>
      <c r="MW4" s="6">
        <f t="shared" si="42"/>
        <v>43276</v>
      </c>
      <c r="MX4" s="6">
        <f t="shared" si="42"/>
        <v>43277</v>
      </c>
      <c r="MY4" s="6">
        <f t="shared" si="42"/>
        <v>43278</v>
      </c>
      <c r="MZ4" s="6">
        <f t="shared" si="42"/>
        <v>43279</v>
      </c>
      <c r="NA4" s="6">
        <f t="shared" si="42"/>
        <v>43280</v>
      </c>
      <c r="NB4" s="6">
        <f t="shared" si="42"/>
        <v>43281</v>
      </c>
      <c r="NC4" s="6">
        <f t="shared" si="42"/>
        <v>43282</v>
      </c>
      <c r="ND4" s="6">
        <f t="shared" si="42"/>
        <v>43283</v>
      </c>
      <c r="NE4" s="6">
        <f t="shared" si="42"/>
        <v>43284</v>
      </c>
      <c r="NF4" s="6">
        <f t="shared" si="42"/>
        <v>43285</v>
      </c>
      <c r="NG4" s="6">
        <f t="shared" si="42"/>
        <v>43286</v>
      </c>
      <c r="NH4" s="6">
        <f t="shared" si="42"/>
        <v>43287</v>
      </c>
      <c r="NI4" s="6">
        <f t="shared" si="42"/>
        <v>43288</v>
      </c>
      <c r="NJ4" s="6">
        <f t="shared" si="42"/>
        <v>43289</v>
      </c>
      <c r="NK4" s="6">
        <f t="shared" si="42"/>
        <v>43290</v>
      </c>
      <c r="NL4" s="6">
        <f t="shared" si="42"/>
        <v>43291</v>
      </c>
      <c r="NM4" s="6">
        <f t="shared" si="42"/>
        <v>43292</v>
      </c>
      <c r="NN4" s="6">
        <f t="shared" si="42"/>
        <v>43293</v>
      </c>
      <c r="NO4" s="6">
        <f t="shared" si="42"/>
        <v>43294</v>
      </c>
      <c r="NP4" s="6">
        <f t="shared" si="42"/>
        <v>43295</v>
      </c>
      <c r="NQ4" s="6">
        <f t="shared" si="42"/>
        <v>43296</v>
      </c>
      <c r="NR4" s="6">
        <f t="shared" si="42"/>
        <v>43297</v>
      </c>
      <c r="NS4" s="6">
        <f t="shared" si="42"/>
        <v>43298</v>
      </c>
      <c r="NT4" s="6">
        <f t="shared" si="42"/>
        <v>43299</v>
      </c>
      <c r="NU4" s="6">
        <f t="shared" si="42"/>
        <v>43300</v>
      </c>
      <c r="NV4" s="6">
        <f t="shared" si="42"/>
        <v>43301</v>
      </c>
      <c r="NW4" s="6">
        <f t="shared" ref="NW4:OH4" si="43">NW3</f>
        <v>43302</v>
      </c>
      <c r="NX4" s="6">
        <f t="shared" si="43"/>
        <v>43303</v>
      </c>
      <c r="NY4" s="6">
        <f t="shared" si="43"/>
        <v>43304</v>
      </c>
      <c r="NZ4" s="6">
        <f t="shared" si="43"/>
        <v>43305</v>
      </c>
      <c r="OA4" s="6">
        <f t="shared" si="43"/>
        <v>43306</v>
      </c>
      <c r="OB4" s="6">
        <f t="shared" si="43"/>
        <v>43307</v>
      </c>
      <c r="OC4" s="6">
        <f t="shared" si="43"/>
        <v>43308</v>
      </c>
      <c r="OD4" s="6">
        <f t="shared" si="43"/>
        <v>43309</v>
      </c>
      <c r="OE4" s="6">
        <f t="shared" si="43"/>
        <v>43310</v>
      </c>
      <c r="OF4" s="6">
        <f t="shared" si="43"/>
        <v>43311</v>
      </c>
      <c r="OG4" s="6">
        <f t="shared" si="43"/>
        <v>43312</v>
      </c>
      <c r="OH4" s="6">
        <f t="shared" si="43"/>
        <v>43313</v>
      </c>
    </row>
    <row r="5" spans="1:398" ht="21.75" customHeight="1">
      <c r="A5" s="15" t="s">
        <v>56</v>
      </c>
      <c r="B5" s="2"/>
      <c r="C5" s="1"/>
      <c r="D5" s="1"/>
      <c r="E5" s="1"/>
      <c r="F5" s="1"/>
      <c r="G5" s="1"/>
      <c r="H5" s="1"/>
      <c r="I5" s="1"/>
      <c r="J5" s="1">
        <v>1</v>
      </c>
      <c r="K5" s="44">
        <v>12</v>
      </c>
      <c r="L5" s="44">
        <v>10</v>
      </c>
      <c r="M5" s="44">
        <v>9</v>
      </c>
      <c r="N5" s="44">
        <v>7</v>
      </c>
      <c r="O5" s="44"/>
      <c r="P5" s="44"/>
      <c r="Q5" s="44"/>
      <c r="R5" s="44"/>
      <c r="S5" s="44"/>
      <c r="T5" s="44"/>
      <c r="U5" s="44"/>
      <c r="V5" s="1">
        <v>2</v>
      </c>
      <c r="W5" s="44">
        <v>12</v>
      </c>
      <c r="X5" s="44">
        <v>10</v>
      </c>
      <c r="Y5" s="44">
        <v>9</v>
      </c>
      <c r="Z5" s="44">
        <v>7</v>
      </c>
      <c r="AA5" s="44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  <c r="LK5" s="1"/>
      <c r="LL5" s="1"/>
      <c r="LM5" s="1"/>
      <c r="LN5" s="1"/>
      <c r="LO5" s="1"/>
      <c r="LP5" s="1"/>
      <c r="LQ5" s="1"/>
      <c r="LR5" s="1"/>
      <c r="LS5" s="1"/>
      <c r="LT5" s="1"/>
      <c r="LU5" s="1"/>
      <c r="LV5" s="1"/>
      <c r="LW5" s="1"/>
      <c r="LX5" s="1"/>
      <c r="LY5" s="1"/>
      <c r="LZ5" s="1"/>
      <c r="MA5" s="1"/>
      <c r="MB5" s="1"/>
      <c r="MC5" s="1"/>
      <c r="MD5" s="1"/>
      <c r="ME5" s="1"/>
      <c r="MF5" s="1"/>
      <c r="MG5" s="1"/>
      <c r="MH5" s="1"/>
      <c r="MI5" s="1"/>
      <c r="MJ5" s="1"/>
      <c r="MK5" s="1"/>
      <c r="ML5" s="1"/>
      <c r="MM5" s="1"/>
      <c r="MN5" s="1"/>
      <c r="MO5" s="1"/>
      <c r="MP5" s="1"/>
      <c r="MQ5" s="1"/>
      <c r="MR5" s="1"/>
      <c r="MS5" s="1"/>
      <c r="MT5" s="1"/>
      <c r="MU5" s="1"/>
      <c r="MV5" s="1"/>
      <c r="MW5" s="1"/>
      <c r="MX5" s="1"/>
      <c r="MY5" s="1"/>
      <c r="MZ5" s="1"/>
      <c r="NA5" s="1"/>
      <c r="NB5" s="1"/>
      <c r="NC5" s="1"/>
      <c r="ND5" s="1"/>
      <c r="NE5" s="1"/>
      <c r="NF5" s="1"/>
      <c r="NG5" s="1"/>
      <c r="NH5" s="1"/>
      <c r="NI5" s="1"/>
      <c r="NJ5" s="1"/>
      <c r="NK5" s="1"/>
      <c r="NL5" s="1"/>
      <c r="NM5" s="1"/>
      <c r="NN5" s="1"/>
      <c r="NO5" s="1"/>
      <c r="NP5" s="1"/>
      <c r="NQ5" s="1"/>
      <c r="NR5" s="1"/>
      <c r="NS5" s="1"/>
      <c r="NT5" s="1"/>
      <c r="NU5" s="1"/>
      <c r="NV5" s="1"/>
      <c r="NW5" s="1"/>
      <c r="NX5" s="1"/>
      <c r="NY5" s="1"/>
      <c r="NZ5" s="1"/>
      <c r="OA5" s="1"/>
      <c r="OB5" s="1"/>
      <c r="OC5" s="1"/>
      <c r="OD5" s="1"/>
      <c r="OE5" s="1"/>
      <c r="OF5" s="1"/>
      <c r="OG5" s="1"/>
      <c r="OH5" s="1"/>
    </row>
    <row r="6" spans="1:398" ht="21.75" customHeight="1">
      <c r="A6" s="15" t="s">
        <v>57</v>
      </c>
      <c r="B6" s="2"/>
      <c r="C6" s="1"/>
      <c r="D6" s="1"/>
      <c r="E6" s="1"/>
      <c r="F6" s="1"/>
      <c r="G6" s="1"/>
      <c r="H6" s="1">
        <v>2</v>
      </c>
      <c r="I6" s="44">
        <v>12</v>
      </c>
      <c r="J6" s="44">
        <v>10</v>
      </c>
      <c r="K6" s="44">
        <v>9</v>
      </c>
      <c r="L6" s="44">
        <v>7</v>
      </c>
      <c r="M6" s="44"/>
      <c r="N6" s="44"/>
      <c r="O6" s="44"/>
      <c r="P6" s="44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  <c r="JV6" s="1"/>
      <c r="JW6" s="1"/>
      <c r="JX6" s="1"/>
      <c r="JY6" s="1"/>
      <c r="JZ6" s="1"/>
      <c r="KA6" s="1"/>
      <c r="KB6" s="1"/>
      <c r="KC6" s="1"/>
      <c r="KD6" s="1"/>
      <c r="KE6" s="1"/>
      <c r="KF6" s="1"/>
      <c r="KG6" s="1"/>
      <c r="KH6" s="1"/>
      <c r="KI6" s="1"/>
      <c r="KJ6" s="1"/>
      <c r="KK6" s="1"/>
      <c r="KL6" s="1"/>
      <c r="KM6" s="1"/>
      <c r="KN6" s="1"/>
      <c r="KO6" s="1"/>
      <c r="KP6" s="1"/>
      <c r="KQ6" s="1"/>
      <c r="KR6" s="1"/>
      <c r="KS6" s="1"/>
      <c r="KT6" s="1"/>
      <c r="KU6" s="1"/>
      <c r="KV6" s="1"/>
      <c r="KW6" s="1"/>
      <c r="KX6" s="1"/>
      <c r="KY6" s="1"/>
      <c r="KZ6" s="1"/>
      <c r="LA6" s="1"/>
      <c r="LB6" s="1"/>
      <c r="LC6" s="1"/>
      <c r="LD6" s="1"/>
      <c r="LE6" s="1"/>
      <c r="LF6" s="1"/>
      <c r="LG6" s="1"/>
      <c r="LH6" s="1"/>
      <c r="LI6" s="1"/>
      <c r="LJ6" s="1"/>
      <c r="LK6" s="1"/>
      <c r="LL6" s="1"/>
      <c r="LM6" s="1"/>
      <c r="LN6" s="1"/>
      <c r="LO6" s="1"/>
      <c r="LP6" s="1"/>
      <c r="LQ6" s="1"/>
      <c r="LR6" s="1"/>
      <c r="LS6" s="1"/>
      <c r="LT6" s="1"/>
      <c r="LU6" s="1"/>
      <c r="LV6" s="1"/>
      <c r="LW6" s="1"/>
      <c r="LX6" s="1"/>
      <c r="LY6" s="1"/>
      <c r="LZ6" s="1"/>
      <c r="MA6" s="1"/>
      <c r="MB6" s="1"/>
      <c r="MC6" s="1"/>
      <c r="MD6" s="1"/>
      <c r="ME6" s="1"/>
      <c r="MF6" s="1"/>
      <c r="MG6" s="1"/>
      <c r="MH6" s="1"/>
      <c r="MI6" s="1"/>
      <c r="MJ6" s="1"/>
      <c r="MK6" s="1"/>
      <c r="ML6" s="1"/>
      <c r="MM6" s="1"/>
      <c r="MN6" s="1"/>
      <c r="MO6" s="1"/>
      <c r="MP6" s="1"/>
      <c r="MQ6" s="1"/>
      <c r="MR6" s="1"/>
      <c r="MS6" s="1"/>
      <c r="MT6" s="1"/>
      <c r="MU6" s="1"/>
      <c r="MV6" s="1"/>
      <c r="MW6" s="1"/>
      <c r="MX6" s="1"/>
      <c r="MY6" s="1"/>
      <c r="MZ6" s="1"/>
      <c r="NA6" s="1"/>
      <c r="NB6" s="1"/>
      <c r="NC6" s="1"/>
      <c r="ND6" s="1"/>
      <c r="NE6" s="1"/>
      <c r="NF6" s="1"/>
      <c r="NG6" s="1"/>
      <c r="NH6" s="1"/>
      <c r="NI6" s="1"/>
      <c r="NJ6" s="1"/>
      <c r="NK6" s="1"/>
      <c r="NL6" s="1"/>
      <c r="NM6" s="1"/>
      <c r="NN6" s="1"/>
      <c r="NO6" s="1"/>
      <c r="NP6" s="1"/>
      <c r="NQ6" s="1"/>
      <c r="NR6" s="1"/>
      <c r="NS6" s="1"/>
      <c r="NT6" s="1"/>
      <c r="NU6" s="1"/>
      <c r="NV6" s="1"/>
      <c r="NW6" s="1"/>
      <c r="NX6" s="1"/>
      <c r="NY6" s="1"/>
      <c r="NZ6" s="1"/>
      <c r="OA6" s="1"/>
      <c r="OB6" s="1"/>
      <c r="OC6" s="1"/>
      <c r="OD6" s="1"/>
      <c r="OE6" s="1"/>
      <c r="OF6" s="1"/>
      <c r="OG6" s="1"/>
      <c r="OH6" s="1"/>
    </row>
    <row r="7" spans="1:398" ht="21.75" customHeight="1">
      <c r="A7" s="15" t="s">
        <v>58</v>
      </c>
      <c r="B7" s="2"/>
      <c r="C7" s="1"/>
      <c r="D7" s="1"/>
      <c r="E7" s="1"/>
      <c r="F7" s="1"/>
      <c r="G7" s="1"/>
      <c r="H7" s="1"/>
      <c r="I7" s="1"/>
      <c r="J7" s="1"/>
      <c r="K7" s="1">
        <v>3</v>
      </c>
      <c r="L7" s="44">
        <v>12</v>
      </c>
      <c r="M7" s="44">
        <v>10</v>
      </c>
      <c r="N7" s="44">
        <v>9</v>
      </c>
      <c r="O7" s="44">
        <v>7</v>
      </c>
      <c r="P7" s="44"/>
      <c r="Q7" s="44"/>
      <c r="R7" s="44"/>
      <c r="S7" s="44"/>
      <c r="T7" s="44"/>
      <c r="U7" s="44"/>
      <c r="V7" s="44"/>
      <c r="W7" s="44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  <c r="LE7" s="1"/>
      <c r="LF7" s="1"/>
      <c r="LG7" s="1"/>
      <c r="LH7" s="1"/>
      <c r="LI7" s="1"/>
      <c r="LJ7" s="1"/>
      <c r="LK7" s="1"/>
      <c r="LL7" s="1"/>
      <c r="LM7" s="1"/>
      <c r="LN7" s="1"/>
      <c r="LO7" s="1"/>
      <c r="LP7" s="1"/>
      <c r="LQ7" s="1"/>
      <c r="LR7" s="1"/>
      <c r="LS7" s="1"/>
      <c r="LT7" s="1"/>
      <c r="LU7" s="1"/>
      <c r="LV7" s="1"/>
      <c r="LW7" s="1"/>
      <c r="LX7" s="1"/>
      <c r="LY7" s="1"/>
      <c r="LZ7" s="1"/>
      <c r="MA7" s="1"/>
      <c r="MB7" s="1"/>
      <c r="MC7" s="1"/>
      <c r="MD7" s="1"/>
      <c r="ME7" s="1"/>
      <c r="MF7" s="1"/>
      <c r="MG7" s="1"/>
      <c r="MH7" s="1"/>
      <c r="MI7" s="1"/>
      <c r="MJ7" s="1"/>
      <c r="MK7" s="1"/>
      <c r="ML7" s="1"/>
      <c r="MM7" s="1"/>
      <c r="MN7" s="1"/>
      <c r="MO7" s="1"/>
      <c r="MP7" s="1"/>
      <c r="MQ7" s="1"/>
      <c r="MR7" s="1"/>
      <c r="MS7" s="1"/>
      <c r="MT7" s="1"/>
      <c r="MU7" s="1"/>
      <c r="MV7" s="1"/>
      <c r="MW7" s="1"/>
      <c r="MX7" s="1"/>
      <c r="MY7" s="1"/>
      <c r="MZ7" s="1"/>
      <c r="NA7" s="1"/>
      <c r="NB7" s="1"/>
      <c r="NC7" s="1"/>
      <c r="ND7" s="1"/>
      <c r="NE7" s="1"/>
      <c r="NF7" s="1"/>
      <c r="NG7" s="1"/>
      <c r="NH7" s="1"/>
      <c r="NI7" s="1"/>
      <c r="NJ7" s="1"/>
      <c r="NK7" s="1"/>
      <c r="NL7" s="1"/>
      <c r="NM7" s="1"/>
      <c r="NN7" s="1"/>
      <c r="NO7" s="1"/>
      <c r="NP7" s="1"/>
      <c r="NQ7" s="1"/>
      <c r="NR7" s="1"/>
      <c r="NS7" s="1"/>
      <c r="NT7" s="1"/>
      <c r="NU7" s="1"/>
      <c r="NV7" s="1"/>
      <c r="NW7" s="1"/>
      <c r="NX7" s="1"/>
      <c r="NY7" s="1"/>
      <c r="NZ7" s="1"/>
      <c r="OA7" s="1"/>
      <c r="OB7" s="1"/>
      <c r="OC7" s="1"/>
      <c r="OD7" s="1"/>
      <c r="OE7" s="1"/>
      <c r="OF7" s="1"/>
      <c r="OG7" s="1"/>
      <c r="OH7" s="1"/>
    </row>
    <row r="8" spans="1:398" ht="21.75" customHeight="1">
      <c r="A8" s="15" t="s">
        <v>24</v>
      </c>
      <c r="B8" s="2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  <c r="LE8" s="1"/>
      <c r="LF8" s="1"/>
      <c r="LG8" s="1"/>
      <c r="LH8" s="1"/>
      <c r="LI8" s="1"/>
      <c r="LJ8" s="1"/>
      <c r="LK8" s="1"/>
      <c r="LL8" s="1"/>
      <c r="LM8" s="1"/>
      <c r="LN8" s="1"/>
      <c r="LO8" s="1"/>
      <c r="LP8" s="1"/>
      <c r="LQ8" s="1"/>
      <c r="LR8" s="1"/>
      <c r="LS8" s="1"/>
      <c r="LT8" s="1"/>
      <c r="LU8" s="1"/>
      <c r="LV8" s="1"/>
      <c r="LW8" s="1"/>
      <c r="LX8" s="1"/>
      <c r="LY8" s="1"/>
      <c r="LZ8" s="1"/>
      <c r="MA8" s="1"/>
      <c r="MB8" s="1"/>
      <c r="MC8" s="1"/>
      <c r="MD8" s="1"/>
      <c r="ME8" s="1"/>
      <c r="MF8" s="1"/>
      <c r="MG8" s="1"/>
      <c r="MH8" s="1"/>
      <c r="MI8" s="1"/>
      <c r="MJ8" s="1"/>
      <c r="MK8" s="1"/>
      <c r="ML8" s="1"/>
      <c r="MM8" s="1"/>
      <c r="MN8" s="1"/>
      <c r="MO8" s="1"/>
      <c r="MP8" s="1"/>
      <c r="MQ8" s="1"/>
      <c r="MR8" s="1"/>
      <c r="MS8" s="1"/>
      <c r="MT8" s="1"/>
      <c r="MU8" s="1"/>
      <c r="MV8" s="1"/>
      <c r="MW8" s="1"/>
      <c r="MX8" s="1"/>
      <c r="MY8" s="1"/>
      <c r="MZ8" s="1"/>
      <c r="NA8" s="1"/>
      <c r="NB8" s="1"/>
      <c r="NC8" s="1"/>
      <c r="ND8" s="1"/>
      <c r="NE8" s="1"/>
      <c r="NF8" s="1"/>
      <c r="NG8" s="1"/>
      <c r="NH8" s="1"/>
      <c r="NI8" s="1"/>
      <c r="NJ8" s="1"/>
      <c r="NK8" s="1"/>
      <c r="NL8" s="1"/>
      <c r="NM8" s="1"/>
      <c r="NN8" s="1"/>
      <c r="NO8" s="1"/>
      <c r="NP8" s="1"/>
      <c r="NQ8" s="1"/>
      <c r="NR8" s="1"/>
      <c r="NS8" s="1"/>
      <c r="NT8" s="1"/>
      <c r="NU8" s="1"/>
      <c r="NV8" s="1"/>
      <c r="NW8" s="1"/>
      <c r="NX8" s="1"/>
      <c r="NY8" s="1"/>
      <c r="NZ8" s="1"/>
      <c r="OA8" s="1"/>
      <c r="OB8" s="1"/>
      <c r="OC8" s="1"/>
      <c r="OD8" s="1"/>
      <c r="OE8" s="1"/>
      <c r="OF8" s="1"/>
      <c r="OG8" s="1"/>
      <c r="OH8" s="1"/>
    </row>
    <row r="9" spans="1:398" ht="21.75" customHeight="1">
      <c r="A9" s="15" t="s">
        <v>25</v>
      </c>
      <c r="B9" s="2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1"/>
    </row>
    <row r="10" spans="1:398" ht="21.75" customHeight="1">
      <c r="A10" s="15" t="s">
        <v>26</v>
      </c>
      <c r="B10" s="2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  <c r="LE10" s="1"/>
      <c r="LF10" s="1"/>
      <c r="LG10" s="1"/>
      <c r="LH10" s="1"/>
      <c r="LI10" s="1"/>
      <c r="LJ10" s="1"/>
      <c r="LK10" s="1"/>
      <c r="LL10" s="1"/>
      <c r="LM10" s="1"/>
      <c r="LN10" s="1"/>
      <c r="LO10" s="1"/>
      <c r="LP10" s="1"/>
      <c r="LQ10" s="1"/>
      <c r="LR10" s="1"/>
      <c r="LS10" s="1"/>
      <c r="LT10" s="1"/>
      <c r="LU10" s="1"/>
      <c r="LV10" s="1"/>
      <c r="LW10" s="1"/>
      <c r="LX10" s="1"/>
      <c r="LY10" s="1"/>
      <c r="LZ10" s="1"/>
      <c r="MA10" s="1"/>
      <c r="MB10" s="1"/>
      <c r="MC10" s="1"/>
      <c r="MD10" s="1"/>
      <c r="ME10" s="1"/>
      <c r="MF10" s="1"/>
      <c r="MG10" s="1"/>
      <c r="MH10" s="1"/>
      <c r="MI10" s="1"/>
      <c r="MJ10" s="1"/>
      <c r="MK10" s="1"/>
      <c r="ML10" s="1"/>
      <c r="MM10" s="1"/>
      <c r="MN10" s="1"/>
      <c r="MO10" s="1"/>
      <c r="MP10" s="1"/>
      <c r="MQ10" s="1"/>
      <c r="MR10" s="1"/>
      <c r="MS10" s="1"/>
      <c r="MT10" s="1"/>
      <c r="MU10" s="1"/>
      <c r="MV10" s="1"/>
      <c r="MW10" s="1"/>
      <c r="MX10" s="1"/>
      <c r="MY10" s="1"/>
      <c r="MZ10" s="1"/>
      <c r="NA10" s="1"/>
      <c r="NB10" s="1"/>
      <c r="NC10" s="1"/>
      <c r="ND10" s="1"/>
      <c r="NE10" s="1"/>
      <c r="NF10" s="1"/>
      <c r="NG10" s="1"/>
      <c r="NH10" s="1"/>
      <c r="NI10" s="1"/>
      <c r="NJ10" s="1"/>
      <c r="NK10" s="1"/>
      <c r="NL10" s="1"/>
      <c r="NM10" s="1"/>
      <c r="NN10" s="1"/>
      <c r="NO10" s="1"/>
      <c r="NP10" s="1"/>
      <c r="NQ10" s="1"/>
      <c r="NR10" s="1"/>
      <c r="NS10" s="1"/>
      <c r="NT10" s="1"/>
      <c r="NU10" s="1"/>
      <c r="NV10" s="1"/>
      <c r="NW10" s="1"/>
      <c r="NX10" s="1"/>
      <c r="NY10" s="1"/>
      <c r="NZ10" s="1"/>
      <c r="OA10" s="1"/>
      <c r="OB10" s="1"/>
      <c r="OC10" s="1"/>
      <c r="OD10" s="1"/>
      <c r="OE10" s="1"/>
      <c r="OF10" s="1"/>
      <c r="OG10" s="1"/>
      <c r="OH10" s="1"/>
    </row>
    <row r="11" spans="1:398" ht="21.75" customHeight="1">
      <c r="A11" s="15" t="s">
        <v>27</v>
      </c>
      <c r="B11" s="2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  <c r="LE11" s="1"/>
      <c r="LF11" s="1"/>
      <c r="LG11" s="1"/>
      <c r="LH11" s="1"/>
      <c r="LI11" s="1"/>
      <c r="LJ11" s="1"/>
      <c r="LK11" s="1"/>
      <c r="LL11" s="1"/>
      <c r="LM11" s="1"/>
      <c r="LN11" s="1"/>
      <c r="LO11" s="1"/>
      <c r="LP11" s="1"/>
      <c r="LQ11" s="1"/>
      <c r="LR11" s="1"/>
      <c r="LS11" s="1"/>
      <c r="LT11" s="1"/>
      <c r="LU11" s="1"/>
      <c r="LV11" s="1"/>
      <c r="LW11" s="1"/>
      <c r="LX11" s="1"/>
      <c r="LY11" s="1"/>
      <c r="LZ11" s="1"/>
      <c r="MA11" s="1"/>
      <c r="MB11" s="1"/>
      <c r="MC11" s="1"/>
      <c r="MD11" s="1"/>
      <c r="ME11" s="1"/>
      <c r="MF11" s="1"/>
      <c r="MG11" s="1"/>
      <c r="MH11" s="1"/>
      <c r="MI11" s="1"/>
      <c r="MJ11" s="1"/>
      <c r="MK11" s="1"/>
      <c r="ML11" s="1"/>
      <c r="MM11" s="1"/>
      <c r="MN11" s="1"/>
      <c r="MO11" s="1"/>
      <c r="MP11" s="1"/>
      <c r="MQ11" s="1"/>
      <c r="MR11" s="1"/>
      <c r="MS11" s="1"/>
      <c r="MT11" s="1"/>
      <c r="MU11" s="1"/>
      <c r="MV11" s="1"/>
      <c r="MW11" s="1"/>
      <c r="MX11" s="1"/>
      <c r="MY11" s="1"/>
      <c r="MZ11" s="1"/>
      <c r="NA11" s="1"/>
      <c r="NB11" s="1"/>
      <c r="NC11" s="1"/>
      <c r="ND11" s="1"/>
      <c r="NE11" s="1"/>
      <c r="NF11" s="1"/>
      <c r="NG11" s="1"/>
      <c r="NH11" s="1"/>
      <c r="NI11" s="1"/>
      <c r="NJ11" s="1"/>
      <c r="NK11" s="1"/>
      <c r="NL11" s="1"/>
      <c r="NM11" s="1"/>
      <c r="NN11" s="1"/>
      <c r="NO11" s="1"/>
      <c r="NP11" s="1"/>
      <c r="NQ11" s="1"/>
      <c r="NR11" s="1"/>
      <c r="NS11" s="1"/>
      <c r="NT11" s="1"/>
      <c r="NU11" s="1"/>
      <c r="NV11" s="1"/>
      <c r="NW11" s="1"/>
      <c r="NX11" s="1"/>
      <c r="NY11" s="1"/>
      <c r="NZ11" s="1"/>
      <c r="OA11" s="1"/>
      <c r="OB11" s="1"/>
      <c r="OC11" s="1"/>
      <c r="OD11" s="1"/>
      <c r="OE11" s="1"/>
      <c r="OF11" s="1"/>
      <c r="OG11" s="1"/>
      <c r="OH11" s="1"/>
    </row>
    <row r="12" spans="1:398" ht="21.75" customHeight="1">
      <c r="A12" s="15" t="s">
        <v>28</v>
      </c>
      <c r="B12" s="2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  <c r="LE12" s="1"/>
      <c r="LF12" s="1"/>
      <c r="LG12" s="1"/>
      <c r="LH12" s="1"/>
      <c r="LI12" s="1"/>
      <c r="LJ12" s="1"/>
      <c r="LK12" s="1"/>
      <c r="LL12" s="1"/>
      <c r="LM12" s="1"/>
      <c r="LN12" s="1"/>
      <c r="LO12" s="1"/>
      <c r="LP12" s="1"/>
      <c r="LQ12" s="1"/>
      <c r="LR12" s="1"/>
      <c r="LS12" s="1"/>
      <c r="LT12" s="1"/>
      <c r="LU12" s="1"/>
      <c r="LV12" s="1"/>
      <c r="LW12" s="1"/>
      <c r="LX12" s="1"/>
      <c r="LY12" s="1"/>
      <c r="LZ12" s="1"/>
      <c r="MA12" s="1"/>
      <c r="MB12" s="1"/>
      <c r="MC12" s="1"/>
      <c r="MD12" s="1"/>
      <c r="ME12" s="1"/>
      <c r="MF12" s="1"/>
      <c r="MG12" s="1"/>
      <c r="MH12" s="1"/>
      <c r="MI12" s="1"/>
      <c r="MJ12" s="1"/>
      <c r="MK12" s="1"/>
      <c r="ML12" s="1"/>
      <c r="MM12" s="1"/>
      <c r="MN12" s="1"/>
      <c r="MO12" s="1"/>
      <c r="MP12" s="1"/>
      <c r="MQ12" s="1"/>
      <c r="MR12" s="1"/>
      <c r="MS12" s="1"/>
      <c r="MT12" s="1"/>
      <c r="MU12" s="1"/>
      <c r="MV12" s="1"/>
      <c r="MW12" s="1"/>
      <c r="MX12" s="1"/>
      <c r="MY12" s="1"/>
      <c r="MZ12" s="1"/>
      <c r="NA12" s="1"/>
      <c r="NB12" s="1"/>
      <c r="NC12" s="1"/>
      <c r="ND12" s="1"/>
      <c r="NE12" s="1"/>
      <c r="NF12" s="1"/>
      <c r="NG12" s="1"/>
      <c r="NH12" s="1"/>
      <c r="NI12" s="1"/>
      <c r="NJ12" s="1"/>
      <c r="NK12" s="1"/>
      <c r="NL12" s="1"/>
      <c r="NM12" s="1"/>
      <c r="NN12" s="1"/>
      <c r="NO12" s="1"/>
      <c r="NP12" s="1"/>
      <c r="NQ12" s="1"/>
      <c r="NR12" s="1"/>
      <c r="NS12" s="1"/>
      <c r="NT12" s="1"/>
      <c r="NU12" s="1"/>
      <c r="NV12" s="1"/>
      <c r="NW12" s="1"/>
      <c r="NX12" s="1"/>
      <c r="NY12" s="1"/>
      <c r="NZ12" s="1"/>
      <c r="OA12" s="1"/>
      <c r="OB12" s="1"/>
      <c r="OC12" s="1"/>
      <c r="OD12" s="1"/>
      <c r="OE12" s="1"/>
      <c r="OF12" s="1"/>
      <c r="OG12" s="1"/>
      <c r="OH12" s="1"/>
    </row>
    <row r="13" spans="1:398" ht="21.75" customHeight="1">
      <c r="A13" s="15" t="s">
        <v>29</v>
      </c>
      <c r="B13" s="2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  <c r="LE13" s="1"/>
      <c r="LF13" s="1"/>
      <c r="LG13" s="1"/>
      <c r="LH13" s="1"/>
      <c r="LI13" s="1"/>
      <c r="LJ13" s="1"/>
      <c r="LK13" s="1"/>
      <c r="LL13" s="1"/>
      <c r="LM13" s="1"/>
      <c r="LN13" s="1"/>
      <c r="LO13" s="1"/>
      <c r="LP13" s="1"/>
      <c r="LQ13" s="1"/>
      <c r="LR13" s="1"/>
      <c r="LS13" s="1"/>
      <c r="LT13" s="1"/>
      <c r="LU13" s="1"/>
      <c r="LV13" s="1"/>
      <c r="LW13" s="1"/>
      <c r="LX13" s="1"/>
      <c r="LY13" s="1"/>
      <c r="LZ13" s="1"/>
      <c r="MA13" s="1"/>
      <c r="MB13" s="1"/>
      <c r="MC13" s="1"/>
      <c r="MD13" s="1"/>
      <c r="ME13" s="1"/>
      <c r="MF13" s="1"/>
      <c r="MG13" s="1"/>
      <c r="MH13" s="1"/>
      <c r="MI13" s="1"/>
      <c r="MJ13" s="1"/>
      <c r="MK13" s="1"/>
      <c r="ML13" s="1"/>
      <c r="MM13" s="1"/>
      <c r="MN13" s="1"/>
      <c r="MO13" s="1"/>
      <c r="MP13" s="1"/>
      <c r="MQ13" s="1"/>
      <c r="MR13" s="1"/>
      <c r="MS13" s="1"/>
      <c r="MT13" s="1"/>
      <c r="MU13" s="1"/>
      <c r="MV13" s="1"/>
      <c r="MW13" s="1"/>
      <c r="MX13" s="1"/>
      <c r="MY13" s="1"/>
      <c r="MZ13" s="1"/>
      <c r="NA13" s="1"/>
      <c r="NB13" s="1"/>
      <c r="NC13" s="1"/>
      <c r="ND13" s="1"/>
      <c r="NE13" s="1"/>
      <c r="NF13" s="1"/>
      <c r="NG13" s="1"/>
      <c r="NH13" s="1"/>
      <c r="NI13" s="1"/>
      <c r="NJ13" s="1"/>
      <c r="NK13" s="1"/>
      <c r="NL13" s="1"/>
      <c r="NM13" s="1"/>
      <c r="NN13" s="1"/>
      <c r="NO13" s="1"/>
      <c r="NP13" s="1"/>
      <c r="NQ13" s="1"/>
      <c r="NR13" s="1"/>
      <c r="NS13" s="1"/>
      <c r="NT13" s="1"/>
      <c r="NU13" s="1"/>
      <c r="NV13" s="1"/>
      <c r="NW13" s="1"/>
      <c r="NX13" s="1"/>
      <c r="NY13" s="1"/>
      <c r="NZ13" s="1"/>
      <c r="OA13" s="1"/>
      <c r="OB13" s="1"/>
      <c r="OC13" s="1"/>
      <c r="OD13" s="1"/>
      <c r="OE13" s="1"/>
      <c r="OF13" s="1"/>
      <c r="OG13" s="1"/>
      <c r="OH13" s="1"/>
    </row>
    <row r="14" spans="1:398" ht="21.75" customHeight="1">
      <c r="A14" s="15" t="s">
        <v>30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  <c r="IP14" s="4"/>
      <c r="IQ14" s="4"/>
      <c r="IR14" s="4"/>
      <c r="IS14" s="4"/>
      <c r="IT14" s="4"/>
      <c r="IU14" s="4"/>
      <c r="IV14" s="4"/>
      <c r="IW14" s="4"/>
      <c r="IX14" s="4"/>
      <c r="IY14" s="4"/>
      <c r="IZ14" s="4"/>
      <c r="JA14" s="4"/>
      <c r="JB14" s="4"/>
      <c r="JC14" s="4"/>
      <c r="JD14" s="4"/>
      <c r="JE14" s="4"/>
      <c r="JF14" s="4"/>
      <c r="JG14" s="4"/>
      <c r="JH14" s="4"/>
      <c r="JI14" s="4"/>
      <c r="JJ14" s="4"/>
      <c r="JK14" s="4"/>
      <c r="JL14" s="4"/>
      <c r="JM14" s="4"/>
      <c r="JN14" s="4"/>
      <c r="JO14" s="4"/>
      <c r="JP14" s="4"/>
      <c r="JQ14" s="4"/>
      <c r="JR14" s="4"/>
      <c r="JS14" s="4"/>
      <c r="JT14" s="4"/>
      <c r="JU14" s="4"/>
      <c r="JV14" s="4"/>
      <c r="JW14" s="4"/>
      <c r="JX14" s="4"/>
      <c r="JY14" s="4"/>
      <c r="JZ14" s="4"/>
      <c r="KA14" s="4"/>
      <c r="KB14" s="4"/>
      <c r="KC14" s="4"/>
      <c r="KD14" s="4"/>
      <c r="KE14" s="4"/>
      <c r="KF14" s="4"/>
      <c r="KG14" s="4"/>
      <c r="KH14" s="4"/>
      <c r="KI14" s="4"/>
      <c r="KJ14" s="4"/>
      <c r="KK14" s="4"/>
      <c r="KL14" s="4"/>
      <c r="KM14" s="4"/>
      <c r="KN14" s="4"/>
      <c r="KO14" s="4"/>
      <c r="KP14" s="4"/>
      <c r="KQ14" s="4"/>
      <c r="KR14" s="4"/>
      <c r="KS14" s="4"/>
      <c r="KT14" s="4"/>
      <c r="KU14" s="4"/>
      <c r="KV14" s="4"/>
      <c r="KW14" s="4"/>
      <c r="KX14" s="4"/>
      <c r="KY14" s="4"/>
      <c r="KZ14" s="4"/>
      <c r="LA14" s="4"/>
      <c r="LB14" s="4"/>
      <c r="LC14" s="4"/>
      <c r="LD14" s="4"/>
      <c r="LE14" s="4"/>
      <c r="LF14" s="4"/>
      <c r="LG14" s="4"/>
      <c r="LH14" s="4"/>
      <c r="LI14" s="4"/>
      <c r="LJ14" s="4"/>
      <c r="LK14" s="4"/>
      <c r="LL14" s="4"/>
      <c r="LM14" s="4"/>
      <c r="LN14" s="4"/>
      <c r="LO14" s="4"/>
      <c r="LP14" s="4"/>
      <c r="LQ14" s="4"/>
      <c r="LR14" s="4"/>
      <c r="LS14" s="4"/>
      <c r="LT14" s="4"/>
      <c r="LU14" s="4"/>
      <c r="LV14" s="4"/>
      <c r="LW14" s="4"/>
      <c r="LX14" s="4"/>
      <c r="LY14" s="4"/>
      <c r="LZ14" s="4"/>
      <c r="MA14" s="4"/>
      <c r="MB14" s="4"/>
      <c r="MC14" s="4"/>
      <c r="MD14" s="4"/>
      <c r="ME14" s="4"/>
      <c r="MF14" s="4"/>
      <c r="MG14" s="4"/>
      <c r="MH14" s="4"/>
      <c r="MI14" s="4"/>
      <c r="MJ14" s="4"/>
      <c r="MK14" s="4"/>
      <c r="ML14" s="4"/>
      <c r="MM14" s="4"/>
      <c r="MN14" s="4"/>
      <c r="MO14" s="4"/>
      <c r="MP14" s="4"/>
      <c r="MQ14" s="4"/>
      <c r="MR14" s="4"/>
      <c r="MS14" s="4"/>
      <c r="MT14" s="4"/>
      <c r="MU14" s="4"/>
      <c r="MV14" s="4"/>
      <c r="MW14" s="4"/>
      <c r="MX14" s="4"/>
      <c r="MY14" s="4"/>
      <c r="MZ14" s="4"/>
      <c r="NA14" s="4"/>
      <c r="NB14" s="4"/>
      <c r="NC14" s="4"/>
      <c r="ND14" s="4"/>
      <c r="NE14" s="4"/>
      <c r="NF14" s="4"/>
      <c r="NG14" s="4"/>
      <c r="NH14" s="4"/>
      <c r="NI14" s="4"/>
      <c r="NJ14" s="4"/>
      <c r="NK14" s="4"/>
      <c r="NL14" s="4"/>
      <c r="NM14" s="4"/>
      <c r="NN14" s="4"/>
      <c r="NO14" s="4"/>
      <c r="NP14" s="4"/>
      <c r="NQ14" s="4"/>
      <c r="NR14" s="4"/>
      <c r="NS14" s="4"/>
      <c r="NT14" s="4"/>
      <c r="NU14" s="4"/>
      <c r="NV14" s="4"/>
      <c r="NW14" s="4"/>
      <c r="NX14" s="4"/>
      <c r="NY14" s="4"/>
      <c r="NZ14" s="4"/>
      <c r="OA14" s="4"/>
      <c r="OB14" s="4"/>
      <c r="OC14" s="4"/>
      <c r="OD14" s="4"/>
      <c r="OE14" s="4"/>
      <c r="OF14" s="4"/>
      <c r="OG14" s="4"/>
      <c r="OH14" s="4"/>
    </row>
    <row r="15" spans="1:398" ht="21.75" customHeight="1">
      <c r="A15" s="15" t="s">
        <v>31</v>
      </c>
      <c r="B15" s="2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  <c r="LE15" s="1"/>
      <c r="LF15" s="1"/>
      <c r="LG15" s="1"/>
      <c r="LH15" s="1"/>
      <c r="LI15" s="1"/>
      <c r="LJ15" s="1"/>
      <c r="LK15" s="1"/>
      <c r="LL15" s="1"/>
      <c r="LM15" s="1"/>
      <c r="LN15" s="1"/>
      <c r="LO15" s="1"/>
      <c r="LP15" s="1"/>
      <c r="LQ15" s="1"/>
      <c r="LR15" s="1"/>
      <c r="LS15" s="1"/>
      <c r="LT15" s="1"/>
      <c r="LU15" s="1"/>
      <c r="LV15" s="1"/>
      <c r="LW15" s="1"/>
      <c r="LX15" s="1"/>
      <c r="LY15" s="1"/>
      <c r="LZ15" s="1"/>
      <c r="MA15" s="1"/>
      <c r="MB15" s="1"/>
      <c r="MC15" s="1"/>
      <c r="MD15" s="1"/>
      <c r="ME15" s="1"/>
      <c r="MF15" s="1"/>
      <c r="MG15" s="1"/>
      <c r="MH15" s="1"/>
      <c r="MI15" s="1"/>
      <c r="MJ15" s="1"/>
      <c r="MK15" s="1"/>
      <c r="ML15" s="1"/>
      <c r="MM15" s="1"/>
      <c r="MN15" s="1"/>
      <c r="MO15" s="1"/>
      <c r="MP15" s="1"/>
      <c r="MQ15" s="1"/>
      <c r="MR15" s="1"/>
      <c r="MS15" s="1"/>
      <c r="MT15" s="1"/>
      <c r="MU15" s="1"/>
      <c r="MV15" s="1"/>
      <c r="MW15" s="1"/>
      <c r="MX15" s="1"/>
      <c r="MY15" s="1"/>
      <c r="MZ15" s="1"/>
      <c r="NA15" s="1"/>
      <c r="NB15" s="1"/>
      <c r="NC15" s="1"/>
      <c r="ND15" s="1"/>
      <c r="NE15" s="1"/>
      <c r="NF15" s="1"/>
      <c r="NG15" s="1"/>
      <c r="NH15" s="1"/>
      <c r="NI15" s="1"/>
      <c r="NJ15" s="1"/>
      <c r="NK15" s="1"/>
      <c r="NL15" s="1"/>
      <c r="NM15" s="1"/>
      <c r="NN15" s="1"/>
      <c r="NO15" s="1"/>
      <c r="NP15" s="1"/>
      <c r="NQ15" s="1"/>
      <c r="NR15" s="1"/>
      <c r="NS15" s="1"/>
      <c r="NT15" s="1"/>
      <c r="NU15" s="1"/>
      <c r="NV15" s="1"/>
      <c r="NW15" s="1"/>
      <c r="NX15" s="1"/>
      <c r="NY15" s="1"/>
      <c r="NZ15" s="1"/>
      <c r="OA15" s="1"/>
      <c r="OB15" s="1"/>
      <c r="OC15" s="1"/>
      <c r="OD15" s="1"/>
      <c r="OE15" s="1"/>
      <c r="OF15" s="1"/>
      <c r="OG15" s="1"/>
      <c r="OH15" s="1"/>
    </row>
    <row r="16" spans="1:398" ht="21.75" customHeight="1">
      <c r="A16" s="15" t="s">
        <v>32</v>
      </c>
      <c r="B16" s="2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  <c r="LE16" s="1"/>
      <c r="LF16" s="1"/>
      <c r="LG16" s="1"/>
      <c r="LH16" s="1"/>
      <c r="LI16" s="1"/>
      <c r="LJ16" s="1"/>
      <c r="LK16" s="1"/>
      <c r="LL16" s="1"/>
      <c r="LM16" s="1"/>
      <c r="LN16" s="1"/>
      <c r="LO16" s="1"/>
      <c r="LP16" s="1"/>
      <c r="LQ16" s="1"/>
      <c r="LR16" s="1"/>
      <c r="LS16" s="1"/>
      <c r="LT16" s="1"/>
      <c r="LU16" s="1"/>
      <c r="LV16" s="1"/>
      <c r="LW16" s="1"/>
      <c r="LX16" s="1"/>
      <c r="LY16" s="1"/>
      <c r="LZ16" s="1"/>
      <c r="MA16" s="1"/>
      <c r="MB16" s="1"/>
      <c r="MC16" s="1"/>
      <c r="MD16" s="1"/>
      <c r="ME16" s="1"/>
      <c r="MF16" s="1"/>
      <c r="MG16" s="1"/>
      <c r="MH16" s="1"/>
      <c r="MI16" s="1"/>
      <c r="MJ16" s="1"/>
      <c r="MK16" s="1"/>
      <c r="ML16" s="1"/>
      <c r="MM16" s="1"/>
      <c r="MN16" s="1"/>
      <c r="MO16" s="1"/>
      <c r="MP16" s="1"/>
      <c r="MQ16" s="1"/>
      <c r="MR16" s="1"/>
      <c r="MS16" s="1"/>
      <c r="MT16" s="1"/>
      <c r="MU16" s="1"/>
      <c r="MV16" s="1"/>
      <c r="MW16" s="1"/>
      <c r="MX16" s="1"/>
      <c r="MY16" s="1"/>
      <c r="MZ16" s="1"/>
      <c r="NA16" s="1"/>
      <c r="NB16" s="1"/>
      <c r="NC16" s="1"/>
      <c r="ND16" s="1"/>
      <c r="NE16" s="1"/>
      <c r="NF16" s="1"/>
      <c r="NG16" s="1"/>
      <c r="NH16" s="1"/>
      <c r="NI16" s="1"/>
      <c r="NJ16" s="1"/>
      <c r="NK16" s="1"/>
      <c r="NL16" s="1"/>
      <c r="NM16" s="1"/>
      <c r="NN16" s="1"/>
      <c r="NO16" s="1"/>
      <c r="NP16" s="1"/>
      <c r="NQ16" s="1"/>
      <c r="NR16" s="1"/>
      <c r="NS16" s="1"/>
      <c r="NT16" s="1"/>
      <c r="NU16" s="1"/>
      <c r="NV16" s="1"/>
      <c r="NW16" s="1"/>
      <c r="NX16" s="1"/>
      <c r="NY16" s="1"/>
      <c r="NZ16" s="1"/>
      <c r="OA16" s="1"/>
      <c r="OB16" s="1"/>
      <c r="OC16" s="1"/>
      <c r="OD16" s="1"/>
      <c r="OE16" s="1"/>
      <c r="OF16" s="1"/>
      <c r="OG16" s="1"/>
      <c r="OH16" s="1"/>
    </row>
    <row r="17" spans="1:398" ht="21.75" customHeight="1">
      <c r="A17" s="15" t="s">
        <v>33</v>
      </c>
      <c r="B17" s="2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  <c r="JX17" s="1"/>
      <c r="JY17" s="1"/>
      <c r="JZ17" s="1"/>
      <c r="KA17" s="1"/>
      <c r="KB17" s="1"/>
      <c r="KC17" s="1"/>
      <c r="KD17" s="1"/>
      <c r="KE17" s="1"/>
      <c r="KF17" s="1"/>
      <c r="KG17" s="1"/>
      <c r="KH17" s="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LC17" s="1"/>
      <c r="LD17" s="1"/>
      <c r="LE17" s="1"/>
      <c r="LF17" s="1"/>
      <c r="LG17" s="1"/>
      <c r="LH17" s="1"/>
      <c r="LI17" s="1"/>
      <c r="LJ17" s="1"/>
      <c r="LK17" s="1"/>
      <c r="LL17" s="1"/>
      <c r="LM17" s="1"/>
      <c r="LN17" s="1"/>
      <c r="LO17" s="1"/>
      <c r="LP17" s="1"/>
      <c r="LQ17" s="1"/>
      <c r="LR17" s="1"/>
      <c r="LS17" s="1"/>
      <c r="LT17" s="1"/>
      <c r="LU17" s="1"/>
      <c r="LV17" s="1"/>
      <c r="LW17" s="1"/>
      <c r="LX17" s="1"/>
      <c r="LY17" s="1"/>
      <c r="LZ17" s="1"/>
      <c r="MA17" s="1"/>
      <c r="MB17" s="1"/>
      <c r="MC17" s="1"/>
      <c r="MD17" s="1"/>
      <c r="ME17" s="1"/>
      <c r="MF17" s="1"/>
      <c r="MG17" s="1"/>
      <c r="MH17" s="1"/>
      <c r="MI17" s="1"/>
      <c r="MJ17" s="1"/>
      <c r="MK17" s="1"/>
      <c r="ML17" s="1"/>
      <c r="MM17" s="1"/>
      <c r="MN17" s="1"/>
      <c r="MO17" s="1"/>
      <c r="MP17" s="1"/>
      <c r="MQ17" s="1"/>
      <c r="MR17" s="1"/>
      <c r="MS17" s="1"/>
      <c r="MT17" s="1"/>
      <c r="MU17" s="1"/>
      <c r="MV17" s="1"/>
      <c r="MW17" s="1"/>
      <c r="MX17" s="1"/>
      <c r="MY17" s="1"/>
      <c r="MZ17" s="1"/>
      <c r="NA17" s="1"/>
      <c r="NB17" s="1"/>
      <c r="NC17" s="1"/>
      <c r="ND17" s="1"/>
      <c r="NE17" s="1"/>
      <c r="NF17" s="1"/>
      <c r="NG17" s="1"/>
      <c r="NH17" s="1"/>
      <c r="NI17" s="1"/>
      <c r="NJ17" s="1"/>
      <c r="NK17" s="1"/>
      <c r="NL17" s="1"/>
      <c r="NM17" s="1"/>
      <c r="NN17" s="1"/>
      <c r="NO17" s="1"/>
      <c r="NP17" s="1"/>
      <c r="NQ17" s="1"/>
      <c r="NR17" s="1"/>
      <c r="NS17" s="1"/>
      <c r="NT17" s="1"/>
      <c r="NU17" s="1"/>
      <c r="NV17" s="1"/>
      <c r="NW17" s="1"/>
      <c r="NX17" s="1"/>
      <c r="NY17" s="1"/>
      <c r="NZ17" s="1"/>
      <c r="OA17" s="1"/>
      <c r="OB17" s="1"/>
      <c r="OC17" s="1"/>
      <c r="OD17" s="1"/>
      <c r="OE17" s="1"/>
      <c r="OF17" s="1"/>
      <c r="OG17" s="1"/>
      <c r="OH17" s="1"/>
    </row>
    <row r="18" spans="1:398" ht="21.75" customHeight="1">
      <c r="A18" s="15" t="s">
        <v>34</v>
      </c>
      <c r="B18" s="2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  <c r="JX18" s="1"/>
      <c r="JY18" s="1"/>
      <c r="JZ18" s="1"/>
      <c r="KA18" s="1"/>
      <c r="KB18" s="1"/>
      <c r="KC18" s="1"/>
      <c r="KD18" s="1"/>
      <c r="KE18" s="1"/>
      <c r="KF18" s="1"/>
      <c r="KG18" s="1"/>
      <c r="KH18" s="1"/>
      <c r="KI18" s="1"/>
      <c r="KJ18" s="1"/>
      <c r="KK18" s="1"/>
      <c r="KL18" s="1"/>
      <c r="KM18" s="1"/>
      <c r="KN18" s="1"/>
      <c r="KO18" s="1"/>
      <c r="KP18" s="1"/>
      <c r="KQ18" s="1"/>
      <c r="KR18" s="1"/>
      <c r="KS18" s="1"/>
      <c r="KT18" s="1"/>
      <c r="KU18" s="1"/>
      <c r="KV18" s="1"/>
      <c r="KW18" s="1"/>
      <c r="KX18" s="1"/>
      <c r="KY18" s="1"/>
      <c r="KZ18" s="1"/>
      <c r="LA18" s="1"/>
      <c r="LB18" s="1"/>
      <c r="LC18" s="1"/>
      <c r="LD18" s="1"/>
      <c r="LE18" s="1"/>
      <c r="LF18" s="1"/>
      <c r="LG18" s="1"/>
      <c r="LH18" s="1"/>
      <c r="LI18" s="1"/>
      <c r="LJ18" s="1"/>
      <c r="LK18" s="1"/>
      <c r="LL18" s="1"/>
      <c r="LM18" s="1"/>
      <c r="LN18" s="1"/>
      <c r="LO18" s="1"/>
      <c r="LP18" s="1"/>
      <c r="LQ18" s="1"/>
      <c r="LR18" s="1"/>
      <c r="LS18" s="1"/>
      <c r="LT18" s="1"/>
      <c r="LU18" s="1"/>
      <c r="LV18" s="1"/>
      <c r="LW18" s="1"/>
      <c r="LX18" s="1"/>
      <c r="LY18" s="1"/>
      <c r="LZ18" s="1"/>
      <c r="MA18" s="1"/>
      <c r="MB18" s="1"/>
      <c r="MC18" s="1"/>
      <c r="MD18" s="1"/>
      <c r="ME18" s="1"/>
      <c r="MF18" s="1"/>
      <c r="MG18" s="1"/>
      <c r="MH18" s="1"/>
      <c r="MI18" s="1"/>
      <c r="MJ18" s="1"/>
      <c r="MK18" s="1"/>
      <c r="ML18" s="1"/>
      <c r="MM18" s="1"/>
      <c r="MN18" s="1"/>
      <c r="MO18" s="1"/>
      <c r="MP18" s="1"/>
      <c r="MQ18" s="1"/>
      <c r="MR18" s="1"/>
      <c r="MS18" s="1"/>
      <c r="MT18" s="1"/>
      <c r="MU18" s="1"/>
      <c r="MV18" s="1"/>
      <c r="MW18" s="1"/>
      <c r="MX18" s="1"/>
      <c r="MY18" s="1"/>
      <c r="MZ18" s="1"/>
      <c r="NA18" s="1"/>
      <c r="NB18" s="1"/>
      <c r="NC18" s="1"/>
      <c r="ND18" s="1"/>
      <c r="NE18" s="1"/>
      <c r="NF18" s="1"/>
      <c r="NG18" s="1"/>
      <c r="NH18" s="1"/>
      <c r="NI18" s="1"/>
      <c r="NJ18" s="1"/>
      <c r="NK18" s="1"/>
      <c r="NL18" s="1"/>
      <c r="NM18" s="1"/>
      <c r="NN18" s="1"/>
      <c r="NO18" s="1"/>
      <c r="NP18" s="1"/>
      <c r="NQ18" s="1"/>
      <c r="NR18" s="1"/>
      <c r="NS18" s="1"/>
      <c r="NT18" s="1"/>
      <c r="NU18" s="1"/>
      <c r="NV18" s="1"/>
      <c r="NW18" s="1"/>
      <c r="NX18" s="1"/>
      <c r="NY18" s="1"/>
      <c r="NZ18" s="1"/>
      <c r="OA18" s="1"/>
      <c r="OB18" s="1"/>
      <c r="OC18" s="1"/>
      <c r="OD18" s="1"/>
      <c r="OE18" s="1"/>
      <c r="OF18" s="1"/>
      <c r="OG18" s="1"/>
      <c r="OH18" s="1"/>
    </row>
    <row r="19" spans="1:398" ht="21.75" customHeight="1">
      <c r="A19" s="15" t="s">
        <v>35</v>
      </c>
      <c r="B19" s="2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  <c r="JV19" s="1"/>
      <c r="JW19" s="1"/>
      <c r="JX19" s="1"/>
      <c r="JY19" s="1"/>
      <c r="JZ19" s="1"/>
      <c r="KA19" s="1"/>
      <c r="KB19" s="1"/>
      <c r="KC19" s="1"/>
      <c r="KD19" s="1"/>
      <c r="KE19" s="1"/>
      <c r="KF19" s="1"/>
      <c r="KG19" s="1"/>
      <c r="KH19" s="1"/>
      <c r="KI19" s="1"/>
      <c r="KJ19" s="1"/>
      <c r="KK19" s="1"/>
      <c r="KL19" s="1"/>
      <c r="KM19" s="1"/>
      <c r="KN19" s="1"/>
      <c r="KO19" s="1"/>
      <c r="KP19" s="1"/>
      <c r="KQ19" s="1"/>
      <c r="KR19" s="1"/>
      <c r="KS19" s="1"/>
      <c r="KT19" s="1"/>
      <c r="KU19" s="1"/>
      <c r="KV19" s="1"/>
      <c r="KW19" s="1"/>
      <c r="KX19" s="1"/>
      <c r="KY19" s="1"/>
      <c r="KZ19" s="1"/>
      <c r="LA19" s="1"/>
      <c r="LB19" s="1"/>
      <c r="LC19" s="1"/>
      <c r="LD19" s="1"/>
      <c r="LE19" s="1"/>
      <c r="LF19" s="1"/>
      <c r="LG19" s="1"/>
      <c r="LH19" s="1"/>
      <c r="LI19" s="1"/>
      <c r="LJ19" s="1"/>
      <c r="LK19" s="1"/>
      <c r="LL19" s="1"/>
      <c r="LM19" s="1"/>
      <c r="LN19" s="1"/>
      <c r="LO19" s="1"/>
      <c r="LP19" s="1"/>
      <c r="LQ19" s="1"/>
      <c r="LR19" s="1"/>
      <c r="LS19" s="1"/>
      <c r="LT19" s="1"/>
      <c r="LU19" s="1"/>
      <c r="LV19" s="1"/>
      <c r="LW19" s="1"/>
      <c r="LX19" s="1"/>
      <c r="LY19" s="1"/>
      <c r="LZ19" s="1"/>
      <c r="MA19" s="1"/>
      <c r="MB19" s="1"/>
      <c r="MC19" s="1"/>
      <c r="MD19" s="1"/>
      <c r="ME19" s="1"/>
      <c r="MF19" s="1"/>
      <c r="MG19" s="1"/>
      <c r="MH19" s="1"/>
      <c r="MI19" s="1"/>
      <c r="MJ19" s="1"/>
      <c r="MK19" s="1"/>
      <c r="ML19" s="1"/>
      <c r="MM19" s="1"/>
      <c r="MN19" s="1"/>
      <c r="MO19" s="1"/>
      <c r="MP19" s="1"/>
      <c r="MQ19" s="1"/>
      <c r="MR19" s="1"/>
      <c r="MS19" s="1"/>
      <c r="MT19" s="1"/>
      <c r="MU19" s="1"/>
      <c r="MV19" s="1"/>
      <c r="MW19" s="1"/>
      <c r="MX19" s="1"/>
      <c r="MY19" s="1"/>
      <c r="MZ19" s="1"/>
      <c r="NA19" s="1"/>
      <c r="NB19" s="1"/>
      <c r="NC19" s="1"/>
      <c r="ND19" s="1"/>
      <c r="NE19" s="1"/>
      <c r="NF19" s="1"/>
      <c r="NG19" s="1"/>
      <c r="NH19" s="1"/>
      <c r="NI19" s="1"/>
      <c r="NJ19" s="1"/>
      <c r="NK19" s="1"/>
      <c r="NL19" s="1"/>
      <c r="NM19" s="1"/>
      <c r="NN19" s="1"/>
      <c r="NO19" s="1"/>
      <c r="NP19" s="1"/>
      <c r="NQ19" s="1"/>
      <c r="NR19" s="1"/>
      <c r="NS19" s="1"/>
      <c r="NT19" s="1"/>
      <c r="NU19" s="1"/>
      <c r="NV19" s="1"/>
      <c r="NW19" s="1"/>
      <c r="NX19" s="1"/>
      <c r="NY19" s="1"/>
      <c r="NZ19" s="1"/>
      <c r="OA19" s="1"/>
      <c r="OB19" s="1"/>
      <c r="OC19" s="1"/>
      <c r="OD19" s="1"/>
      <c r="OE19" s="1"/>
      <c r="OF19" s="1"/>
      <c r="OG19" s="1"/>
      <c r="OH19" s="1"/>
    </row>
    <row r="20" spans="1:398" ht="21.75" customHeight="1">
      <c r="A20" s="15" t="s">
        <v>36</v>
      </c>
      <c r="B20" s="2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  <c r="LE20" s="1"/>
      <c r="LF20" s="1"/>
      <c r="LG20" s="1"/>
      <c r="LH20" s="1"/>
      <c r="LI20" s="1"/>
      <c r="LJ20" s="1"/>
      <c r="LK20" s="1"/>
      <c r="LL20" s="1"/>
      <c r="LM20" s="1"/>
      <c r="LN20" s="1"/>
      <c r="LO20" s="1"/>
      <c r="LP20" s="1"/>
      <c r="LQ20" s="1"/>
      <c r="LR20" s="1"/>
      <c r="LS20" s="1"/>
      <c r="LT20" s="1"/>
      <c r="LU20" s="1"/>
      <c r="LV20" s="1"/>
      <c r="LW20" s="1"/>
      <c r="LX20" s="1"/>
      <c r="LY20" s="1"/>
      <c r="LZ20" s="1"/>
      <c r="MA20" s="1"/>
      <c r="MB20" s="1"/>
      <c r="MC20" s="1"/>
      <c r="MD20" s="1"/>
      <c r="ME20" s="1"/>
      <c r="MF20" s="1"/>
      <c r="MG20" s="1"/>
      <c r="MH20" s="1"/>
      <c r="MI20" s="1"/>
      <c r="MJ20" s="1"/>
      <c r="MK20" s="1"/>
      <c r="ML20" s="1"/>
      <c r="MM20" s="1"/>
      <c r="MN20" s="1"/>
      <c r="MO20" s="1"/>
      <c r="MP20" s="1"/>
      <c r="MQ20" s="1"/>
      <c r="MR20" s="1"/>
      <c r="MS20" s="1"/>
      <c r="MT20" s="1"/>
      <c r="MU20" s="1"/>
      <c r="MV20" s="1"/>
      <c r="MW20" s="1"/>
      <c r="MX20" s="1"/>
      <c r="MY20" s="1"/>
      <c r="MZ20" s="1"/>
      <c r="NA20" s="1"/>
      <c r="NB20" s="1"/>
      <c r="NC20" s="1"/>
      <c r="ND20" s="1"/>
      <c r="NE20" s="1"/>
      <c r="NF20" s="1"/>
      <c r="NG20" s="1"/>
      <c r="NH20" s="1"/>
      <c r="NI20" s="1"/>
      <c r="NJ20" s="1"/>
      <c r="NK20" s="1"/>
      <c r="NL20" s="1"/>
      <c r="NM20" s="1"/>
      <c r="NN20" s="1"/>
      <c r="NO20" s="1"/>
      <c r="NP20" s="1"/>
      <c r="NQ20" s="1"/>
      <c r="NR20" s="1"/>
      <c r="NS20" s="1"/>
      <c r="NT20" s="1"/>
      <c r="NU20" s="1"/>
      <c r="NV20" s="1"/>
      <c r="NW20" s="1"/>
      <c r="NX20" s="1"/>
      <c r="NY20" s="1"/>
      <c r="NZ20" s="1"/>
      <c r="OA20" s="1"/>
      <c r="OB20" s="1"/>
      <c r="OC20" s="1"/>
      <c r="OD20" s="1"/>
      <c r="OE20" s="1"/>
      <c r="OF20" s="1"/>
      <c r="OG20" s="1"/>
      <c r="OH20" s="1"/>
    </row>
    <row r="21" spans="1:398" ht="21.75" customHeight="1">
      <c r="A21" s="15" t="s">
        <v>37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  <c r="IP21" s="4"/>
      <c r="IQ21" s="4"/>
      <c r="IR21" s="4"/>
      <c r="IS21" s="4"/>
      <c r="IT21" s="4"/>
      <c r="IU21" s="4"/>
      <c r="IV21" s="4"/>
      <c r="IW21" s="4"/>
      <c r="IX21" s="4"/>
      <c r="IY21" s="4"/>
      <c r="IZ21" s="4"/>
      <c r="JA21" s="4"/>
      <c r="JB21" s="4"/>
      <c r="JC21" s="4"/>
      <c r="JD21" s="4"/>
      <c r="JE21" s="4"/>
      <c r="JF21" s="4"/>
      <c r="JG21" s="4"/>
      <c r="JH21" s="4"/>
      <c r="JI21" s="4"/>
      <c r="JJ21" s="4"/>
      <c r="JK21" s="4"/>
      <c r="JL21" s="4"/>
      <c r="JM21" s="4"/>
      <c r="JN21" s="4"/>
      <c r="JO21" s="4"/>
      <c r="JP21" s="4"/>
      <c r="JQ21" s="4"/>
      <c r="JR21" s="4"/>
      <c r="JS21" s="4"/>
      <c r="JT21" s="4"/>
      <c r="JU21" s="4"/>
      <c r="JV21" s="4"/>
      <c r="JW21" s="4"/>
      <c r="JX21" s="4"/>
      <c r="JY21" s="4"/>
      <c r="JZ21" s="4"/>
      <c r="KA21" s="4"/>
      <c r="KB21" s="4"/>
      <c r="KC21" s="4"/>
      <c r="KD21" s="4"/>
      <c r="KE21" s="4"/>
      <c r="KF21" s="4"/>
      <c r="KG21" s="4"/>
      <c r="KH21" s="4"/>
      <c r="KI21" s="4"/>
      <c r="KJ21" s="4"/>
      <c r="KK21" s="4"/>
      <c r="KL21" s="4"/>
      <c r="KM21" s="4"/>
      <c r="KN21" s="4"/>
      <c r="KO21" s="4"/>
      <c r="KP21" s="4"/>
      <c r="KQ21" s="4"/>
      <c r="KR21" s="4"/>
      <c r="KS21" s="4"/>
      <c r="KT21" s="4"/>
      <c r="KU21" s="4"/>
      <c r="KV21" s="4"/>
      <c r="KW21" s="4"/>
      <c r="KX21" s="4"/>
      <c r="KY21" s="4"/>
      <c r="KZ21" s="4"/>
      <c r="LA21" s="4"/>
      <c r="LB21" s="4"/>
      <c r="LC21" s="4"/>
      <c r="LD21" s="4"/>
      <c r="LE21" s="4"/>
      <c r="LF21" s="4"/>
      <c r="LG21" s="4"/>
      <c r="LH21" s="4"/>
      <c r="LI21" s="4"/>
      <c r="LJ21" s="4"/>
      <c r="LK21" s="4"/>
      <c r="LL21" s="4"/>
      <c r="LM21" s="4"/>
      <c r="LN21" s="4"/>
      <c r="LO21" s="4"/>
      <c r="LP21" s="4"/>
      <c r="LQ21" s="4"/>
      <c r="LR21" s="4"/>
      <c r="LS21" s="4"/>
      <c r="LT21" s="4"/>
      <c r="LU21" s="4"/>
      <c r="LV21" s="4"/>
      <c r="LW21" s="4"/>
      <c r="LX21" s="4"/>
      <c r="LY21" s="4"/>
      <c r="LZ21" s="4"/>
      <c r="MA21" s="4"/>
      <c r="MB21" s="4"/>
      <c r="MC21" s="4"/>
      <c r="MD21" s="4"/>
      <c r="ME21" s="4"/>
      <c r="MF21" s="4"/>
      <c r="MG21" s="4"/>
      <c r="MH21" s="4"/>
      <c r="MI21" s="4"/>
      <c r="MJ21" s="4"/>
      <c r="MK21" s="4"/>
      <c r="ML21" s="4"/>
      <c r="MM21" s="4"/>
      <c r="MN21" s="4"/>
      <c r="MO21" s="4"/>
      <c r="MP21" s="4"/>
      <c r="MQ21" s="4"/>
      <c r="MR21" s="4"/>
      <c r="MS21" s="4"/>
      <c r="MT21" s="4"/>
      <c r="MU21" s="4"/>
      <c r="MV21" s="4"/>
      <c r="MW21" s="4"/>
      <c r="MX21" s="4"/>
      <c r="MY21" s="4"/>
      <c r="MZ21" s="4"/>
      <c r="NA21" s="4"/>
      <c r="NB21" s="4"/>
      <c r="NC21" s="4"/>
      <c r="ND21" s="4"/>
      <c r="NE21" s="4"/>
      <c r="NF21" s="4"/>
      <c r="NG21" s="4"/>
      <c r="NH21" s="4"/>
      <c r="NI21" s="4"/>
      <c r="NJ21" s="4"/>
      <c r="NK21" s="4"/>
      <c r="NL21" s="4"/>
      <c r="NM21" s="4"/>
      <c r="NN21" s="4"/>
      <c r="NO21" s="4"/>
      <c r="NP21" s="4"/>
      <c r="NQ21" s="4"/>
      <c r="NR21" s="4"/>
      <c r="NS21" s="4"/>
      <c r="NT21" s="4"/>
      <c r="NU21" s="4"/>
      <c r="NV21" s="4"/>
      <c r="NW21" s="4"/>
      <c r="NX21" s="4"/>
      <c r="NY21" s="4"/>
      <c r="NZ21" s="4"/>
      <c r="OA21" s="4"/>
      <c r="OB21" s="4"/>
      <c r="OC21" s="4"/>
      <c r="OD21" s="4"/>
      <c r="OE21" s="4"/>
      <c r="OF21" s="4"/>
      <c r="OG21" s="4"/>
      <c r="OH21" s="4"/>
    </row>
    <row r="22" spans="1:398" ht="21.75" customHeight="1">
      <c r="A22" s="15" t="s">
        <v>38</v>
      </c>
      <c r="B22" s="2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  <c r="JV22" s="1"/>
      <c r="JW22" s="1"/>
      <c r="JX22" s="1"/>
      <c r="JY22" s="1"/>
      <c r="JZ22" s="1"/>
      <c r="KA22" s="1"/>
      <c r="KB22" s="1"/>
      <c r="KC22" s="1"/>
      <c r="KD22" s="1"/>
      <c r="KE22" s="1"/>
      <c r="KF22" s="1"/>
      <c r="KG22" s="1"/>
      <c r="KH22" s="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LC22" s="1"/>
      <c r="LD22" s="1"/>
      <c r="LE22" s="1"/>
      <c r="LF22" s="1"/>
      <c r="LG22" s="1"/>
      <c r="LH22" s="1"/>
      <c r="LI22" s="1"/>
      <c r="LJ22" s="1"/>
      <c r="LK22" s="1"/>
      <c r="LL22" s="1"/>
      <c r="LM22" s="1"/>
      <c r="LN22" s="1"/>
      <c r="LO22" s="1"/>
      <c r="LP22" s="1"/>
      <c r="LQ22" s="1"/>
      <c r="LR22" s="1"/>
      <c r="LS22" s="1"/>
      <c r="LT22" s="1"/>
      <c r="LU22" s="1"/>
      <c r="LV22" s="1"/>
      <c r="LW22" s="1"/>
      <c r="LX22" s="1"/>
      <c r="LY22" s="1"/>
      <c r="LZ22" s="1"/>
      <c r="MA22" s="1"/>
      <c r="MB22" s="1"/>
      <c r="MC22" s="1"/>
      <c r="MD22" s="1"/>
      <c r="ME22" s="1"/>
      <c r="MF22" s="1"/>
      <c r="MG22" s="1"/>
      <c r="MH22" s="1"/>
      <c r="MI22" s="1"/>
      <c r="MJ22" s="1"/>
      <c r="MK22" s="1"/>
      <c r="ML22" s="1"/>
      <c r="MM22" s="1"/>
      <c r="MN22" s="1"/>
      <c r="MO22" s="1"/>
      <c r="MP22" s="1"/>
      <c r="MQ22" s="1"/>
      <c r="MR22" s="1"/>
      <c r="MS22" s="1"/>
      <c r="MT22" s="1"/>
      <c r="MU22" s="1"/>
      <c r="MV22" s="1"/>
      <c r="MW22" s="1"/>
      <c r="MX22" s="1"/>
      <c r="MY22" s="1"/>
      <c r="MZ22" s="1"/>
      <c r="NA22" s="1"/>
      <c r="NB22" s="1"/>
      <c r="NC22" s="1"/>
      <c r="ND22" s="1"/>
      <c r="NE22" s="1"/>
      <c r="NF22" s="1"/>
      <c r="NG22" s="1"/>
      <c r="NH22" s="1"/>
      <c r="NI22" s="1"/>
      <c r="NJ22" s="1"/>
      <c r="NK22" s="1"/>
      <c r="NL22" s="1"/>
      <c r="NM22" s="1"/>
      <c r="NN22" s="1"/>
      <c r="NO22" s="1"/>
      <c r="NP22" s="1"/>
      <c r="NQ22" s="1"/>
      <c r="NR22" s="1"/>
      <c r="NS22" s="1"/>
      <c r="NT22" s="1"/>
      <c r="NU22" s="1"/>
      <c r="NV22" s="1"/>
      <c r="NW22" s="1"/>
      <c r="NX22" s="1"/>
      <c r="NY22" s="1"/>
      <c r="NZ22" s="1"/>
      <c r="OA22" s="1"/>
      <c r="OB22" s="1"/>
      <c r="OC22" s="1"/>
      <c r="OD22" s="1"/>
      <c r="OE22" s="1"/>
      <c r="OF22" s="1"/>
      <c r="OG22" s="1"/>
      <c r="OH22" s="1"/>
    </row>
    <row r="23" spans="1:398" ht="21.75" customHeight="1">
      <c r="A23" s="15" t="s">
        <v>39</v>
      </c>
      <c r="B23" s="2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  <c r="JV23" s="1"/>
      <c r="JW23" s="1"/>
      <c r="JX23" s="1"/>
      <c r="JY23" s="1"/>
      <c r="JZ23" s="1"/>
      <c r="KA23" s="1"/>
      <c r="KB23" s="1"/>
      <c r="KC23" s="1"/>
      <c r="KD23" s="1"/>
      <c r="KE23" s="1"/>
      <c r="KF23" s="1"/>
      <c r="KG23" s="1"/>
      <c r="KH23" s="1"/>
      <c r="KI23" s="1"/>
      <c r="KJ23" s="1"/>
      <c r="KK23" s="1"/>
      <c r="KL23" s="1"/>
      <c r="KM23" s="1"/>
      <c r="KN23" s="1"/>
      <c r="KO23" s="1"/>
      <c r="KP23" s="1"/>
      <c r="KQ23" s="1"/>
      <c r="KR23" s="1"/>
      <c r="KS23" s="1"/>
      <c r="KT23" s="1"/>
      <c r="KU23" s="1"/>
      <c r="KV23" s="1"/>
      <c r="KW23" s="1"/>
      <c r="KX23" s="1"/>
      <c r="KY23" s="1"/>
      <c r="KZ23" s="1"/>
      <c r="LA23" s="1"/>
      <c r="LB23" s="1"/>
      <c r="LC23" s="1"/>
      <c r="LD23" s="1"/>
      <c r="LE23" s="1"/>
      <c r="LF23" s="1"/>
      <c r="LG23" s="1"/>
      <c r="LH23" s="1"/>
      <c r="LI23" s="1"/>
      <c r="LJ23" s="1"/>
      <c r="LK23" s="1"/>
      <c r="LL23" s="1"/>
      <c r="LM23" s="1"/>
      <c r="LN23" s="1"/>
      <c r="LO23" s="1"/>
      <c r="LP23" s="1"/>
      <c r="LQ23" s="1"/>
      <c r="LR23" s="1"/>
      <c r="LS23" s="1"/>
      <c r="LT23" s="1"/>
      <c r="LU23" s="1"/>
      <c r="LV23" s="1"/>
      <c r="LW23" s="1"/>
      <c r="LX23" s="1"/>
      <c r="LY23" s="1"/>
      <c r="LZ23" s="1"/>
      <c r="MA23" s="1"/>
      <c r="MB23" s="1"/>
      <c r="MC23" s="1"/>
      <c r="MD23" s="1"/>
      <c r="ME23" s="1"/>
      <c r="MF23" s="1"/>
      <c r="MG23" s="1"/>
      <c r="MH23" s="1"/>
      <c r="MI23" s="1"/>
      <c r="MJ23" s="1"/>
      <c r="MK23" s="1"/>
      <c r="ML23" s="1"/>
      <c r="MM23" s="1"/>
      <c r="MN23" s="1"/>
      <c r="MO23" s="1"/>
      <c r="MP23" s="1"/>
      <c r="MQ23" s="1"/>
      <c r="MR23" s="1"/>
      <c r="MS23" s="1"/>
      <c r="MT23" s="1"/>
      <c r="MU23" s="1"/>
      <c r="MV23" s="1"/>
      <c r="MW23" s="1"/>
      <c r="MX23" s="1"/>
      <c r="MY23" s="1"/>
      <c r="MZ23" s="1"/>
      <c r="NA23" s="1"/>
      <c r="NB23" s="1"/>
      <c r="NC23" s="1"/>
      <c r="ND23" s="1"/>
      <c r="NE23" s="1"/>
      <c r="NF23" s="1"/>
      <c r="NG23" s="1"/>
      <c r="NH23" s="1"/>
      <c r="NI23" s="1"/>
      <c r="NJ23" s="1"/>
      <c r="NK23" s="1"/>
      <c r="NL23" s="1"/>
      <c r="NM23" s="1"/>
      <c r="NN23" s="1"/>
      <c r="NO23" s="1"/>
      <c r="NP23" s="1"/>
      <c r="NQ23" s="1"/>
      <c r="NR23" s="1"/>
      <c r="NS23" s="1"/>
      <c r="NT23" s="1"/>
      <c r="NU23" s="1"/>
      <c r="NV23" s="1"/>
      <c r="NW23" s="1"/>
      <c r="NX23" s="1"/>
      <c r="NY23" s="1"/>
      <c r="NZ23" s="1"/>
      <c r="OA23" s="1"/>
      <c r="OB23" s="1"/>
      <c r="OC23" s="1"/>
      <c r="OD23" s="1"/>
      <c r="OE23" s="1"/>
      <c r="OF23" s="1"/>
      <c r="OG23" s="1"/>
      <c r="OH23" s="1"/>
    </row>
    <row r="24" spans="1:398" ht="21.75" customHeight="1">
      <c r="A24" s="15" t="s">
        <v>40</v>
      </c>
      <c r="B24" s="2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  <c r="LE24" s="1"/>
      <c r="LF24" s="1"/>
      <c r="LG24" s="1"/>
      <c r="LH24" s="1"/>
      <c r="LI24" s="1"/>
      <c r="LJ24" s="1"/>
      <c r="LK24" s="1"/>
      <c r="LL24" s="1"/>
      <c r="LM24" s="1"/>
      <c r="LN24" s="1"/>
      <c r="LO24" s="1"/>
      <c r="LP24" s="1"/>
      <c r="LQ24" s="1"/>
      <c r="LR24" s="1"/>
      <c r="LS24" s="1"/>
      <c r="LT24" s="1"/>
      <c r="LU24" s="1"/>
      <c r="LV24" s="1"/>
      <c r="LW24" s="1"/>
      <c r="LX24" s="1"/>
      <c r="LY24" s="1"/>
      <c r="LZ24" s="1"/>
      <c r="MA24" s="1"/>
      <c r="MB24" s="1"/>
      <c r="MC24" s="1"/>
      <c r="MD24" s="1"/>
      <c r="ME24" s="1"/>
      <c r="MF24" s="1"/>
      <c r="MG24" s="1"/>
      <c r="MH24" s="1"/>
      <c r="MI24" s="1"/>
      <c r="MJ24" s="1"/>
      <c r="MK24" s="1"/>
      <c r="ML24" s="1"/>
      <c r="MM24" s="1"/>
      <c r="MN24" s="1"/>
      <c r="MO24" s="1"/>
      <c r="MP24" s="1"/>
      <c r="MQ24" s="1"/>
      <c r="MR24" s="1"/>
      <c r="MS24" s="1"/>
      <c r="MT24" s="1"/>
      <c r="MU24" s="1"/>
      <c r="MV24" s="1"/>
      <c r="MW24" s="1"/>
      <c r="MX24" s="1"/>
      <c r="MY24" s="1"/>
      <c r="MZ24" s="1"/>
      <c r="NA24" s="1"/>
      <c r="NB24" s="1"/>
      <c r="NC24" s="1"/>
      <c r="ND24" s="1"/>
      <c r="NE24" s="1"/>
      <c r="NF24" s="1"/>
      <c r="NG24" s="1"/>
      <c r="NH24" s="1"/>
      <c r="NI24" s="1"/>
      <c r="NJ24" s="1"/>
      <c r="NK24" s="1"/>
      <c r="NL24" s="1"/>
      <c r="NM24" s="1"/>
      <c r="NN24" s="1"/>
      <c r="NO24" s="1"/>
      <c r="NP24" s="1"/>
      <c r="NQ24" s="1"/>
      <c r="NR24" s="1"/>
      <c r="NS24" s="1"/>
      <c r="NT24" s="1"/>
      <c r="NU24" s="1"/>
      <c r="NV24" s="1"/>
      <c r="NW24" s="1"/>
      <c r="NX24" s="1"/>
      <c r="NY24" s="1"/>
      <c r="NZ24" s="1"/>
      <c r="OA24" s="1"/>
      <c r="OB24" s="1"/>
      <c r="OC24" s="1"/>
      <c r="OD24" s="1"/>
      <c r="OE24" s="1"/>
      <c r="OF24" s="1"/>
      <c r="OG24" s="1"/>
      <c r="OH24" s="1"/>
    </row>
    <row r="25" spans="1:398" ht="15" hidden="1" customHeight="1"/>
    <row r="26" spans="1:398" ht="15" hidden="1" customHeight="1"/>
    <row r="27" spans="1:398" ht="15" hidden="1" customHeight="1"/>
    <row r="28" spans="1:398" ht="15" hidden="1" customHeight="1"/>
    <row r="29" spans="1:398" ht="15" hidden="1" customHeight="1"/>
    <row r="30" spans="1:398" ht="15" hidden="1" customHeight="1"/>
    <row r="31" spans="1:398" ht="15" hidden="1" customHeight="1"/>
    <row r="32" spans="1:398" ht="15" hidden="1" customHeight="1"/>
    <row r="33" ht="15" hidden="1" customHeight="1"/>
    <row r="34" ht="15" hidden="1" customHeight="1"/>
    <row r="35" ht="15" hidden="1" customHeight="1"/>
    <row r="36" ht="15" hidden="1" customHeight="1"/>
    <row r="37" ht="15" hidden="1" customHeight="1"/>
    <row r="38" ht="12.75" hidden="1" customHeight="1"/>
    <row r="39" ht="12.75" hidden="1" customHeight="1"/>
    <row r="40" ht="12.75" hidden="1" customHeight="1"/>
    <row r="41" ht="12.75" hidden="1" customHeight="1"/>
    <row r="42" ht="12.75" hidden="1" customHeight="1"/>
    <row r="43" ht="12.75" hidden="1" customHeight="1"/>
    <row r="44" ht="12.75" hidden="1" customHeight="1"/>
    <row r="45" ht="12.75" hidden="1" customHeight="1"/>
    <row r="46" ht="12.75" hidden="1" customHeight="1"/>
    <row r="47" ht="12.75" hidden="1" customHeight="1"/>
    <row r="48" ht="12.75" hidden="1" customHeight="1"/>
    <row r="49" ht="12.75" hidden="1" customHeight="1"/>
    <row r="50" ht="12.75" hidden="1" customHeight="1"/>
    <row r="51" ht="12.75" hidden="1" customHeight="1"/>
    <row r="52" ht="12.75" hidden="1" customHeight="1"/>
    <row r="53" ht="12.75" hidden="1" customHeight="1"/>
    <row r="54" ht="12.75" hidden="1" customHeight="1"/>
    <row r="55" ht="12.75" hidden="1" customHeight="1"/>
    <row r="56" ht="12.75" hidden="1" customHeight="1"/>
    <row r="57" ht="12.75" hidden="1" customHeight="1"/>
    <row r="58" ht="12.75" hidden="1" customHeight="1"/>
    <row r="59" ht="12.75" hidden="1" customHeight="1"/>
    <row r="60" ht="12.75" hidden="1" customHeight="1"/>
    <row r="61" ht="12.75" hidden="1" customHeight="1"/>
    <row r="62" ht="12.75" hidden="1" customHeight="1"/>
    <row r="63" ht="12.75" hidden="1" customHeight="1"/>
    <row r="64" ht="12.75" hidden="1" customHeight="1"/>
    <row r="65" ht="12.75" hidden="1" customHeight="1"/>
    <row r="66" ht="12.75" hidden="1" customHeight="1"/>
    <row r="67" ht="12.75" hidden="1" customHeight="1"/>
    <row r="68" ht="12.75" hidden="1" customHeight="1"/>
    <row r="69" ht="12.75" hidden="1" customHeight="1"/>
    <row r="70" ht="12.75" hidden="1" customHeight="1"/>
    <row r="71" ht="12.75" hidden="1" customHeight="1"/>
    <row r="72" ht="12.75" hidden="1" customHeight="1"/>
    <row r="73" ht="12.75" hidden="1" customHeight="1"/>
    <row r="74" ht="12.75" hidden="1" customHeight="1"/>
    <row r="75" ht="12.75" hidden="1" customHeight="1"/>
    <row r="76" ht="12.75" hidden="1" customHeight="1"/>
    <row r="77" ht="12.75" hidden="1" customHeight="1"/>
    <row r="78" ht="12.75" hidden="1" customHeight="1"/>
    <row r="79" ht="12.75" hidden="1" customHeight="1"/>
    <row r="80" ht="12.75" hidden="1" customHeight="1"/>
    <row r="81" ht="12.75" hidden="1" customHeight="1"/>
    <row r="82" ht="12.75" hidden="1" customHeight="1"/>
    <row r="83" ht="12.75" hidden="1" customHeight="1"/>
    <row r="84" ht="12.75" hidden="1" customHeight="1"/>
    <row r="85" ht="12.75" hidden="1" customHeight="1"/>
    <row r="86" ht="12.75" hidden="1" customHeight="1"/>
    <row r="87" ht="12.75" hidden="1" customHeight="1"/>
    <row r="88" ht="12.75" hidden="1" customHeight="1"/>
    <row r="89" ht="12.75" hidden="1" customHeight="1"/>
    <row r="90" ht="12.75" hidden="1" customHeight="1"/>
    <row r="91" ht="12.75" hidden="1" customHeight="1"/>
    <row r="92" ht="12.75" hidden="1" customHeight="1"/>
    <row r="93" ht="12.75" hidden="1" customHeight="1"/>
    <row r="94" ht="12.75" hidden="1" customHeight="1"/>
    <row r="95" ht="12.75" hidden="1" customHeight="1"/>
    <row r="96" ht="12.75" hidden="1" customHeight="1"/>
    <row r="97" ht="12.75" hidden="1" customHeight="1"/>
    <row r="98" ht="12.75" hidden="1" customHeight="1"/>
    <row r="99" ht="12.75" hidden="1" customHeight="1"/>
    <row r="100" ht="12.75" hidden="1" customHeight="1"/>
    <row r="101" ht="12.75" hidden="1" customHeight="1"/>
    <row r="102" ht="12.75" hidden="1" customHeight="1"/>
    <row r="103" ht="12.75" hidden="1" customHeight="1"/>
    <row r="104" ht="12.75" hidden="1" customHeight="1"/>
    <row r="105" ht="12.75" hidden="1" customHeight="1"/>
    <row r="106" ht="12.75" hidden="1" customHeight="1"/>
    <row r="107" ht="12.75" hidden="1" customHeight="1"/>
    <row r="108" ht="12.75" hidden="1" customHeight="1"/>
    <row r="109" ht="12.75" hidden="1" customHeight="1"/>
    <row r="110" ht="12.75" hidden="1" customHeight="1"/>
    <row r="111" ht="12.75" hidden="1" customHeight="1"/>
    <row r="112" ht="12.75" hidden="1" customHeight="1"/>
    <row r="113" ht="12.75" hidden="1" customHeight="1"/>
    <row r="114" ht="12.75" hidden="1" customHeight="1"/>
    <row r="115" ht="12.75" hidden="1" customHeight="1"/>
    <row r="116" ht="12.75" hidden="1" customHeight="1"/>
    <row r="117" ht="12.75" hidden="1" customHeight="1"/>
    <row r="118" ht="12.75" hidden="1" customHeight="1"/>
    <row r="119" ht="12.75" hidden="1" customHeight="1"/>
    <row r="120" ht="12.75" hidden="1" customHeight="1"/>
    <row r="121" ht="12.75" hidden="1" customHeight="1"/>
    <row r="122" ht="12.75" hidden="1" customHeight="1"/>
    <row r="123" ht="12.75" hidden="1" customHeight="1"/>
    <row r="124" ht="12.75" hidden="1" customHeight="1"/>
    <row r="125" ht="12.75" hidden="1" customHeight="1"/>
    <row r="126" ht="12.75" hidden="1" customHeight="1"/>
    <row r="127" ht="12.75" hidden="1" customHeight="1"/>
    <row r="128" hidden="1"/>
    <row r="129" hidden="1"/>
    <row r="130" hidden="1"/>
    <row r="131" hidden="1"/>
    <row r="132" hidden="1"/>
    <row r="133" hidden="1"/>
    <row r="134" hidden="1"/>
  </sheetData>
  <conditionalFormatting sqref="B2:OH2">
    <cfRule type="expression" dxfId="7" priority="15">
      <formula>AND(WEEKDAY(B3,2)=7)</formula>
    </cfRule>
    <cfRule type="expression" dxfId="6" priority="22">
      <formula>AND(WEEKDAY(B$4,2)=4)</formula>
    </cfRule>
  </conditionalFormatting>
  <conditionalFormatting sqref="B3:OH4">
    <cfRule type="expression" dxfId="5" priority="1">
      <formula>AND(B$4=TODAY())</formula>
    </cfRule>
  </conditionalFormatting>
  <conditionalFormatting sqref="B1:OH1">
    <cfRule type="expression" dxfId="4" priority="12">
      <formula>AND(MONTH(B3)/2&lt;&gt;INT(MONTH(B3)/2))</formula>
    </cfRule>
    <cfRule type="expression" dxfId="3" priority="13">
      <formula>AND(MONTH(B3)/2=INT(MONTH(B3)/2))</formula>
    </cfRule>
    <cfRule type="expression" dxfId="2" priority="16">
      <formula>AND(EOMONTH(B3-1,0)+1=B3)</formula>
    </cfRule>
  </conditionalFormatting>
  <conditionalFormatting sqref="B3:OH24">
    <cfRule type="expression" dxfId="1" priority="2">
      <formula>OR(TEXT(WEEKDAY(B$4),"JJJJ")=Jours_chômés)</formula>
    </cfRule>
    <cfRule type="expression" dxfId="0" priority="21">
      <formula>OR(B$4=Fériés)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9"/>
  <sheetViews>
    <sheetView workbookViewId="0">
      <selection activeCell="D11" sqref="D11"/>
    </sheetView>
  </sheetViews>
  <sheetFormatPr baseColWidth="10" defaultRowHeight="15"/>
  <sheetData>
    <row r="2" spans="1:5">
      <c r="A2" t="s">
        <v>55</v>
      </c>
      <c r="B2" t="s">
        <v>52</v>
      </c>
      <c r="C2" t="s">
        <v>53</v>
      </c>
      <c r="D2" t="s">
        <v>54</v>
      </c>
      <c r="E2" t="s">
        <v>60</v>
      </c>
    </row>
    <row r="3" spans="1:5">
      <c r="A3" t="s">
        <v>56</v>
      </c>
      <c r="B3">
        <v>1</v>
      </c>
      <c r="C3" s="43">
        <v>42926</v>
      </c>
      <c r="D3" s="43">
        <v>42936</v>
      </c>
      <c r="E3">
        <f>D3-C3+1</f>
        <v>11</v>
      </c>
    </row>
    <row r="4" spans="1:5">
      <c r="A4" t="s">
        <v>57</v>
      </c>
      <c r="B4">
        <v>2</v>
      </c>
      <c r="C4" s="43">
        <v>42930</v>
      </c>
      <c r="D4" s="43">
        <v>42939</v>
      </c>
      <c r="E4">
        <f t="shared" ref="E4:E6" si="0">D4-C4+1</f>
        <v>10</v>
      </c>
    </row>
    <row r="5" spans="1:5">
      <c r="A5" t="s">
        <v>58</v>
      </c>
      <c r="B5">
        <v>3</v>
      </c>
      <c r="C5" s="43">
        <v>42927</v>
      </c>
      <c r="D5" s="43">
        <v>42938</v>
      </c>
      <c r="E5">
        <f t="shared" si="0"/>
        <v>12</v>
      </c>
    </row>
    <row r="6" spans="1:5">
      <c r="A6" t="s">
        <v>56</v>
      </c>
      <c r="B6">
        <v>2</v>
      </c>
      <c r="C6" s="43">
        <v>42938</v>
      </c>
      <c r="D6" s="43">
        <v>42942</v>
      </c>
      <c r="E6">
        <f t="shared" si="0"/>
        <v>5</v>
      </c>
    </row>
    <row r="8" spans="1:5">
      <c r="A8" t="s">
        <v>61</v>
      </c>
      <c r="B8" t="s">
        <v>62</v>
      </c>
      <c r="C8" t="s">
        <v>63</v>
      </c>
      <c r="D8" t="s">
        <v>64</v>
      </c>
    </row>
    <row r="9" spans="1:5">
      <c r="A9">
        <v>12</v>
      </c>
      <c r="B9">
        <v>10</v>
      </c>
      <c r="C9">
        <v>9</v>
      </c>
      <c r="D9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Système</vt:lpstr>
      <vt:lpstr>Planning Horizontal</vt:lpstr>
      <vt:lpstr>Feuil1</vt:lpstr>
      <vt:lpstr>An</vt:lpstr>
      <vt:lpstr>Jours_chômés</vt:lpstr>
      <vt:lpstr>La_semaine</vt:lpstr>
      <vt:lpstr>Le_Mois</vt:lpstr>
      <vt:lpstr>Premier_mois</vt:lpstr>
      <vt:lpstr>Repère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Full Planning</dc:title>
  <dc:subject>Planning et calendrier automatique</dc:subject>
  <dc:creator>LouReeD</dc:creator>
  <cp:keywords>Calendrier; Planning; Agenda</cp:keywords>
  <dc:description>Avec une seule feuille Système vous avez accès à 5 types de calendrier différent</dc:description>
  <cp:lastModifiedBy>VEE</cp:lastModifiedBy>
  <cp:lastPrinted>2017-02-05T09:08:08Z</cp:lastPrinted>
  <dcterms:created xsi:type="dcterms:W3CDTF">2016-04-14T11:38:35Z</dcterms:created>
  <dcterms:modified xsi:type="dcterms:W3CDTF">2017-06-02T06:18:51Z</dcterms:modified>
  <cp:category>Planning;Calendrier;Agenda</cp:category>
  <cp:version>V2</cp:version>
</cp:coreProperties>
</file>