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sailleshabitatfr-my.sharepoint.com/personal/s_aissani_versailles-habitat_fr/Documents/Bureau/"/>
    </mc:Choice>
  </mc:AlternateContent>
  <xr:revisionPtr revIDLastSave="6" documentId="8_{EA95F146-A5FF-4022-85DF-FC1F39083C29}" xr6:coauthVersionLast="47" xr6:coauthVersionMax="47" xr10:uidLastSave="{F851C55B-3E08-4F8A-AF5D-2F96AEA52842}"/>
  <bookViews>
    <workbookView xWindow="-120" yWindow="-120" windowWidth="29040" windowHeight="15840" tabRatio="500" xr2:uid="{00000000-000D-0000-FFFF-FFFF00000000}"/>
  </bookViews>
  <sheets>
    <sheet name="Feuil4" sheetId="5" r:id="rId1"/>
  </sheets>
  <externalReferences>
    <externalReference r:id="rId2"/>
  </externalReferences>
  <definedNames>
    <definedName name="_xlnm._FilterDatabase" localSheetId="0" hidden="1">Feuil4!$G$3:$K$106</definedName>
    <definedName name="Financeur">[1]Lexique!$A$2:$A$57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5" l="1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J44" i="5" s="1"/>
  <c r="I45" i="5"/>
  <c r="I46" i="5"/>
  <c r="I47" i="5"/>
  <c r="I48" i="5"/>
  <c r="I49" i="5"/>
  <c r="I50" i="5"/>
  <c r="I51" i="5"/>
  <c r="I52" i="5"/>
  <c r="J52" i="5" s="1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J68" i="5" s="1"/>
  <c r="I69" i="5"/>
  <c r="I70" i="5"/>
  <c r="I71" i="5"/>
  <c r="I72" i="5"/>
  <c r="I73" i="5"/>
  <c r="I74" i="5"/>
  <c r="I75" i="5"/>
  <c r="I76" i="5"/>
  <c r="J76" i="5" s="1"/>
  <c r="I77" i="5"/>
  <c r="I78" i="5"/>
  <c r="I79" i="5"/>
  <c r="I80" i="5"/>
  <c r="I81" i="5"/>
  <c r="I82" i="5"/>
  <c r="I83" i="5"/>
  <c r="I84" i="5"/>
  <c r="J84" i="5" s="1"/>
  <c r="I85" i="5"/>
  <c r="I86" i="5"/>
  <c r="I87" i="5"/>
  <c r="I88" i="5"/>
  <c r="I89" i="5"/>
  <c r="I90" i="5"/>
  <c r="I91" i="5"/>
  <c r="I92" i="5"/>
  <c r="J92" i="5" s="1"/>
  <c r="I93" i="5"/>
  <c r="I94" i="5"/>
  <c r="I95" i="5"/>
  <c r="I96" i="5"/>
  <c r="I97" i="5"/>
  <c r="I98" i="5"/>
  <c r="I99" i="5"/>
  <c r="I100" i="5"/>
  <c r="J100" i="5" s="1"/>
  <c r="I101" i="5"/>
  <c r="J101" i="5" s="1"/>
  <c r="I102" i="5"/>
  <c r="J102" i="5" s="1"/>
  <c r="I103" i="5"/>
  <c r="I104" i="5"/>
  <c r="J104" i="5" s="1"/>
  <c r="I105" i="5"/>
  <c r="J105" i="5" s="1"/>
  <c r="I106" i="5"/>
  <c r="J106" i="5" s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4" i="5"/>
  <c r="D4" i="5" s="1"/>
  <c r="J60" i="5"/>
  <c r="J71" i="5"/>
  <c r="J73" i="5"/>
  <c r="J79" i="5"/>
  <c r="J81" i="5"/>
  <c r="J87" i="5"/>
  <c r="J95" i="5"/>
  <c r="J97" i="5"/>
  <c r="J33" i="5"/>
  <c r="J34" i="5"/>
  <c r="J35" i="5"/>
  <c r="J36" i="5"/>
  <c r="J37" i="5"/>
  <c r="J38" i="5"/>
  <c r="J39" i="5"/>
  <c r="J40" i="5"/>
  <c r="J41" i="5"/>
  <c r="J42" i="5"/>
  <c r="J43" i="5"/>
  <c r="J45" i="5"/>
  <c r="J46" i="5"/>
  <c r="J47" i="5"/>
  <c r="J48" i="5"/>
  <c r="J49" i="5"/>
  <c r="J50" i="5"/>
  <c r="J51" i="5"/>
  <c r="J53" i="5"/>
  <c r="J54" i="5"/>
  <c r="J55" i="5"/>
  <c r="J56" i="5"/>
  <c r="J57" i="5"/>
  <c r="J58" i="5"/>
  <c r="J59" i="5"/>
  <c r="J61" i="5"/>
  <c r="J62" i="5"/>
  <c r="J64" i="5"/>
  <c r="J65" i="5"/>
  <c r="J66" i="5"/>
  <c r="J67" i="5"/>
  <c r="J69" i="5"/>
  <c r="J70" i="5"/>
  <c r="J72" i="5"/>
  <c r="J74" i="5"/>
  <c r="J75" i="5"/>
  <c r="J77" i="5"/>
  <c r="J78" i="5"/>
  <c r="J80" i="5"/>
  <c r="J82" i="5"/>
  <c r="J83" i="5"/>
  <c r="J85" i="5"/>
  <c r="J86" i="5"/>
  <c r="J88" i="5"/>
  <c r="J89" i="5"/>
  <c r="J90" i="5"/>
  <c r="J91" i="5"/>
  <c r="J93" i="5"/>
  <c r="J94" i="5"/>
  <c r="J96" i="5"/>
  <c r="J98" i="5"/>
  <c r="J99" i="5"/>
  <c r="J103" i="5"/>
  <c r="I4" i="5"/>
  <c r="D5" i="5"/>
  <c r="D6" i="5"/>
  <c r="D8" i="5" l="1"/>
  <c r="D14" i="5"/>
  <c r="D30" i="5"/>
  <c r="D38" i="5"/>
  <c r="D46" i="5"/>
  <c r="D54" i="5"/>
  <c r="D62" i="5"/>
  <c r="D70" i="5"/>
  <c r="D78" i="5"/>
  <c r="D86" i="5"/>
  <c r="D94" i="5"/>
  <c r="D102" i="5"/>
  <c r="D105" i="5"/>
  <c r="D16" i="5"/>
  <c r="D24" i="5"/>
  <c r="D31" i="5"/>
  <c r="D32" i="5"/>
  <c r="D39" i="5"/>
  <c r="D40" i="5"/>
  <c r="D47" i="5"/>
  <c r="D48" i="5"/>
  <c r="D56" i="5"/>
  <c r="D63" i="5"/>
  <c r="D69" i="5"/>
  <c r="D72" i="5"/>
  <c r="D79" i="5"/>
  <c r="D80" i="5"/>
  <c r="D87" i="5"/>
  <c r="D88" i="5"/>
  <c r="D89" i="5"/>
  <c r="D93" i="5"/>
  <c r="D95" i="5"/>
  <c r="D96" i="5"/>
  <c r="D101" i="5"/>
  <c r="D103" i="5"/>
  <c r="D104" i="5"/>
  <c r="D22" i="5"/>
  <c r="D64" i="5"/>
  <c r="D67" i="5"/>
  <c r="D75" i="5"/>
  <c r="D81" i="5"/>
  <c r="D83" i="5"/>
  <c r="D91" i="5"/>
  <c r="D97" i="5"/>
  <c r="D100" i="5"/>
  <c r="D82" i="5"/>
  <c r="D90" i="5"/>
  <c r="D92" i="5"/>
  <c r="D98" i="5"/>
  <c r="D51" i="5"/>
  <c r="D53" i="5"/>
  <c r="D55" i="5"/>
  <c r="D58" i="5"/>
  <c r="D59" i="5"/>
  <c r="D61" i="5"/>
  <c r="D66" i="5"/>
  <c r="D71" i="5"/>
  <c r="D21" i="5"/>
  <c r="D23" i="5"/>
  <c r="D25" i="5"/>
  <c r="D29" i="5"/>
  <c r="D33" i="5"/>
  <c r="D34" i="5"/>
  <c r="D37" i="5"/>
  <c r="D41" i="5"/>
  <c r="D42" i="5"/>
  <c r="D45" i="5"/>
  <c r="D9" i="5"/>
  <c r="D10" i="5"/>
  <c r="D11" i="5"/>
  <c r="D17" i="5"/>
  <c r="D18" i="5"/>
  <c r="D19" i="5"/>
  <c r="D20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63" i="5"/>
  <c r="J4" i="5"/>
  <c r="D12" i="5"/>
  <c r="D13" i="5"/>
  <c r="D15" i="5"/>
  <c r="D26" i="5"/>
  <c r="D27" i="5"/>
  <c r="D28" i="5"/>
  <c r="D35" i="5"/>
  <c r="D36" i="5"/>
  <c r="D43" i="5"/>
  <c r="D44" i="5"/>
  <c r="D49" i="5"/>
  <c r="D50" i="5"/>
  <c r="D52" i="5"/>
  <c r="D57" i="5"/>
  <c r="D60" i="5"/>
  <c r="D65" i="5"/>
  <c r="D68" i="5"/>
  <c r="D73" i="5"/>
  <c r="D74" i="5"/>
  <c r="D76" i="5"/>
  <c r="D77" i="5"/>
  <c r="D84" i="5"/>
  <c r="D85" i="5"/>
  <c r="D99" i="5"/>
  <c r="D106" i="5"/>
  <c r="D7" i="5"/>
</calcChain>
</file>

<file path=xl/sharedStrings.xml><?xml version="1.0" encoding="utf-8"?>
<sst xmlns="http://schemas.openxmlformats.org/spreadsheetml/2006/main" count="185" uniqueCount="108">
  <si>
    <t>0004</t>
  </si>
  <si>
    <t>0005</t>
  </si>
  <si>
    <t>0007</t>
  </si>
  <si>
    <t>0008</t>
  </si>
  <si>
    <t>0009</t>
  </si>
  <si>
    <t>0011</t>
  </si>
  <si>
    <t>0012</t>
  </si>
  <si>
    <t>0014</t>
  </si>
  <si>
    <t>0016</t>
  </si>
  <si>
    <t>0006</t>
  </si>
  <si>
    <t>0002</t>
  </si>
  <si>
    <t>0033</t>
  </si>
  <si>
    <t>0035</t>
  </si>
  <si>
    <t>0032</t>
  </si>
  <si>
    <t>0037</t>
  </si>
  <si>
    <t>0021</t>
  </si>
  <si>
    <t>0028</t>
  </si>
  <si>
    <t>0025</t>
  </si>
  <si>
    <t>0018</t>
  </si>
  <si>
    <t>0023</t>
  </si>
  <si>
    <t>0026</t>
  </si>
  <si>
    <t>0003</t>
  </si>
  <si>
    <t>3703</t>
  </si>
  <si>
    <t>0048</t>
  </si>
  <si>
    <t>0034</t>
  </si>
  <si>
    <t>3801</t>
  </si>
  <si>
    <t>0049</t>
  </si>
  <si>
    <t>0050</t>
  </si>
  <si>
    <t>0046</t>
  </si>
  <si>
    <t>5301</t>
  </si>
  <si>
    <t>5302</t>
  </si>
  <si>
    <t>4501</t>
  </si>
  <si>
    <t>3702</t>
  </si>
  <si>
    <t>2502</t>
  </si>
  <si>
    <t>0017</t>
  </si>
  <si>
    <t>5101</t>
  </si>
  <si>
    <t>3802</t>
  </si>
  <si>
    <t>4502</t>
  </si>
  <si>
    <t>5601</t>
  </si>
  <si>
    <t>5501</t>
  </si>
  <si>
    <t>3803</t>
  </si>
  <si>
    <t>0602</t>
  </si>
  <si>
    <t>5701</t>
  </si>
  <si>
    <t>2201</t>
  </si>
  <si>
    <t>5901</t>
  </si>
  <si>
    <t>0502</t>
  </si>
  <si>
    <t>0501</t>
  </si>
  <si>
    <t>2702</t>
  </si>
  <si>
    <t>4503</t>
  </si>
  <si>
    <t>2001</t>
  </si>
  <si>
    <t>2701</t>
  </si>
  <si>
    <t>5102</t>
  </si>
  <si>
    <t>4504</t>
  </si>
  <si>
    <t>4505</t>
  </si>
  <si>
    <t>4506</t>
  </si>
  <si>
    <t>0601</t>
  </si>
  <si>
    <t>2901</t>
  </si>
  <si>
    <t>5201</t>
  </si>
  <si>
    <t>5702</t>
  </si>
  <si>
    <t>2703</t>
  </si>
  <si>
    <t>5801</t>
  </si>
  <si>
    <t>1903</t>
  </si>
  <si>
    <t>1403</t>
  </si>
  <si>
    <t>1402</t>
  </si>
  <si>
    <t>3704</t>
  </si>
  <si>
    <t>0036</t>
  </si>
  <si>
    <t>1202</t>
  </si>
  <si>
    <t>4201</t>
  </si>
  <si>
    <t>5902</t>
  </si>
  <si>
    <t>1301</t>
  </si>
  <si>
    <t>5401</t>
  </si>
  <si>
    <t>3804</t>
  </si>
  <si>
    <t>6401</t>
  </si>
  <si>
    <t>3901</t>
  </si>
  <si>
    <t>4001</t>
  </si>
  <si>
    <t>5402</t>
  </si>
  <si>
    <t>5703</t>
  </si>
  <si>
    <t>7001</t>
  </si>
  <si>
    <t>2904</t>
  </si>
  <si>
    <t>9701</t>
  </si>
  <si>
    <t>4610</t>
  </si>
  <si>
    <t>5903</t>
  </si>
  <si>
    <t>1404</t>
  </si>
  <si>
    <t>5203</t>
  </si>
  <si>
    <t>2705</t>
  </si>
  <si>
    <t>5202</t>
  </si>
  <si>
    <t>7002</t>
  </si>
  <si>
    <t>0097</t>
  </si>
  <si>
    <t>1904</t>
  </si>
  <si>
    <t>5704</t>
  </si>
  <si>
    <t>8101</t>
  </si>
  <si>
    <t>8001</t>
  </si>
  <si>
    <t>2905</t>
  </si>
  <si>
    <t>9601</t>
  </si>
  <si>
    <t>7003</t>
  </si>
  <si>
    <t>5502</t>
  </si>
  <si>
    <t>3904</t>
  </si>
  <si>
    <t>2503</t>
  </si>
  <si>
    <t>3903</t>
  </si>
  <si>
    <t>????</t>
  </si>
  <si>
    <t>Cadrage</t>
  </si>
  <si>
    <t>Ecart</t>
  </si>
  <si>
    <t>Commentaires</t>
  </si>
  <si>
    <t>Test</t>
  </si>
  <si>
    <t>AA</t>
  </si>
  <si>
    <t>AB</t>
  </si>
  <si>
    <t>BB</t>
  </si>
  <si>
    <t>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</si>
</sst>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9" formatCode="#,##0.00\ &quot;€&quot;"/>
  </numFmts>
  <fonts count="4" x14ac:knownFonts="1">
    <font>
      <sz val="8"/>
      <name val="Arial"/>
      <charset val="1"/>
    </font>
    <font>
      <sz val="8"/>
      <name val="Arial"/>
      <charset val="1"/>
    </font>
    <font>
      <b/>
      <sz val="8"/>
      <color theme="0"/>
      <name val="Arial"/>
      <family val="2"/>
    </font>
    <font>
      <b/>
      <u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  <protection locked="0"/>
    </xf>
    <xf numFmtId="43" fontId="1" fillId="0" borderId="0" applyFont="0" applyFill="0" applyBorder="0" applyAlignment="0" applyProtection="0"/>
  </cellStyleXfs>
  <cellXfs count="21">
    <xf numFmtId="0" fontId="1" fillId="0" borderId="0" xfId="0" applyFont="1">
      <alignment vertical="top"/>
      <protection locked="0"/>
    </xf>
    <xf numFmtId="0" fontId="1" fillId="0" borderId="0" xfId="0" applyFont="1" applyAlignment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  <protection locked="0"/>
    </xf>
    <xf numFmtId="4" fontId="1" fillId="0" borderId="1" xfId="0" applyNumberFormat="1" applyFont="1" applyBorder="1" applyAlignment="1">
      <alignment horizontal="center" vertical="center"/>
      <protection locked="0"/>
    </xf>
    <xf numFmtId="169" fontId="1" fillId="0" borderId="0" xfId="0" applyNumberFormat="1" applyFont="1" applyAlignment="1">
      <alignment horizontal="center" vertical="center"/>
      <protection locked="0"/>
    </xf>
    <xf numFmtId="43" fontId="1" fillId="0" borderId="0" xfId="1" applyFont="1" applyAlignment="1" applyProtection="1">
      <alignment horizontal="center" vertical="center"/>
      <protection locked="0"/>
    </xf>
    <xf numFmtId="169" fontId="1" fillId="0" borderId="1" xfId="1" applyNumberFormat="1" applyFont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>
      <alignment horizontal="center" vertical="center" wrapText="1"/>
      <protection locked="0"/>
    </xf>
    <xf numFmtId="169" fontId="2" fillId="2" borderId="1" xfId="0" applyNumberFormat="1" applyFont="1" applyFill="1" applyBorder="1" applyAlignment="1">
      <alignment horizontal="center" vertical="center" wrapText="1"/>
      <protection locked="0"/>
    </xf>
    <xf numFmtId="43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  <protection locked="0"/>
    </xf>
    <xf numFmtId="169" fontId="2" fillId="3" borderId="1" xfId="0" applyNumberFormat="1" applyFont="1" applyFill="1" applyBorder="1" applyAlignment="1">
      <alignment horizontal="center" vertical="center" wrapText="1"/>
      <protection locked="0"/>
    </xf>
    <xf numFmtId="169" fontId="1" fillId="0" borderId="1" xfId="0" applyNumberFormat="1" applyFont="1" applyBorder="1" applyAlignment="1">
      <alignment horizontal="right" vertical="center"/>
      <protection locked="0"/>
    </xf>
    <xf numFmtId="169" fontId="1" fillId="0" borderId="0" xfId="0" applyNumberFormat="1" applyFont="1" applyAlignment="1">
      <alignment horizontal="right" vertical="center"/>
      <protection locked="0"/>
    </xf>
    <xf numFmtId="0" fontId="1" fillId="0" borderId="0" xfId="0" applyFont="1" applyAlignment="1">
      <alignment horizontal="right" vertical="center"/>
      <protection locked="0"/>
    </xf>
    <xf numFmtId="43" fontId="2" fillId="3" borderId="1" xfId="1" applyFont="1" applyFill="1" applyBorder="1" applyAlignment="1" applyProtection="1">
      <alignment horizontal="center" vertical="center" wrapText="1"/>
      <protection locked="0"/>
    </xf>
    <xf numFmtId="1" fontId="2" fillId="3" borderId="1" xfId="0" applyNumberFormat="1" applyFont="1" applyFill="1" applyBorder="1" applyAlignment="1">
      <alignment horizontal="center" vertical="center" wrapText="1"/>
      <protection locked="0"/>
    </xf>
    <xf numFmtId="1" fontId="1" fillId="0" borderId="1" xfId="0" applyNumberFormat="1" applyFont="1" applyBorder="1" applyAlignment="1">
      <alignment horizontal="center" vertical="center"/>
      <protection locked="0"/>
    </xf>
    <xf numFmtId="1" fontId="1" fillId="0" borderId="0" xfId="0" applyNumberFormat="1" applyFont="1" applyAlignment="1">
      <alignment horizontal="center" vertical="center"/>
      <protection locked="0"/>
    </xf>
    <xf numFmtId="1" fontId="2" fillId="2" borderId="1" xfId="0" applyNumberFormat="1" applyFont="1" applyFill="1" applyBorder="1" applyAlignment="1">
      <alignment horizontal="center" vertical="center" wrapText="1"/>
      <protection locked="0"/>
    </xf>
    <xf numFmtId="0" fontId="3" fillId="4" borderId="0" xfId="0" applyFont="1" applyFill="1" applyAlignment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ECTION%20GENERALE\FINANCES\INVESTISSEMENTS\SUIVI%20OPERATIONS\Suivi%20FINANC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ommaire"/>
      <sheetName val="Recap Prêt"/>
      <sheetName val="Recap Subv"/>
      <sheetName val="041701"/>
      <sheetName val="140102"/>
      <sheetName val="190401"/>
      <sheetName val="270105"/>
      <sheetName val="390103"/>
      <sheetName val="400102"/>
      <sheetName val="420107"/>
      <sheetName val="440102"/>
      <sheetName val="440103"/>
      <sheetName val="450120"/>
      <sheetName val="520102"/>
      <sheetName val="520103"/>
      <sheetName val="540102"/>
      <sheetName val="570103"/>
      <sheetName val="800101"/>
      <sheetName val="810101"/>
      <sheetName val="950101"/>
      <sheetName val="970201"/>
      <sheetName val="390102"/>
      <sheetName val="290105"/>
      <sheetName val="290104"/>
      <sheetName val="120106"/>
      <sheetName val="120105"/>
      <sheetName val="120104"/>
      <sheetName val="120103"/>
      <sheetName val="140103"/>
      <sheetName val="380104"/>
      <sheetName val="570104"/>
      <sheetName val="590104"/>
      <sheetName val="971901"/>
      <sheetName val="380202"/>
      <sheetName val="390104"/>
      <sheetName val="390107"/>
      <sheetName val="420106"/>
      <sheetName val="460110"/>
      <sheetName val="550102"/>
      <sheetName val="590107"/>
      <sheetName val="700101"/>
      <sheetName val="700103"/>
      <sheetName val="700102"/>
      <sheetName val="960101"/>
      <sheetName val="960102"/>
      <sheetName val="012000"/>
      <sheetName val="Modèle a copier"/>
      <sheetName val="Contrôle"/>
      <sheetName val="Controle par onglet"/>
      <sheetName val="TCD"/>
      <sheetName val="Lexi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2">
          <cell r="A2" t="str">
            <v>DDT 78</v>
          </cell>
        </row>
        <row r="3">
          <cell r="A3" t="str">
            <v>MAIRIE DE VERSAILLES</v>
          </cell>
        </row>
        <row r="4">
          <cell r="A4" t="str">
            <v>REGION ILE DE FRANCE</v>
          </cell>
        </row>
        <row r="5">
          <cell r="A5" t="str">
            <v>DEPARTEMENT 78</v>
          </cell>
        </row>
        <row r="6">
          <cell r="A6" t="str">
            <v>ACTION LOGEMENT</v>
          </cell>
        </row>
        <row r="7">
          <cell r="A7" t="str">
            <v>GRAND PARC VERSAILLES</v>
          </cell>
        </row>
        <row r="8">
          <cell r="A8" t="str">
            <v>MINISTERE DE LA CULTURE</v>
          </cell>
        </row>
        <row r="9">
          <cell r="A9" t="str">
            <v>ICF HABITAT</v>
          </cell>
        </row>
        <row r="10">
          <cell r="A10" t="str">
            <v>MAIRIE DE BUC</v>
          </cell>
        </row>
        <row r="11">
          <cell r="A11" t="str">
            <v>MINISTERE DE LA JUSTICE</v>
          </cell>
        </row>
        <row r="12">
          <cell r="A12" t="str">
            <v>MAIRIE DE FONTENAY LE FLEURY</v>
          </cell>
        </row>
        <row r="13">
          <cell r="A13" t="str">
            <v>ALPAF</v>
          </cell>
        </row>
        <row r="14">
          <cell r="A14" t="str">
            <v>MAIRIE DE JOUY EN JOSAS</v>
          </cell>
        </row>
        <row r="15">
          <cell r="A15" t="str">
            <v>LA POSTE</v>
          </cell>
        </row>
        <row r="16">
          <cell r="A16" t="str">
            <v>HUMANIS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AFC5-6323-423C-B918-643CD6CC4070}">
  <dimension ref="A1:K106"/>
  <sheetViews>
    <sheetView showGridLines="0" tabSelected="1" zoomScale="115" zoomScaleNormal="115" workbookViewId="0">
      <selection activeCell="C23" sqref="C23"/>
    </sheetView>
  </sheetViews>
  <sheetFormatPr baseColWidth="10" defaultRowHeight="11.25" x14ac:dyDescent="0.2"/>
  <cols>
    <col min="1" max="1" width="12.33203125" style="18" customWidth="1"/>
    <col min="2" max="2" width="18.1640625" style="13" customWidth="1"/>
    <col min="3" max="3" width="12" style="5"/>
    <col min="4" max="4" width="14.83203125" style="1" customWidth="1"/>
    <col min="5" max="5" width="18" style="1" customWidth="1"/>
    <col min="6" max="6" width="12" style="1"/>
    <col min="7" max="7" width="14.1640625" style="18" customWidth="1"/>
    <col min="8" max="8" width="19.1640625" style="4" customWidth="1"/>
    <col min="9" max="9" width="13" style="5" bestFit="1" customWidth="1"/>
    <col min="10" max="10" width="16.6640625" style="14" customWidth="1"/>
    <col min="11" max="11" width="24.6640625" style="1" customWidth="1"/>
    <col min="12" max="16384" width="12" style="1"/>
  </cols>
  <sheetData>
    <row r="1" spans="1:11" ht="27.75" customHeight="1" x14ac:dyDescent="0.2">
      <c r="A1" s="20" t="s">
        <v>103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 ht="23.25" customHeight="1" x14ac:dyDescent="0.2">
      <c r="A3" s="19" t="s">
        <v>104</v>
      </c>
      <c r="B3" s="8" t="s">
        <v>105</v>
      </c>
      <c r="C3" s="9" t="s">
        <v>100</v>
      </c>
      <c r="D3" s="7" t="s">
        <v>101</v>
      </c>
      <c r="E3" s="7" t="s">
        <v>102</v>
      </c>
      <c r="G3" s="16" t="s">
        <v>106</v>
      </c>
      <c r="H3" s="11" t="s">
        <v>107</v>
      </c>
      <c r="I3" s="15" t="s">
        <v>100</v>
      </c>
      <c r="J3" s="10" t="s">
        <v>101</v>
      </c>
      <c r="K3" s="10" t="s">
        <v>102</v>
      </c>
    </row>
    <row r="4" spans="1:11" x14ac:dyDescent="0.2">
      <c r="A4" s="17">
        <v>4403</v>
      </c>
      <c r="B4" s="12">
        <v>0</v>
      </c>
      <c r="C4" s="6">
        <f>_xlfn.XLOOKUP(A4,$G$4:$G$106,H$4:H$106,0,0)</f>
        <v>0</v>
      </c>
      <c r="D4" s="12">
        <f>B4-C4</f>
        <v>0</v>
      </c>
      <c r="E4" s="2"/>
      <c r="G4" s="17">
        <v>1402</v>
      </c>
      <c r="H4" s="6">
        <v>1798100</v>
      </c>
      <c r="I4" s="6">
        <f>_xlfn.XLOOKUP(G4,$A$4:$A$106,$B$4:$B$106,0,0)</f>
        <v>0</v>
      </c>
      <c r="J4" s="12">
        <f>H4-I4</f>
        <v>1798100</v>
      </c>
      <c r="K4" s="2"/>
    </row>
    <row r="5" spans="1:11" x14ac:dyDescent="0.2">
      <c r="A5" s="17">
        <v>9500</v>
      </c>
      <c r="B5" s="6">
        <v>0</v>
      </c>
      <c r="C5" s="6">
        <f t="shared" ref="C5:C68" si="0">_xlfn.XLOOKUP(A5,$G$4:$G$106,H$4:H$106,0,0)</f>
        <v>60000</v>
      </c>
      <c r="D5" s="12">
        <f>B5-C5</f>
        <v>-60000</v>
      </c>
      <c r="E5" s="2"/>
      <c r="G5" s="17">
        <v>1403</v>
      </c>
      <c r="H5" s="6">
        <v>1199013.21</v>
      </c>
      <c r="I5" s="6">
        <f t="shared" ref="I5:I68" si="1">_xlfn.XLOOKUP(G5,$A$4:$A$106,$B$4:$B$106,0,0)</f>
        <v>0</v>
      </c>
      <c r="J5" s="12">
        <f>H5-I5</f>
        <v>1199013.21</v>
      </c>
      <c r="K5" s="2"/>
    </row>
    <row r="6" spans="1:11" x14ac:dyDescent="0.2">
      <c r="A6" s="17">
        <v>9602</v>
      </c>
      <c r="B6" s="12">
        <v>0</v>
      </c>
      <c r="C6" s="6">
        <f t="shared" si="0"/>
        <v>64000</v>
      </c>
      <c r="D6" s="12">
        <f>B6-C6</f>
        <v>-64000</v>
      </c>
      <c r="E6" s="2"/>
      <c r="G6" s="17">
        <v>1904</v>
      </c>
      <c r="H6" s="6">
        <v>602921</v>
      </c>
      <c r="I6" s="6">
        <f t="shared" si="1"/>
        <v>0</v>
      </c>
      <c r="J6" s="12">
        <f>H6-I6</f>
        <v>602921</v>
      </c>
      <c r="K6" s="2"/>
    </row>
    <row r="7" spans="1:11" x14ac:dyDescent="0.2">
      <c r="A7" s="17" t="s">
        <v>99</v>
      </c>
      <c r="B7" s="12">
        <v>0</v>
      </c>
      <c r="C7" s="6">
        <f t="shared" si="0"/>
        <v>0</v>
      </c>
      <c r="D7" s="12">
        <f>B7-C7</f>
        <v>0</v>
      </c>
      <c r="E7" s="2"/>
      <c r="G7" s="17">
        <v>2705</v>
      </c>
      <c r="H7" s="6">
        <v>646000</v>
      </c>
      <c r="I7" s="6">
        <f t="shared" si="1"/>
        <v>0</v>
      </c>
      <c r="J7" s="12">
        <f>H7-I7</f>
        <v>646000</v>
      </c>
      <c r="K7" s="2"/>
    </row>
    <row r="8" spans="1:11" x14ac:dyDescent="0.2">
      <c r="A8" s="17" t="s">
        <v>10</v>
      </c>
      <c r="B8" s="12">
        <v>39495.4</v>
      </c>
      <c r="C8" s="6">
        <f t="shared" si="0"/>
        <v>0</v>
      </c>
      <c r="D8" s="12">
        <f>B8-C8</f>
        <v>39495.4</v>
      </c>
      <c r="E8" s="3"/>
      <c r="G8" s="17">
        <v>2904</v>
      </c>
      <c r="H8" s="6">
        <v>515609</v>
      </c>
      <c r="I8" s="6">
        <f t="shared" si="1"/>
        <v>0</v>
      </c>
      <c r="J8" s="12">
        <f>H8-I8</f>
        <v>515609</v>
      </c>
      <c r="K8" s="2"/>
    </row>
    <row r="9" spans="1:11" x14ac:dyDescent="0.2">
      <c r="A9" s="17" t="s">
        <v>21</v>
      </c>
      <c r="B9" s="12">
        <v>199682</v>
      </c>
      <c r="C9" s="6">
        <f t="shared" si="0"/>
        <v>0</v>
      </c>
      <c r="D9" s="12">
        <f>B9-C9</f>
        <v>199682</v>
      </c>
      <c r="E9" s="3"/>
      <c r="G9" s="17">
        <v>2905</v>
      </c>
      <c r="H9" s="6">
        <v>151308</v>
      </c>
      <c r="I9" s="6">
        <f t="shared" si="1"/>
        <v>0</v>
      </c>
      <c r="J9" s="12">
        <f>H9-I9</f>
        <v>151308</v>
      </c>
      <c r="K9" s="2"/>
    </row>
    <row r="10" spans="1:11" x14ac:dyDescent="0.2">
      <c r="A10" s="17" t="s">
        <v>0</v>
      </c>
      <c r="B10" s="12">
        <v>677114.72000000009</v>
      </c>
      <c r="C10" s="6">
        <f t="shared" si="0"/>
        <v>0</v>
      </c>
      <c r="D10" s="12">
        <f>B10-C10</f>
        <v>677114.72000000009</v>
      </c>
      <c r="E10" s="3"/>
      <c r="G10" s="17">
        <v>3803</v>
      </c>
      <c r="H10" s="6">
        <v>83300</v>
      </c>
      <c r="I10" s="6">
        <f t="shared" si="1"/>
        <v>0</v>
      </c>
      <c r="J10" s="12">
        <f>H10-I10</f>
        <v>83300</v>
      </c>
      <c r="K10" s="2"/>
    </row>
    <row r="11" spans="1:11" x14ac:dyDescent="0.2">
      <c r="A11" s="17" t="s">
        <v>1</v>
      </c>
      <c r="B11" s="12">
        <v>74363.7</v>
      </c>
      <c r="C11" s="6">
        <f t="shared" si="0"/>
        <v>0</v>
      </c>
      <c r="D11" s="12">
        <f>B11-C11</f>
        <v>74363.7</v>
      </c>
      <c r="E11" s="3"/>
      <c r="G11" s="17">
        <v>3901</v>
      </c>
      <c r="H11" s="6">
        <v>1494460</v>
      </c>
      <c r="I11" s="6">
        <f t="shared" si="1"/>
        <v>0</v>
      </c>
      <c r="J11" s="12">
        <f>H11-I11</f>
        <v>1494460</v>
      </c>
      <c r="K11" s="2"/>
    </row>
    <row r="12" spans="1:11" x14ac:dyDescent="0.2">
      <c r="A12" s="17" t="s">
        <v>9</v>
      </c>
      <c r="B12" s="12">
        <v>1207145.1999999997</v>
      </c>
      <c r="C12" s="6">
        <f t="shared" si="0"/>
        <v>0</v>
      </c>
      <c r="D12" s="12">
        <f>B12-C12</f>
        <v>1207145.1999999997</v>
      </c>
      <c r="E12" s="3"/>
      <c r="G12" s="17">
        <v>3903</v>
      </c>
      <c r="H12" s="6">
        <v>606629</v>
      </c>
      <c r="I12" s="6">
        <f t="shared" si="1"/>
        <v>0</v>
      </c>
      <c r="J12" s="12">
        <f>H12-I12</f>
        <v>606629</v>
      </c>
      <c r="K12" s="2"/>
    </row>
    <row r="13" spans="1:11" x14ac:dyDescent="0.2">
      <c r="A13" s="17" t="s">
        <v>2</v>
      </c>
      <c r="B13" s="12">
        <v>76.87</v>
      </c>
      <c r="C13" s="6">
        <f t="shared" si="0"/>
        <v>0</v>
      </c>
      <c r="D13" s="12">
        <f>B13-C13</f>
        <v>76.87</v>
      </c>
      <c r="E13" s="3"/>
      <c r="G13" s="17">
        <v>3904</v>
      </c>
      <c r="H13" s="6">
        <v>32000</v>
      </c>
      <c r="I13" s="6">
        <f t="shared" si="1"/>
        <v>0</v>
      </c>
      <c r="J13" s="12">
        <f>H13-I13</f>
        <v>32000</v>
      </c>
      <c r="K13" s="2"/>
    </row>
    <row r="14" spans="1:11" x14ac:dyDescent="0.2">
      <c r="A14" s="17" t="s">
        <v>3</v>
      </c>
      <c r="B14" s="12">
        <v>70431.45</v>
      </c>
      <c r="C14" s="6">
        <f t="shared" si="0"/>
        <v>0</v>
      </c>
      <c r="D14" s="12">
        <f>B14-C14</f>
        <v>70431.45</v>
      </c>
      <c r="E14" s="3"/>
      <c r="G14" s="17">
        <v>4001</v>
      </c>
      <c r="H14" s="6">
        <v>1156952</v>
      </c>
      <c r="I14" s="6">
        <f t="shared" si="1"/>
        <v>0</v>
      </c>
      <c r="J14" s="12">
        <f>H14-I14</f>
        <v>1156952</v>
      </c>
      <c r="K14" s="2"/>
    </row>
    <row r="15" spans="1:11" x14ac:dyDescent="0.2">
      <c r="A15" s="17" t="s">
        <v>4</v>
      </c>
      <c r="B15" s="12">
        <v>131713.13</v>
      </c>
      <c r="C15" s="6">
        <f t="shared" si="0"/>
        <v>0</v>
      </c>
      <c r="D15" s="12">
        <f>B15-C15</f>
        <v>131713.13</v>
      </c>
      <c r="E15" s="3"/>
      <c r="G15" s="17">
        <v>4403</v>
      </c>
      <c r="H15" s="6">
        <v>0</v>
      </c>
      <c r="I15" s="6">
        <f t="shared" si="1"/>
        <v>0</v>
      </c>
      <c r="J15" s="12">
        <f>H15-I15</f>
        <v>0</v>
      </c>
      <c r="K15" s="2"/>
    </row>
    <row r="16" spans="1:11" x14ac:dyDescent="0.2">
      <c r="A16" s="17" t="s">
        <v>5</v>
      </c>
      <c r="B16" s="12">
        <v>273052.88</v>
      </c>
      <c r="C16" s="6">
        <f t="shared" si="0"/>
        <v>0</v>
      </c>
      <c r="D16" s="12">
        <f>B16-C16</f>
        <v>273052.88</v>
      </c>
      <c r="E16" s="3"/>
      <c r="G16" s="17">
        <v>4610</v>
      </c>
      <c r="H16" s="6">
        <v>320000</v>
      </c>
      <c r="I16" s="6">
        <f t="shared" si="1"/>
        <v>0</v>
      </c>
      <c r="J16" s="12">
        <f>H16-I16</f>
        <v>320000</v>
      </c>
      <c r="K16" s="2"/>
    </row>
    <row r="17" spans="1:11" x14ac:dyDescent="0.2">
      <c r="A17" s="17" t="s">
        <v>6</v>
      </c>
      <c r="B17" s="12">
        <v>1357565.36</v>
      </c>
      <c r="C17" s="6">
        <f t="shared" si="0"/>
        <v>0</v>
      </c>
      <c r="D17" s="12">
        <f>B17-C17</f>
        <v>1357565.36</v>
      </c>
      <c r="E17" s="3"/>
      <c r="G17" s="17">
        <v>5202</v>
      </c>
      <c r="H17" s="6">
        <v>251811</v>
      </c>
      <c r="I17" s="6">
        <f t="shared" si="1"/>
        <v>0</v>
      </c>
      <c r="J17" s="12">
        <f>H17-I17</f>
        <v>251811</v>
      </c>
      <c r="K17" s="2"/>
    </row>
    <row r="18" spans="1:11" x14ac:dyDescent="0.2">
      <c r="A18" s="17" t="s">
        <v>7</v>
      </c>
      <c r="B18" s="12">
        <v>991231.85000000021</v>
      </c>
      <c r="C18" s="6">
        <f t="shared" si="0"/>
        <v>0</v>
      </c>
      <c r="D18" s="12">
        <f>B18-C18</f>
        <v>991231.85000000021</v>
      </c>
      <c r="E18" s="3"/>
      <c r="G18" s="17">
        <v>5203</v>
      </c>
      <c r="H18" s="6">
        <v>417954</v>
      </c>
      <c r="I18" s="6">
        <f t="shared" si="1"/>
        <v>0</v>
      </c>
      <c r="J18" s="12">
        <f>H18-I18</f>
        <v>417954</v>
      </c>
      <c r="K18" s="2"/>
    </row>
    <row r="19" spans="1:11" x14ac:dyDescent="0.2">
      <c r="A19" s="17" t="s">
        <v>8</v>
      </c>
      <c r="B19" s="12">
        <v>343010.29</v>
      </c>
      <c r="C19" s="6">
        <f t="shared" si="0"/>
        <v>0</v>
      </c>
      <c r="D19" s="12">
        <f>B19-C19</f>
        <v>343010.29</v>
      </c>
      <c r="E19" s="3"/>
      <c r="G19" s="17">
        <v>5402</v>
      </c>
      <c r="H19" s="6">
        <v>364113</v>
      </c>
      <c r="I19" s="6">
        <f t="shared" si="1"/>
        <v>0</v>
      </c>
      <c r="J19" s="12">
        <f>H19-I19</f>
        <v>364113</v>
      </c>
      <c r="K19" s="2"/>
    </row>
    <row r="20" spans="1:11" x14ac:dyDescent="0.2">
      <c r="A20" s="17" t="s">
        <v>34</v>
      </c>
      <c r="B20" s="12">
        <v>6500</v>
      </c>
      <c r="C20" s="6">
        <f t="shared" si="0"/>
        <v>0</v>
      </c>
      <c r="D20" s="12">
        <f>B20-C20</f>
        <v>6500</v>
      </c>
      <c r="E20" s="3"/>
      <c r="G20" s="17">
        <v>5502</v>
      </c>
      <c r="H20" s="6">
        <v>72000</v>
      </c>
      <c r="I20" s="6">
        <f t="shared" si="1"/>
        <v>0</v>
      </c>
      <c r="J20" s="12">
        <f>H20-I20</f>
        <v>72000</v>
      </c>
      <c r="K20" s="2"/>
    </row>
    <row r="21" spans="1:11" x14ac:dyDescent="0.2">
      <c r="A21" s="17" t="s">
        <v>18</v>
      </c>
      <c r="B21" s="12">
        <v>1502851.11</v>
      </c>
      <c r="C21" s="6">
        <f t="shared" si="0"/>
        <v>0</v>
      </c>
      <c r="D21" s="12">
        <f>B21-C21</f>
        <v>1502851.11</v>
      </c>
      <c r="E21" s="3"/>
      <c r="G21" s="17">
        <v>5703</v>
      </c>
      <c r="H21" s="6">
        <v>319903</v>
      </c>
      <c r="I21" s="6">
        <f t="shared" si="1"/>
        <v>0</v>
      </c>
      <c r="J21" s="12">
        <f>H21-I21</f>
        <v>319903</v>
      </c>
      <c r="K21" s="2"/>
    </row>
    <row r="22" spans="1:11" x14ac:dyDescent="0.2">
      <c r="A22" s="17" t="s">
        <v>15</v>
      </c>
      <c r="B22" s="12">
        <v>326693.57000000012</v>
      </c>
      <c r="C22" s="6">
        <f t="shared" si="0"/>
        <v>0</v>
      </c>
      <c r="D22" s="12">
        <f>B22-C22</f>
        <v>326693.57000000012</v>
      </c>
      <c r="E22" s="3"/>
      <c r="G22" s="17">
        <v>5704</v>
      </c>
      <c r="H22" s="6">
        <v>541985</v>
      </c>
      <c r="I22" s="6">
        <f t="shared" si="1"/>
        <v>0</v>
      </c>
      <c r="J22" s="12">
        <f>H22-I22</f>
        <v>541985</v>
      </c>
      <c r="K22" s="2"/>
    </row>
    <row r="23" spans="1:11" x14ac:dyDescent="0.2">
      <c r="A23" s="17" t="s">
        <v>19</v>
      </c>
      <c r="B23" s="12">
        <v>55547.35</v>
      </c>
      <c r="C23" s="6">
        <f t="shared" si="0"/>
        <v>0</v>
      </c>
      <c r="D23" s="12">
        <f>B23-C23</f>
        <v>55547.35</v>
      </c>
      <c r="E23" s="3"/>
      <c r="G23" s="17">
        <v>5903</v>
      </c>
      <c r="H23" s="6">
        <v>1306700</v>
      </c>
      <c r="I23" s="6">
        <f t="shared" si="1"/>
        <v>0</v>
      </c>
      <c r="J23" s="12">
        <f>H23-I23</f>
        <v>1306700</v>
      </c>
      <c r="K23" s="2"/>
    </row>
    <row r="24" spans="1:11" x14ac:dyDescent="0.2">
      <c r="A24" s="17" t="s">
        <v>17</v>
      </c>
      <c r="B24" s="12">
        <v>1243861.3399999994</v>
      </c>
      <c r="C24" s="6">
        <f t="shared" si="0"/>
        <v>0</v>
      </c>
      <c r="D24" s="12">
        <f>B24-C24</f>
        <v>1243861.3399999994</v>
      </c>
      <c r="E24" s="3"/>
      <c r="G24" s="17">
        <v>7001</v>
      </c>
      <c r="H24" s="6">
        <v>472000</v>
      </c>
      <c r="I24" s="6">
        <f t="shared" si="1"/>
        <v>0</v>
      </c>
      <c r="J24" s="12">
        <f>H24-I24</f>
        <v>472000</v>
      </c>
      <c r="K24" s="2"/>
    </row>
    <row r="25" spans="1:11" x14ac:dyDescent="0.2">
      <c r="A25" s="17" t="s">
        <v>20</v>
      </c>
      <c r="B25" s="12">
        <v>443080.52000000008</v>
      </c>
      <c r="C25" s="6">
        <f t="shared" si="0"/>
        <v>0</v>
      </c>
      <c r="D25" s="12">
        <f>B25-C25</f>
        <v>443080.52000000008</v>
      </c>
      <c r="E25" s="3"/>
      <c r="G25" s="17">
        <v>7002</v>
      </c>
      <c r="H25" s="6">
        <v>49000</v>
      </c>
      <c r="I25" s="6">
        <f t="shared" si="1"/>
        <v>0</v>
      </c>
      <c r="J25" s="12">
        <f>H25-I25</f>
        <v>49000</v>
      </c>
      <c r="K25" s="2"/>
    </row>
    <row r="26" spans="1:11" x14ac:dyDescent="0.2">
      <c r="A26" s="17" t="s">
        <v>16</v>
      </c>
      <c r="B26" s="12">
        <v>269712.03999999998</v>
      </c>
      <c r="C26" s="6">
        <f t="shared" si="0"/>
        <v>0</v>
      </c>
      <c r="D26" s="12">
        <f>B26-C26</f>
        <v>269712.03999999998</v>
      </c>
      <c r="E26" s="3"/>
      <c r="G26" s="17">
        <v>7003</v>
      </c>
      <c r="H26" s="6">
        <v>32000</v>
      </c>
      <c r="I26" s="6">
        <f t="shared" si="1"/>
        <v>0</v>
      </c>
      <c r="J26" s="12">
        <f>H26-I26</f>
        <v>32000</v>
      </c>
      <c r="K26" s="2"/>
    </row>
    <row r="27" spans="1:11" x14ac:dyDescent="0.2">
      <c r="A27" s="17" t="s">
        <v>13</v>
      </c>
      <c r="B27" s="12">
        <v>565109</v>
      </c>
      <c r="C27" s="6">
        <f t="shared" si="0"/>
        <v>0</v>
      </c>
      <c r="D27" s="12">
        <f>B27-C27</f>
        <v>565109</v>
      </c>
      <c r="E27" s="3"/>
      <c r="G27" s="17">
        <v>8001</v>
      </c>
      <c r="H27" s="6">
        <v>136000</v>
      </c>
      <c r="I27" s="6">
        <f t="shared" si="1"/>
        <v>0</v>
      </c>
      <c r="J27" s="12">
        <f>H27-I27</f>
        <v>136000</v>
      </c>
      <c r="K27" s="2"/>
    </row>
    <row r="28" spans="1:11" x14ac:dyDescent="0.2">
      <c r="A28" s="17" t="s">
        <v>11</v>
      </c>
      <c r="B28" s="12">
        <v>214928.99999999997</v>
      </c>
      <c r="C28" s="6">
        <f t="shared" si="0"/>
        <v>0</v>
      </c>
      <c r="D28" s="12">
        <f>B28-C28</f>
        <v>214928.99999999997</v>
      </c>
      <c r="E28" s="3"/>
      <c r="G28" s="17">
        <v>8101</v>
      </c>
      <c r="H28" s="6">
        <v>30000</v>
      </c>
      <c r="I28" s="6">
        <f t="shared" si="1"/>
        <v>0</v>
      </c>
      <c r="J28" s="12">
        <f>H28-I28</f>
        <v>30000</v>
      </c>
      <c r="K28" s="2"/>
    </row>
    <row r="29" spans="1:11" x14ac:dyDescent="0.2">
      <c r="A29" s="17" t="s">
        <v>24</v>
      </c>
      <c r="B29" s="12">
        <v>486866.99999999994</v>
      </c>
      <c r="C29" s="6">
        <f t="shared" si="0"/>
        <v>0</v>
      </c>
      <c r="D29" s="12">
        <f>B29-C29</f>
        <v>486866.99999999994</v>
      </c>
      <c r="E29" s="3"/>
      <c r="G29" s="17">
        <v>9500</v>
      </c>
      <c r="H29" s="6">
        <v>60000</v>
      </c>
      <c r="I29" s="6">
        <f t="shared" si="1"/>
        <v>0</v>
      </c>
      <c r="J29" s="12">
        <f>H29-I29</f>
        <v>60000</v>
      </c>
      <c r="K29" s="2"/>
    </row>
    <row r="30" spans="1:11" x14ac:dyDescent="0.2">
      <c r="A30" s="17" t="s">
        <v>12</v>
      </c>
      <c r="B30" s="12">
        <v>41473.54</v>
      </c>
      <c r="C30" s="6">
        <f t="shared" si="0"/>
        <v>0</v>
      </c>
      <c r="D30" s="12">
        <f>B30-C30</f>
        <v>41473.54</v>
      </c>
      <c r="E30" s="3"/>
      <c r="G30" s="17">
        <v>9601</v>
      </c>
      <c r="H30" s="6">
        <v>184000</v>
      </c>
      <c r="I30" s="6">
        <f t="shared" si="1"/>
        <v>0</v>
      </c>
      <c r="J30" s="12">
        <f>H30-I30</f>
        <v>184000</v>
      </c>
      <c r="K30" s="2"/>
    </row>
    <row r="31" spans="1:11" x14ac:dyDescent="0.2">
      <c r="A31" s="17" t="s">
        <v>65</v>
      </c>
      <c r="B31" s="12">
        <v>139818</v>
      </c>
      <c r="C31" s="6">
        <f t="shared" si="0"/>
        <v>0</v>
      </c>
      <c r="D31" s="12">
        <f>B31-C31</f>
        <v>139818</v>
      </c>
      <c r="E31" s="3"/>
      <c r="G31" s="17">
        <v>9602</v>
      </c>
      <c r="H31" s="6">
        <v>64000</v>
      </c>
      <c r="I31" s="6">
        <f t="shared" si="1"/>
        <v>0</v>
      </c>
      <c r="J31" s="12">
        <f>H31-I31</f>
        <v>64000</v>
      </c>
      <c r="K31" s="2"/>
    </row>
    <row r="32" spans="1:11" x14ac:dyDescent="0.2">
      <c r="A32" s="17" t="s">
        <v>14</v>
      </c>
      <c r="B32" s="12">
        <v>281977</v>
      </c>
      <c r="C32" s="6">
        <f t="shared" si="0"/>
        <v>0</v>
      </c>
      <c r="D32" s="12">
        <f>B32-C32</f>
        <v>281977</v>
      </c>
      <c r="E32" s="3"/>
      <c r="G32" s="17">
        <v>9701</v>
      </c>
      <c r="H32" s="6">
        <v>1098857.5</v>
      </c>
      <c r="I32" s="6">
        <f t="shared" si="1"/>
        <v>0</v>
      </c>
      <c r="J32" s="12">
        <f>H32-I32</f>
        <v>1098857.5</v>
      </c>
      <c r="K32" s="2"/>
    </row>
    <row r="33" spans="1:11" x14ac:dyDescent="0.2">
      <c r="A33" s="17" t="s">
        <v>28</v>
      </c>
      <c r="B33" s="12">
        <v>536946</v>
      </c>
      <c r="C33" s="6">
        <f t="shared" si="0"/>
        <v>0</v>
      </c>
      <c r="D33" s="12">
        <f>B33-C33</f>
        <v>536946</v>
      </c>
      <c r="E33" s="3"/>
      <c r="G33" s="17" t="s">
        <v>99</v>
      </c>
      <c r="H33" s="6">
        <v>0</v>
      </c>
      <c r="I33" s="6">
        <f t="shared" si="1"/>
        <v>0</v>
      </c>
      <c r="J33" s="12">
        <f>H33-I33</f>
        <v>0</v>
      </c>
      <c r="K33" s="2"/>
    </row>
    <row r="34" spans="1:11" x14ac:dyDescent="0.2">
      <c r="A34" s="17" t="s">
        <v>23</v>
      </c>
      <c r="B34" s="12">
        <v>991153.00000000012</v>
      </c>
      <c r="C34" s="6">
        <f t="shared" si="0"/>
        <v>0</v>
      </c>
      <c r="D34" s="12">
        <f>B34-C34</f>
        <v>991153.00000000012</v>
      </c>
      <c r="E34" s="3"/>
      <c r="G34" s="17" t="s">
        <v>10</v>
      </c>
      <c r="H34" s="6">
        <v>0</v>
      </c>
      <c r="I34" s="6">
        <f t="shared" si="1"/>
        <v>39495.4</v>
      </c>
      <c r="J34" s="12">
        <f>H34-I34</f>
        <v>-39495.4</v>
      </c>
      <c r="K34" s="2"/>
    </row>
    <row r="35" spans="1:11" x14ac:dyDescent="0.2">
      <c r="A35" s="17" t="s">
        <v>26</v>
      </c>
      <c r="B35" s="12">
        <v>486867.00000000006</v>
      </c>
      <c r="C35" s="6">
        <f t="shared" si="0"/>
        <v>0</v>
      </c>
      <c r="D35" s="12">
        <f>B35-C35</f>
        <v>486867.00000000006</v>
      </c>
      <c r="E35" s="3"/>
      <c r="G35" s="17" t="s">
        <v>21</v>
      </c>
      <c r="H35" s="6">
        <v>0</v>
      </c>
      <c r="I35" s="6">
        <f t="shared" si="1"/>
        <v>199682</v>
      </c>
      <c r="J35" s="12">
        <f>H35-I35</f>
        <v>-199682</v>
      </c>
      <c r="K35" s="2"/>
    </row>
    <row r="36" spans="1:11" x14ac:dyDescent="0.2">
      <c r="A36" s="17" t="s">
        <v>27</v>
      </c>
      <c r="B36" s="12">
        <v>366351</v>
      </c>
      <c r="C36" s="6">
        <f t="shared" si="0"/>
        <v>0</v>
      </c>
      <c r="D36" s="12">
        <f>B36-C36</f>
        <v>366351</v>
      </c>
      <c r="E36" s="3"/>
      <c r="G36" s="17" t="s">
        <v>0</v>
      </c>
      <c r="H36" s="6">
        <v>0</v>
      </c>
      <c r="I36" s="6">
        <f t="shared" si="1"/>
        <v>677114.72000000009</v>
      </c>
      <c r="J36" s="12">
        <f>H36-I36</f>
        <v>-677114.72000000009</v>
      </c>
      <c r="K36" s="2"/>
    </row>
    <row r="37" spans="1:11" x14ac:dyDescent="0.2">
      <c r="A37" s="17" t="s">
        <v>87</v>
      </c>
      <c r="B37" s="12">
        <v>434758.99999999988</v>
      </c>
      <c r="C37" s="6">
        <f t="shared" si="0"/>
        <v>434759</v>
      </c>
      <c r="D37" s="12">
        <f>B37-C37</f>
        <v>0</v>
      </c>
      <c r="E37" s="3"/>
      <c r="G37" s="17" t="s">
        <v>1</v>
      </c>
      <c r="H37" s="6">
        <v>0</v>
      </c>
      <c r="I37" s="6">
        <f t="shared" si="1"/>
        <v>74363.7</v>
      </c>
      <c r="J37" s="12">
        <f>H37-I37</f>
        <v>-74363.7</v>
      </c>
      <c r="K37" s="2"/>
    </row>
    <row r="38" spans="1:11" x14ac:dyDescent="0.2">
      <c r="A38" s="17" t="s">
        <v>46</v>
      </c>
      <c r="B38" s="12">
        <v>354789.90000000014</v>
      </c>
      <c r="C38" s="6">
        <f t="shared" si="0"/>
        <v>0</v>
      </c>
      <c r="D38" s="12">
        <f>B38-C38</f>
        <v>354789.90000000014</v>
      </c>
      <c r="E38" s="3"/>
      <c r="G38" s="17" t="s">
        <v>9</v>
      </c>
      <c r="H38" s="6">
        <v>0</v>
      </c>
      <c r="I38" s="6">
        <f t="shared" si="1"/>
        <v>1207145.1999999997</v>
      </c>
      <c r="J38" s="12">
        <f>H38-I38</f>
        <v>-1207145.1999999997</v>
      </c>
      <c r="K38" s="2"/>
    </row>
    <row r="39" spans="1:11" x14ac:dyDescent="0.2">
      <c r="A39" s="17" t="s">
        <v>45</v>
      </c>
      <c r="B39" s="12">
        <v>429935.54000000015</v>
      </c>
      <c r="C39" s="6">
        <f t="shared" si="0"/>
        <v>0</v>
      </c>
      <c r="D39" s="12">
        <f>B39-C39</f>
        <v>429935.54000000015</v>
      </c>
      <c r="E39" s="3"/>
      <c r="G39" s="17" t="s">
        <v>2</v>
      </c>
      <c r="H39" s="6">
        <v>0</v>
      </c>
      <c r="I39" s="6">
        <f t="shared" si="1"/>
        <v>76.87</v>
      </c>
      <c r="J39" s="12">
        <f>H39-I39</f>
        <v>-76.87</v>
      </c>
      <c r="K39" s="2"/>
    </row>
    <row r="40" spans="1:11" x14ac:dyDescent="0.2">
      <c r="A40" s="17" t="s">
        <v>55</v>
      </c>
      <c r="B40" s="12">
        <v>600000</v>
      </c>
      <c r="C40" s="6">
        <f t="shared" si="0"/>
        <v>0</v>
      </c>
      <c r="D40" s="12">
        <f>B40-C40</f>
        <v>600000</v>
      </c>
      <c r="E40" s="3"/>
      <c r="G40" s="17" t="s">
        <v>3</v>
      </c>
      <c r="H40" s="6">
        <v>0</v>
      </c>
      <c r="I40" s="6">
        <f t="shared" si="1"/>
        <v>70431.45</v>
      </c>
      <c r="J40" s="12">
        <f>H40-I40</f>
        <v>-70431.45</v>
      </c>
      <c r="K40" s="2"/>
    </row>
    <row r="41" spans="1:11" x14ac:dyDescent="0.2">
      <c r="A41" s="17" t="s">
        <v>41</v>
      </c>
      <c r="B41" s="12">
        <v>69443</v>
      </c>
      <c r="C41" s="6">
        <f t="shared" si="0"/>
        <v>0</v>
      </c>
      <c r="D41" s="12">
        <f>B41-C41</f>
        <v>69443</v>
      </c>
      <c r="E41" s="3"/>
      <c r="G41" s="17" t="s">
        <v>4</v>
      </c>
      <c r="H41" s="6">
        <v>0</v>
      </c>
      <c r="I41" s="6">
        <f t="shared" si="1"/>
        <v>131713.13</v>
      </c>
      <c r="J41" s="12">
        <f>H41-I41</f>
        <v>-131713.13</v>
      </c>
      <c r="K41" s="2"/>
    </row>
    <row r="42" spans="1:11" x14ac:dyDescent="0.2">
      <c r="A42" s="17" t="s">
        <v>66</v>
      </c>
      <c r="B42" s="12">
        <v>136800</v>
      </c>
      <c r="C42" s="6">
        <f t="shared" si="0"/>
        <v>0</v>
      </c>
      <c r="D42" s="12">
        <f>B42-C42</f>
        <v>136800</v>
      </c>
      <c r="E42" s="3"/>
      <c r="G42" s="17" t="s">
        <v>5</v>
      </c>
      <c r="H42" s="6">
        <v>0</v>
      </c>
      <c r="I42" s="6">
        <f t="shared" si="1"/>
        <v>273052.88</v>
      </c>
      <c r="J42" s="12">
        <f>H42-I42</f>
        <v>-273052.88</v>
      </c>
      <c r="K42" s="2"/>
    </row>
    <row r="43" spans="1:11" x14ac:dyDescent="0.2">
      <c r="A43" s="17" t="s">
        <v>69</v>
      </c>
      <c r="B43" s="12">
        <v>475686.99999999988</v>
      </c>
      <c r="C43" s="6">
        <f t="shared" si="0"/>
        <v>0</v>
      </c>
      <c r="D43" s="12">
        <f>B43-C43</f>
        <v>475686.99999999988</v>
      </c>
      <c r="E43" s="3"/>
      <c r="G43" s="17" t="s">
        <v>6</v>
      </c>
      <c r="H43" s="6">
        <v>0</v>
      </c>
      <c r="I43" s="6">
        <f t="shared" si="1"/>
        <v>1357565.36</v>
      </c>
      <c r="J43" s="12">
        <f>H43-I43</f>
        <v>-1357565.36</v>
      </c>
      <c r="K43" s="2"/>
    </row>
    <row r="44" spans="1:11" x14ac:dyDescent="0.2">
      <c r="A44" s="17" t="s">
        <v>63</v>
      </c>
      <c r="B44" s="12">
        <v>1594479</v>
      </c>
      <c r="C44" s="6">
        <f t="shared" si="0"/>
        <v>0</v>
      </c>
      <c r="D44" s="12">
        <f>B44-C44</f>
        <v>1594479</v>
      </c>
      <c r="E44" s="3"/>
      <c r="G44" s="17" t="s">
        <v>7</v>
      </c>
      <c r="H44" s="6">
        <v>0</v>
      </c>
      <c r="I44" s="6">
        <f t="shared" si="1"/>
        <v>991231.85000000021</v>
      </c>
      <c r="J44" s="12">
        <f>H44-I44</f>
        <v>-991231.85000000021</v>
      </c>
      <c r="K44" s="2"/>
    </row>
    <row r="45" spans="1:11" x14ac:dyDescent="0.2">
      <c r="A45" s="17" t="s">
        <v>62</v>
      </c>
      <c r="B45" s="12">
        <v>1199013.21</v>
      </c>
      <c r="C45" s="6">
        <f t="shared" si="0"/>
        <v>0</v>
      </c>
      <c r="D45" s="12">
        <f>B45-C45</f>
        <v>1199013.21</v>
      </c>
      <c r="E45" s="3"/>
      <c r="G45" s="17" t="s">
        <v>8</v>
      </c>
      <c r="H45" s="6">
        <v>0</v>
      </c>
      <c r="I45" s="6">
        <f t="shared" si="1"/>
        <v>343010.29</v>
      </c>
      <c r="J45" s="12">
        <f>H45-I45</f>
        <v>-343010.29</v>
      </c>
      <c r="K45" s="2"/>
    </row>
    <row r="46" spans="1:11" x14ac:dyDescent="0.2">
      <c r="A46" s="17" t="s">
        <v>82</v>
      </c>
      <c r="B46" s="12">
        <v>0</v>
      </c>
      <c r="C46" s="6">
        <f t="shared" si="0"/>
        <v>0</v>
      </c>
      <c r="D46" s="12">
        <f>B46-C46</f>
        <v>0</v>
      </c>
      <c r="E46" s="3"/>
      <c r="G46" s="17" t="s">
        <v>34</v>
      </c>
      <c r="H46" s="6">
        <v>0</v>
      </c>
      <c r="I46" s="6">
        <f t="shared" si="1"/>
        <v>6500</v>
      </c>
      <c r="J46" s="12">
        <f>H46-I46</f>
        <v>-6500</v>
      </c>
      <c r="K46" s="2"/>
    </row>
    <row r="47" spans="1:11" x14ac:dyDescent="0.2">
      <c r="A47" s="17" t="s">
        <v>61</v>
      </c>
      <c r="B47" s="12">
        <v>1030853.0000000001</v>
      </c>
      <c r="C47" s="6">
        <f t="shared" si="0"/>
        <v>0</v>
      </c>
      <c r="D47" s="12">
        <f>B47-C47</f>
        <v>1030853.0000000001</v>
      </c>
      <c r="E47" s="3"/>
      <c r="G47" s="17" t="s">
        <v>18</v>
      </c>
      <c r="H47" s="6">
        <v>0</v>
      </c>
      <c r="I47" s="6">
        <f t="shared" si="1"/>
        <v>1502851.11</v>
      </c>
      <c r="J47" s="12">
        <f>H47-I47</f>
        <v>-1502851.11</v>
      </c>
      <c r="K47" s="2"/>
    </row>
    <row r="48" spans="1:11" x14ac:dyDescent="0.2">
      <c r="A48" s="17" t="s">
        <v>88</v>
      </c>
      <c r="B48" s="12">
        <v>602921</v>
      </c>
      <c r="C48" s="6">
        <f t="shared" si="0"/>
        <v>0</v>
      </c>
      <c r="D48" s="12">
        <f>B48-C48</f>
        <v>602921</v>
      </c>
      <c r="E48" s="3"/>
      <c r="G48" s="17" t="s">
        <v>15</v>
      </c>
      <c r="H48" s="6">
        <v>0</v>
      </c>
      <c r="I48" s="6">
        <f t="shared" si="1"/>
        <v>326693.57000000012</v>
      </c>
      <c r="J48" s="12">
        <f>H48-I48</f>
        <v>-326693.57000000012</v>
      </c>
      <c r="K48" s="2"/>
    </row>
    <row r="49" spans="1:11" x14ac:dyDescent="0.2">
      <c r="A49" s="17" t="s">
        <v>49</v>
      </c>
      <c r="B49" s="12">
        <v>137667</v>
      </c>
      <c r="C49" s="6">
        <f t="shared" si="0"/>
        <v>0</v>
      </c>
      <c r="D49" s="12">
        <f>B49-C49</f>
        <v>137667</v>
      </c>
      <c r="E49" s="3"/>
      <c r="G49" s="17" t="s">
        <v>19</v>
      </c>
      <c r="H49" s="6">
        <v>0</v>
      </c>
      <c r="I49" s="6">
        <f t="shared" si="1"/>
        <v>55547.35</v>
      </c>
      <c r="J49" s="12">
        <f>H49-I49</f>
        <v>-55547.35</v>
      </c>
      <c r="K49" s="2"/>
    </row>
    <row r="50" spans="1:11" x14ac:dyDescent="0.2">
      <c r="A50" s="17" t="s">
        <v>43</v>
      </c>
      <c r="B50" s="12">
        <v>605537</v>
      </c>
      <c r="C50" s="6">
        <f t="shared" si="0"/>
        <v>0</v>
      </c>
      <c r="D50" s="12">
        <f>B50-C50</f>
        <v>605537</v>
      </c>
      <c r="E50" s="3"/>
      <c r="G50" s="17" t="s">
        <v>17</v>
      </c>
      <c r="H50" s="6">
        <v>0</v>
      </c>
      <c r="I50" s="6">
        <f t="shared" si="1"/>
        <v>1243861.3399999994</v>
      </c>
      <c r="J50" s="12">
        <f>H50-I50</f>
        <v>-1243861.3399999994</v>
      </c>
      <c r="K50" s="2"/>
    </row>
    <row r="51" spans="1:11" x14ac:dyDescent="0.2">
      <c r="A51" s="17" t="s">
        <v>33</v>
      </c>
      <c r="B51" s="12">
        <v>300000</v>
      </c>
      <c r="C51" s="6">
        <f t="shared" si="0"/>
        <v>0</v>
      </c>
      <c r="D51" s="12">
        <f>B51-C51</f>
        <v>300000</v>
      </c>
      <c r="E51" s="3"/>
      <c r="G51" s="17" t="s">
        <v>20</v>
      </c>
      <c r="H51" s="6">
        <v>0</v>
      </c>
      <c r="I51" s="6">
        <f t="shared" si="1"/>
        <v>443080.52000000008</v>
      </c>
      <c r="J51" s="12">
        <f>H51-I51</f>
        <v>-443080.52000000008</v>
      </c>
      <c r="K51" s="2"/>
    </row>
    <row r="52" spans="1:11" x14ac:dyDescent="0.2">
      <c r="A52" s="17" t="s">
        <v>97</v>
      </c>
      <c r="B52" s="12">
        <v>0</v>
      </c>
      <c r="C52" s="6">
        <f t="shared" si="0"/>
        <v>0</v>
      </c>
      <c r="D52" s="12">
        <f>B52-C52</f>
        <v>0</v>
      </c>
      <c r="E52" s="3"/>
      <c r="G52" s="17" t="s">
        <v>16</v>
      </c>
      <c r="H52" s="6">
        <v>0</v>
      </c>
      <c r="I52" s="6">
        <f t="shared" si="1"/>
        <v>269712.03999999998</v>
      </c>
      <c r="J52" s="12">
        <f>H52-I52</f>
        <v>-269712.03999999998</v>
      </c>
      <c r="K52" s="2"/>
    </row>
    <row r="53" spans="1:11" x14ac:dyDescent="0.2">
      <c r="A53" s="17" t="s">
        <v>50</v>
      </c>
      <c r="B53" s="12">
        <v>503561.00000000006</v>
      </c>
      <c r="C53" s="6">
        <f t="shared" si="0"/>
        <v>0</v>
      </c>
      <c r="D53" s="12">
        <f>B53-C53</f>
        <v>503561.00000000006</v>
      </c>
      <c r="E53" s="3"/>
      <c r="G53" s="17" t="s">
        <v>13</v>
      </c>
      <c r="H53" s="6">
        <v>0</v>
      </c>
      <c r="I53" s="6">
        <f t="shared" si="1"/>
        <v>565109</v>
      </c>
      <c r="J53" s="12">
        <f>H53-I53</f>
        <v>-565109</v>
      </c>
      <c r="K53" s="2"/>
    </row>
    <row r="54" spans="1:11" x14ac:dyDescent="0.2">
      <c r="A54" s="17" t="s">
        <v>47</v>
      </c>
      <c r="B54" s="12">
        <v>362304.79999999993</v>
      </c>
      <c r="C54" s="6">
        <f t="shared" si="0"/>
        <v>0</v>
      </c>
      <c r="D54" s="12">
        <f>B54-C54</f>
        <v>362304.79999999993</v>
      </c>
      <c r="E54" s="3"/>
      <c r="G54" s="17" t="s">
        <v>11</v>
      </c>
      <c r="H54" s="6">
        <v>0</v>
      </c>
      <c r="I54" s="6">
        <f t="shared" si="1"/>
        <v>214928.99999999997</v>
      </c>
      <c r="J54" s="12">
        <f>H54-I54</f>
        <v>-214928.99999999997</v>
      </c>
      <c r="K54" s="2"/>
    </row>
    <row r="55" spans="1:11" x14ac:dyDescent="0.2">
      <c r="A55" s="17" t="s">
        <v>59</v>
      </c>
      <c r="B55" s="12">
        <v>1217734</v>
      </c>
      <c r="C55" s="6">
        <f t="shared" si="0"/>
        <v>0</v>
      </c>
      <c r="D55" s="12">
        <f>B55-C55</f>
        <v>1217734</v>
      </c>
      <c r="E55" s="3"/>
      <c r="G55" s="17" t="s">
        <v>24</v>
      </c>
      <c r="H55" s="6">
        <v>0</v>
      </c>
      <c r="I55" s="6">
        <f t="shared" si="1"/>
        <v>486866.99999999994</v>
      </c>
      <c r="J55" s="12">
        <f>H55-I55</f>
        <v>-486866.99999999994</v>
      </c>
      <c r="K55" s="2"/>
    </row>
    <row r="56" spans="1:11" x14ac:dyDescent="0.2">
      <c r="A56" s="17" t="s">
        <v>84</v>
      </c>
      <c r="B56" s="12">
        <v>646000</v>
      </c>
      <c r="C56" s="6">
        <f t="shared" si="0"/>
        <v>0</v>
      </c>
      <c r="D56" s="12">
        <f>B56-C56</f>
        <v>646000</v>
      </c>
      <c r="E56" s="3"/>
      <c r="G56" s="17" t="s">
        <v>12</v>
      </c>
      <c r="H56" s="6">
        <v>0</v>
      </c>
      <c r="I56" s="6">
        <f t="shared" si="1"/>
        <v>41473.54</v>
      </c>
      <c r="J56" s="12">
        <f>H56-I56</f>
        <v>-41473.54</v>
      </c>
      <c r="K56" s="2"/>
    </row>
    <row r="57" spans="1:11" x14ac:dyDescent="0.2">
      <c r="A57" s="17" t="s">
        <v>56</v>
      </c>
      <c r="B57" s="12">
        <v>317274</v>
      </c>
      <c r="C57" s="6">
        <f t="shared" si="0"/>
        <v>0</v>
      </c>
      <c r="D57" s="12">
        <f>B57-C57</f>
        <v>317274</v>
      </c>
      <c r="E57" s="3"/>
      <c r="G57" s="17" t="s">
        <v>65</v>
      </c>
      <c r="H57" s="6">
        <v>0</v>
      </c>
      <c r="I57" s="6">
        <f t="shared" si="1"/>
        <v>139818</v>
      </c>
      <c r="J57" s="12">
        <f>H57-I57</f>
        <v>-139818</v>
      </c>
      <c r="K57" s="2"/>
    </row>
    <row r="58" spans="1:11" x14ac:dyDescent="0.2">
      <c r="A58" s="17" t="s">
        <v>78</v>
      </c>
      <c r="B58" s="12">
        <v>515609</v>
      </c>
      <c r="C58" s="6">
        <f t="shared" si="0"/>
        <v>0</v>
      </c>
      <c r="D58" s="12">
        <f>B58-C58</f>
        <v>515609</v>
      </c>
      <c r="E58" s="3"/>
      <c r="G58" s="17" t="s">
        <v>14</v>
      </c>
      <c r="H58" s="6">
        <v>0</v>
      </c>
      <c r="I58" s="6">
        <f t="shared" si="1"/>
        <v>281977</v>
      </c>
      <c r="J58" s="12">
        <f>H58-I58</f>
        <v>-281977</v>
      </c>
      <c r="K58" s="2"/>
    </row>
    <row r="59" spans="1:11" x14ac:dyDescent="0.2">
      <c r="A59" s="17" t="s">
        <v>92</v>
      </c>
      <c r="B59" s="12">
        <v>151308</v>
      </c>
      <c r="C59" s="6">
        <f t="shared" si="0"/>
        <v>0</v>
      </c>
      <c r="D59" s="12">
        <f>B59-C59</f>
        <v>151308</v>
      </c>
      <c r="E59" s="3"/>
      <c r="G59" s="17" t="s">
        <v>28</v>
      </c>
      <c r="H59" s="6">
        <v>0</v>
      </c>
      <c r="I59" s="6">
        <f t="shared" si="1"/>
        <v>536946</v>
      </c>
      <c r="J59" s="12">
        <f>H59-I59</f>
        <v>-536946</v>
      </c>
      <c r="K59" s="2"/>
    </row>
    <row r="60" spans="1:11" x14ac:dyDescent="0.2">
      <c r="A60" s="17" t="s">
        <v>32</v>
      </c>
      <c r="B60" s="12">
        <v>1185295.48</v>
      </c>
      <c r="C60" s="6">
        <f t="shared" si="0"/>
        <v>0</v>
      </c>
      <c r="D60" s="12">
        <f>B60-C60</f>
        <v>1185295.48</v>
      </c>
      <c r="E60" s="3"/>
      <c r="G60" s="17" t="s">
        <v>23</v>
      </c>
      <c r="H60" s="6">
        <v>0</v>
      </c>
      <c r="I60" s="6">
        <f t="shared" si="1"/>
        <v>991153.00000000012</v>
      </c>
      <c r="J60" s="12">
        <f>H60-I60</f>
        <v>-991153.00000000012</v>
      </c>
      <c r="K60" s="2"/>
    </row>
    <row r="61" spans="1:11" x14ac:dyDescent="0.2">
      <c r="A61" s="17" t="s">
        <v>22</v>
      </c>
      <c r="B61" s="12">
        <v>2848210.9999999991</v>
      </c>
      <c r="C61" s="6">
        <f t="shared" si="0"/>
        <v>0</v>
      </c>
      <c r="D61" s="12">
        <f>B61-C61</f>
        <v>2848210.9999999991</v>
      </c>
      <c r="E61" s="3"/>
      <c r="G61" s="17" t="s">
        <v>26</v>
      </c>
      <c r="H61" s="6">
        <v>0</v>
      </c>
      <c r="I61" s="6">
        <f t="shared" si="1"/>
        <v>486867.00000000006</v>
      </c>
      <c r="J61" s="12">
        <f>H61-I61</f>
        <v>-486867.00000000006</v>
      </c>
      <c r="K61" s="2"/>
    </row>
    <row r="62" spans="1:11" x14ac:dyDescent="0.2">
      <c r="A62" s="17" t="s">
        <v>64</v>
      </c>
      <c r="B62" s="12">
        <v>371367.3</v>
      </c>
      <c r="C62" s="6">
        <f t="shared" si="0"/>
        <v>0</v>
      </c>
      <c r="D62" s="12">
        <f>B62-C62</f>
        <v>371367.3</v>
      </c>
      <c r="E62" s="3"/>
      <c r="G62" s="17" t="s">
        <v>27</v>
      </c>
      <c r="H62" s="6">
        <v>0</v>
      </c>
      <c r="I62" s="6">
        <f t="shared" si="1"/>
        <v>366351</v>
      </c>
      <c r="J62" s="12">
        <f>H62-I62</f>
        <v>-366351</v>
      </c>
      <c r="K62" s="2"/>
    </row>
    <row r="63" spans="1:11" x14ac:dyDescent="0.2">
      <c r="A63" s="17" t="s">
        <v>25</v>
      </c>
      <c r="B63" s="12">
        <v>259000</v>
      </c>
      <c r="C63" s="6">
        <f t="shared" si="0"/>
        <v>0</v>
      </c>
      <c r="D63" s="12">
        <f>B63-C63</f>
        <v>259000</v>
      </c>
      <c r="E63" s="3"/>
      <c r="G63" s="17" t="s">
        <v>87</v>
      </c>
      <c r="H63" s="6">
        <v>434759</v>
      </c>
      <c r="I63" s="6">
        <f t="shared" si="1"/>
        <v>434758.99999999988</v>
      </c>
      <c r="J63" s="12">
        <f>H63-I63</f>
        <v>0</v>
      </c>
      <c r="K63" s="2"/>
    </row>
    <row r="64" spans="1:11" x14ac:dyDescent="0.2">
      <c r="A64" s="17" t="s">
        <v>36</v>
      </c>
      <c r="B64" s="12">
        <v>2157623.04</v>
      </c>
      <c r="C64" s="6">
        <f t="shared" si="0"/>
        <v>0</v>
      </c>
      <c r="D64" s="12">
        <f>B64-C64</f>
        <v>2157623.04</v>
      </c>
      <c r="E64" s="3"/>
      <c r="G64" s="17" t="s">
        <v>46</v>
      </c>
      <c r="H64" s="6">
        <v>0</v>
      </c>
      <c r="I64" s="6">
        <f t="shared" si="1"/>
        <v>354789.90000000014</v>
      </c>
      <c r="J64" s="12">
        <f>H64-I64</f>
        <v>-354789.90000000014</v>
      </c>
      <c r="K64" s="2"/>
    </row>
    <row r="65" spans="1:11" x14ac:dyDescent="0.2">
      <c r="A65" s="17" t="s">
        <v>40</v>
      </c>
      <c r="B65" s="12">
        <v>83300</v>
      </c>
      <c r="C65" s="6">
        <f t="shared" si="0"/>
        <v>0</v>
      </c>
      <c r="D65" s="12">
        <f>B65-C65</f>
        <v>83300</v>
      </c>
      <c r="E65" s="3"/>
      <c r="G65" s="17" t="s">
        <v>45</v>
      </c>
      <c r="H65" s="6">
        <v>0</v>
      </c>
      <c r="I65" s="6">
        <f t="shared" si="1"/>
        <v>429935.54000000015</v>
      </c>
      <c r="J65" s="12">
        <f>H65-I65</f>
        <v>-429935.54000000015</v>
      </c>
      <c r="K65" s="2"/>
    </row>
    <row r="66" spans="1:11" x14ac:dyDescent="0.2">
      <c r="A66" s="17" t="s">
        <v>71</v>
      </c>
      <c r="B66" s="12">
        <v>1268444</v>
      </c>
      <c r="C66" s="6">
        <f t="shared" si="0"/>
        <v>0</v>
      </c>
      <c r="D66" s="12">
        <f>B66-C66</f>
        <v>1268444</v>
      </c>
      <c r="E66" s="3"/>
      <c r="G66" s="17" t="s">
        <v>55</v>
      </c>
      <c r="H66" s="6">
        <v>0</v>
      </c>
      <c r="I66" s="6">
        <f t="shared" si="1"/>
        <v>600000</v>
      </c>
      <c r="J66" s="12">
        <f>H66-I66</f>
        <v>-600000</v>
      </c>
      <c r="K66" s="2"/>
    </row>
    <row r="67" spans="1:11" x14ac:dyDescent="0.2">
      <c r="A67" s="17" t="s">
        <v>73</v>
      </c>
      <c r="B67" s="12">
        <v>1778435</v>
      </c>
      <c r="C67" s="6">
        <f t="shared" si="0"/>
        <v>0</v>
      </c>
      <c r="D67" s="12">
        <f>B67-C67</f>
        <v>1778435</v>
      </c>
      <c r="E67" s="3"/>
      <c r="G67" s="17" t="s">
        <v>41</v>
      </c>
      <c r="H67" s="6">
        <v>0</v>
      </c>
      <c r="I67" s="6">
        <f t="shared" si="1"/>
        <v>69443</v>
      </c>
      <c r="J67" s="12">
        <f>H67-I67</f>
        <v>-69443</v>
      </c>
      <c r="K67" s="2"/>
    </row>
    <row r="68" spans="1:11" x14ac:dyDescent="0.2">
      <c r="A68" s="17" t="s">
        <v>98</v>
      </c>
      <c r="B68" s="12">
        <v>556628.64</v>
      </c>
      <c r="C68" s="6">
        <f t="shared" si="0"/>
        <v>0</v>
      </c>
      <c r="D68" s="12">
        <f>B68-C68</f>
        <v>556628.64</v>
      </c>
      <c r="E68" s="3"/>
      <c r="G68" s="17" t="s">
        <v>66</v>
      </c>
      <c r="H68" s="6">
        <v>0</v>
      </c>
      <c r="I68" s="6">
        <f t="shared" si="1"/>
        <v>136800</v>
      </c>
      <c r="J68" s="12">
        <f>H68-I68</f>
        <v>-136800</v>
      </c>
      <c r="K68" s="2"/>
    </row>
    <row r="69" spans="1:11" x14ac:dyDescent="0.2">
      <c r="A69" s="17" t="s">
        <v>96</v>
      </c>
      <c r="B69" s="12">
        <v>32000</v>
      </c>
      <c r="C69" s="6">
        <f t="shared" ref="C69:C106" si="2">_xlfn.XLOOKUP(A69,$G$4:$G$106,H$4:H$106,0,0)</f>
        <v>0</v>
      </c>
      <c r="D69" s="12">
        <f>B69-C69</f>
        <v>32000</v>
      </c>
      <c r="E69" s="3"/>
      <c r="G69" s="17" t="s">
        <v>69</v>
      </c>
      <c r="H69" s="6">
        <v>0</v>
      </c>
      <c r="I69" s="6">
        <f t="shared" ref="I69:I106" si="3">_xlfn.XLOOKUP(G69,$A$4:$A$106,$B$4:$B$106,0,0)</f>
        <v>475686.99999999988</v>
      </c>
      <c r="J69" s="12">
        <f>H69-I69</f>
        <v>-475686.99999999988</v>
      </c>
      <c r="K69" s="2"/>
    </row>
    <row r="70" spans="1:11" x14ac:dyDescent="0.2">
      <c r="A70" s="17" t="s">
        <v>74</v>
      </c>
      <c r="B70" s="12">
        <v>1205285</v>
      </c>
      <c r="C70" s="6">
        <f t="shared" si="2"/>
        <v>0</v>
      </c>
      <c r="D70" s="12">
        <f>B70-C70</f>
        <v>1205285</v>
      </c>
      <c r="E70" s="3"/>
      <c r="G70" s="17" t="s">
        <v>82</v>
      </c>
      <c r="H70" s="6">
        <v>0</v>
      </c>
      <c r="I70" s="6">
        <f t="shared" si="3"/>
        <v>0</v>
      </c>
      <c r="J70" s="12">
        <f>H70-I70</f>
        <v>0</v>
      </c>
      <c r="K70" s="2"/>
    </row>
    <row r="71" spans="1:11" x14ac:dyDescent="0.2">
      <c r="A71" s="17" t="s">
        <v>67</v>
      </c>
      <c r="B71" s="12">
        <v>1179000</v>
      </c>
      <c r="C71" s="6">
        <f t="shared" si="2"/>
        <v>0</v>
      </c>
      <c r="D71" s="12">
        <f>B71-C71</f>
        <v>1179000</v>
      </c>
      <c r="E71" s="3"/>
      <c r="G71" s="17" t="s">
        <v>61</v>
      </c>
      <c r="H71" s="6">
        <v>0</v>
      </c>
      <c r="I71" s="6">
        <f t="shared" si="3"/>
        <v>1030853.0000000001</v>
      </c>
      <c r="J71" s="12">
        <f>H71-I71</f>
        <v>-1030853.0000000001</v>
      </c>
      <c r="K71" s="2"/>
    </row>
    <row r="72" spans="1:11" x14ac:dyDescent="0.2">
      <c r="A72" s="17" t="s">
        <v>31</v>
      </c>
      <c r="B72" s="12">
        <v>0</v>
      </c>
      <c r="C72" s="6">
        <f t="shared" si="2"/>
        <v>0</v>
      </c>
      <c r="D72" s="12">
        <f>B72-C72</f>
        <v>0</v>
      </c>
      <c r="E72" s="3"/>
      <c r="G72" s="17" t="s">
        <v>49</v>
      </c>
      <c r="H72" s="6">
        <v>0</v>
      </c>
      <c r="I72" s="6">
        <f t="shared" si="3"/>
        <v>137667</v>
      </c>
      <c r="J72" s="12">
        <f>H72-I72</f>
        <v>-137667</v>
      </c>
      <c r="K72" s="2"/>
    </row>
    <row r="73" spans="1:11" x14ac:dyDescent="0.2">
      <c r="A73" s="17" t="s">
        <v>37</v>
      </c>
      <c r="B73" s="12">
        <v>370000</v>
      </c>
      <c r="C73" s="6">
        <f t="shared" si="2"/>
        <v>0</v>
      </c>
      <c r="D73" s="12">
        <f>B73-C73</f>
        <v>370000</v>
      </c>
      <c r="E73" s="3"/>
      <c r="G73" s="17" t="s">
        <v>43</v>
      </c>
      <c r="H73" s="6">
        <v>0</v>
      </c>
      <c r="I73" s="6">
        <f t="shared" si="3"/>
        <v>605537</v>
      </c>
      <c r="J73" s="12">
        <f>H73-I73</f>
        <v>-605537</v>
      </c>
      <c r="K73" s="2"/>
    </row>
    <row r="74" spans="1:11" x14ac:dyDescent="0.2">
      <c r="A74" s="17" t="s">
        <v>48</v>
      </c>
      <c r="B74" s="12">
        <v>218000</v>
      </c>
      <c r="C74" s="6">
        <f t="shared" si="2"/>
        <v>0</v>
      </c>
      <c r="D74" s="12">
        <f>B74-C74</f>
        <v>218000</v>
      </c>
      <c r="E74" s="3"/>
      <c r="G74" s="17" t="s">
        <v>33</v>
      </c>
      <c r="H74" s="6">
        <v>0</v>
      </c>
      <c r="I74" s="6">
        <f t="shared" si="3"/>
        <v>300000</v>
      </c>
      <c r="J74" s="12">
        <f>H74-I74</f>
        <v>-300000</v>
      </c>
      <c r="K74" s="2"/>
    </row>
    <row r="75" spans="1:11" x14ac:dyDescent="0.2">
      <c r="A75" s="17" t="s">
        <v>52</v>
      </c>
      <c r="B75" s="12">
        <v>1936999.9999999998</v>
      </c>
      <c r="C75" s="6">
        <f t="shared" si="2"/>
        <v>0</v>
      </c>
      <c r="D75" s="12">
        <f>B75-C75</f>
        <v>1936999.9999999998</v>
      </c>
      <c r="E75" s="3"/>
      <c r="G75" s="17" t="s">
        <v>97</v>
      </c>
      <c r="H75" s="6">
        <v>0</v>
      </c>
      <c r="I75" s="6">
        <f t="shared" si="3"/>
        <v>0</v>
      </c>
      <c r="J75" s="12">
        <f>H75-I75</f>
        <v>0</v>
      </c>
      <c r="K75" s="2"/>
    </row>
    <row r="76" spans="1:11" x14ac:dyDescent="0.2">
      <c r="A76" s="17" t="s">
        <v>53</v>
      </c>
      <c r="B76" s="12">
        <v>2180007.5100000002</v>
      </c>
      <c r="C76" s="6">
        <f t="shared" si="2"/>
        <v>0</v>
      </c>
      <c r="D76" s="12">
        <f>B76-C76</f>
        <v>2180007.5100000002</v>
      </c>
      <c r="E76" s="3"/>
      <c r="G76" s="17" t="s">
        <v>50</v>
      </c>
      <c r="H76" s="6">
        <v>0</v>
      </c>
      <c r="I76" s="6">
        <f t="shared" si="3"/>
        <v>503561.00000000006</v>
      </c>
      <c r="J76" s="12">
        <f>H76-I76</f>
        <v>-503561.00000000006</v>
      </c>
      <c r="K76" s="2"/>
    </row>
    <row r="77" spans="1:11" x14ac:dyDescent="0.2">
      <c r="A77" s="17" t="s">
        <v>54</v>
      </c>
      <c r="B77" s="12">
        <v>365778.49999999988</v>
      </c>
      <c r="C77" s="6">
        <f t="shared" si="2"/>
        <v>0</v>
      </c>
      <c r="D77" s="12">
        <f>B77-C77</f>
        <v>365778.49999999988</v>
      </c>
      <c r="E77" s="3"/>
      <c r="G77" s="17" t="s">
        <v>47</v>
      </c>
      <c r="H77" s="6">
        <v>0</v>
      </c>
      <c r="I77" s="6">
        <f t="shared" si="3"/>
        <v>362304.79999999993</v>
      </c>
      <c r="J77" s="12">
        <f>H77-I77</f>
        <v>-362304.79999999993</v>
      </c>
      <c r="K77" s="2"/>
    </row>
    <row r="78" spans="1:11" x14ac:dyDescent="0.2">
      <c r="A78" s="17" t="s">
        <v>80</v>
      </c>
      <c r="B78" s="12">
        <v>320000</v>
      </c>
      <c r="C78" s="6">
        <f t="shared" si="2"/>
        <v>0</v>
      </c>
      <c r="D78" s="12">
        <f>B78-C78</f>
        <v>320000</v>
      </c>
      <c r="E78" s="3"/>
      <c r="G78" s="17" t="s">
        <v>59</v>
      </c>
      <c r="H78" s="6">
        <v>0</v>
      </c>
      <c r="I78" s="6">
        <f t="shared" si="3"/>
        <v>1217734</v>
      </c>
      <c r="J78" s="12">
        <f>H78-I78</f>
        <v>-1217734</v>
      </c>
      <c r="K78" s="2"/>
    </row>
    <row r="79" spans="1:11" x14ac:dyDescent="0.2">
      <c r="A79" s="17" t="s">
        <v>35</v>
      </c>
      <c r="B79" s="12">
        <v>3905.1200000000003</v>
      </c>
      <c r="C79" s="6">
        <f t="shared" si="2"/>
        <v>0</v>
      </c>
      <c r="D79" s="12">
        <f>B79-C79</f>
        <v>3905.1200000000003</v>
      </c>
      <c r="E79" s="3"/>
      <c r="G79" s="17" t="s">
        <v>56</v>
      </c>
      <c r="H79" s="6">
        <v>0</v>
      </c>
      <c r="I79" s="6">
        <f t="shared" si="3"/>
        <v>317274</v>
      </c>
      <c r="J79" s="12">
        <f>H79-I79</f>
        <v>-317274</v>
      </c>
      <c r="K79" s="2"/>
    </row>
    <row r="80" spans="1:11" x14ac:dyDescent="0.2">
      <c r="A80" s="17" t="s">
        <v>51</v>
      </c>
      <c r="B80" s="12">
        <v>88652.19</v>
      </c>
      <c r="C80" s="6">
        <f t="shared" si="2"/>
        <v>0</v>
      </c>
      <c r="D80" s="12">
        <f>B80-C80</f>
        <v>88652.19</v>
      </c>
      <c r="E80" s="3"/>
      <c r="G80" s="17" t="s">
        <v>32</v>
      </c>
      <c r="H80" s="6">
        <v>0</v>
      </c>
      <c r="I80" s="6">
        <f t="shared" si="3"/>
        <v>1185295.48</v>
      </c>
      <c r="J80" s="12">
        <f>H80-I80</f>
        <v>-1185295.48</v>
      </c>
      <c r="K80" s="2"/>
    </row>
    <row r="81" spans="1:11" x14ac:dyDescent="0.2">
      <c r="A81" s="17" t="s">
        <v>57</v>
      </c>
      <c r="B81" s="12">
        <v>1049045</v>
      </c>
      <c r="C81" s="6">
        <f t="shared" si="2"/>
        <v>0</v>
      </c>
      <c r="D81" s="12">
        <f>B81-C81</f>
        <v>1049045</v>
      </c>
      <c r="E81" s="3"/>
      <c r="G81" s="17" t="s">
        <v>22</v>
      </c>
      <c r="H81" s="6">
        <v>0</v>
      </c>
      <c r="I81" s="6">
        <f t="shared" si="3"/>
        <v>2848210.9999999991</v>
      </c>
      <c r="J81" s="12">
        <f>H81-I81</f>
        <v>-2848210.9999999991</v>
      </c>
      <c r="K81" s="2"/>
    </row>
    <row r="82" spans="1:11" x14ac:dyDescent="0.2">
      <c r="A82" s="17" t="s">
        <v>85</v>
      </c>
      <c r="B82" s="12">
        <v>251811</v>
      </c>
      <c r="C82" s="6">
        <f t="shared" si="2"/>
        <v>0</v>
      </c>
      <c r="D82" s="12">
        <f>B82-C82</f>
        <v>251811</v>
      </c>
      <c r="E82" s="3"/>
      <c r="G82" s="17" t="s">
        <v>64</v>
      </c>
      <c r="H82" s="6">
        <v>0</v>
      </c>
      <c r="I82" s="6">
        <f t="shared" si="3"/>
        <v>371367.3</v>
      </c>
      <c r="J82" s="12">
        <f>H82-I82</f>
        <v>-371367.3</v>
      </c>
      <c r="K82" s="2"/>
    </row>
    <row r="83" spans="1:11" x14ac:dyDescent="0.2">
      <c r="A83" s="17" t="s">
        <v>83</v>
      </c>
      <c r="B83" s="12">
        <v>417953.99999999994</v>
      </c>
      <c r="C83" s="6">
        <f t="shared" si="2"/>
        <v>0</v>
      </c>
      <c r="D83" s="12">
        <f>B83-C83</f>
        <v>417953.99999999994</v>
      </c>
      <c r="E83" s="3"/>
      <c r="G83" s="17" t="s">
        <v>25</v>
      </c>
      <c r="H83" s="6">
        <v>0</v>
      </c>
      <c r="I83" s="6">
        <f t="shared" si="3"/>
        <v>259000</v>
      </c>
      <c r="J83" s="12">
        <f>H83-I83</f>
        <v>-259000</v>
      </c>
      <c r="K83" s="2"/>
    </row>
    <row r="84" spans="1:11" x14ac:dyDescent="0.2">
      <c r="A84" s="17" t="s">
        <v>29</v>
      </c>
      <c r="B84" s="12">
        <v>402311</v>
      </c>
      <c r="C84" s="6">
        <f t="shared" si="2"/>
        <v>0</v>
      </c>
      <c r="D84" s="12">
        <f>B84-C84</f>
        <v>402311</v>
      </c>
      <c r="E84" s="3"/>
      <c r="G84" s="17" t="s">
        <v>36</v>
      </c>
      <c r="H84" s="6">
        <v>0</v>
      </c>
      <c r="I84" s="6">
        <f t="shared" si="3"/>
        <v>2157623.04</v>
      </c>
      <c r="J84" s="12">
        <f>H84-I84</f>
        <v>-2157623.04</v>
      </c>
      <c r="K84" s="2"/>
    </row>
    <row r="85" spans="1:11" x14ac:dyDescent="0.2">
      <c r="A85" s="17" t="s">
        <v>30</v>
      </c>
      <c r="B85" s="12">
        <v>903260</v>
      </c>
      <c r="C85" s="6">
        <f t="shared" si="2"/>
        <v>0</v>
      </c>
      <c r="D85" s="12">
        <f>B85-C85</f>
        <v>903260</v>
      </c>
      <c r="E85" s="3"/>
      <c r="G85" s="17" t="s">
        <v>71</v>
      </c>
      <c r="H85" s="6">
        <v>0</v>
      </c>
      <c r="I85" s="6">
        <f t="shared" si="3"/>
        <v>1268444</v>
      </c>
      <c r="J85" s="12">
        <f>H85-I85</f>
        <v>-1268444</v>
      </c>
      <c r="K85" s="2"/>
    </row>
    <row r="86" spans="1:11" x14ac:dyDescent="0.2">
      <c r="A86" s="17" t="s">
        <v>70</v>
      </c>
      <c r="B86" s="12">
        <v>1138580</v>
      </c>
      <c r="C86" s="6">
        <f t="shared" si="2"/>
        <v>0</v>
      </c>
      <c r="D86" s="12">
        <f>B86-C86</f>
        <v>1138580</v>
      </c>
      <c r="E86" s="3"/>
      <c r="G86" s="17" t="s">
        <v>67</v>
      </c>
      <c r="H86" s="6">
        <v>0</v>
      </c>
      <c r="I86" s="6">
        <f t="shared" si="3"/>
        <v>1179000</v>
      </c>
      <c r="J86" s="12">
        <f>H86-I86</f>
        <v>-1179000</v>
      </c>
      <c r="K86" s="2"/>
    </row>
    <row r="87" spans="1:11" x14ac:dyDescent="0.2">
      <c r="A87" s="17" t="s">
        <v>75</v>
      </c>
      <c r="B87" s="12">
        <v>364113</v>
      </c>
      <c r="C87" s="6">
        <f t="shared" si="2"/>
        <v>0</v>
      </c>
      <c r="D87" s="12">
        <f>B87-C87</f>
        <v>364113</v>
      </c>
      <c r="E87" s="3"/>
      <c r="G87" s="17" t="s">
        <v>31</v>
      </c>
      <c r="H87" s="6">
        <v>0</v>
      </c>
      <c r="I87" s="6">
        <f t="shared" si="3"/>
        <v>0</v>
      </c>
      <c r="J87" s="12">
        <f>H87-I87</f>
        <v>0</v>
      </c>
      <c r="K87" s="2"/>
    </row>
    <row r="88" spans="1:11" x14ac:dyDescent="0.2">
      <c r="A88" s="17" t="s">
        <v>39</v>
      </c>
      <c r="B88" s="12">
        <v>787070.12</v>
      </c>
      <c r="C88" s="6">
        <f t="shared" si="2"/>
        <v>0</v>
      </c>
      <c r="D88" s="12">
        <f>B88-C88</f>
        <v>787070.12</v>
      </c>
      <c r="E88" s="3"/>
      <c r="G88" s="17" t="s">
        <v>37</v>
      </c>
      <c r="H88" s="6">
        <v>0</v>
      </c>
      <c r="I88" s="6">
        <f t="shared" si="3"/>
        <v>370000</v>
      </c>
      <c r="J88" s="12">
        <f>H88-I88</f>
        <v>-370000</v>
      </c>
      <c r="K88" s="2"/>
    </row>
    <row r="89" spans="1:11" x14ac:dyDescent="0.2">
      <c r="A89" s="17" t="s">
        <v>95</v>
      </c>
      <c r="B89" s="12">
        <v>72000</v>
      </c>
      <c r="C89" s="6">
        <f t="shared" si="2"/>
        <v>0</v>
      </c>
      <c r="D89" s="12">
        <f>B89-C89</f>
        <v>72000</v>
      </c>
      <c r="E89" s="3"/>
      <c r="G89" s="17" t="s">
        <v>48</v>
      </c>
      <c r="H89" s="6">
        <v>0</v>
      </c>
      <c r="I89" s="6">
        <f t="shared" si="3"/>
        <v>218000</v>
      </c>
      <c r="J89" s="12">
        <f>H89-I89</f>
        <v>-218000</v>
      </c>
      <c r="K89" s="2"/>
    </row>
    <row r="90" spans="1:11" x14ac:dyDescent="0.2">
      <c r="A90" s="17" t="s">
        <v>38</v>
      </c>
      <c r="B90" s="12">
        <v>392496</v>
      </c>
      <c r="C90" s="6">
        <f t="shared" si="2"/>
        <v>0</v>
      </c>
      <c r="D90" s="12">
        <f>B90-C90</f>
        <v>392496</v>
      </c>
      <c r="E90" s="3"/>
      <c r="G90" s="17" t="s">
        <v>52</v>
      </c>
      <c r="H90" s="6">
        <v>0</v>
      </c>
      <c r="I90" s="6">
        <f t="shared" si="3"/>
        <v>1936999.9999999998</v>
      </c>
      <c r="J90" s="12">
        <f>H90-I90</f>
        <v>-1936999.9999999998</v>
      </c>
      <c r="K90" s="2"/>
    </row>
    <row r="91" spans="1:11" x14ac:dyDescent="0.2">
      <c r="A91" s="17" t="s">
        <v>42</v>
      </c>
      <c r="B91" s="12">
        <v>50000</v>
      </c>
      <c r="C91" s="6">
        <f t="shared" si="2"/>
        <v>0</v>
      </c>
      <c r="D91" s="12">
        <f>B91-C91</f>
        <v>50000</v>
      </c>
      <c r="E91" s="3"/>
      <c r="G91" s="17" t="s">
        <v>53</v>
      </c>
      <c r="H91" s="6">
        <v>0</v>
      </c>
      <c r="I91" s="6">
        <f t="shared" si="3"/>
        <v>2180007.5100000002</v>
      </c>
      <c r="J91" s="12">
        <f>H91-I91</f>
        <v>-2180007.5100000002</v>
      </c>
      <c r="K91" s="2"/>
    </row>
    <row r="92" spans="1:11" x14ac:dyDescent="0.2">
      <c r="A92" s="17" t="s">
        <v>58</v>
      </c>
      <c r="B92" s="12">
        <v>2547740</v>
      </c>
      <c r="C92" s="6">
        <f t="shared" si="2"/>
        <v>0</v>
      </c>
      <c r="D92" s="12">
        <f>B92-C92</f>
        <v>2547740</v>
      </c>
      <c r="E92" s="3"/>
      <c r="G92" s="17" t="s">
        <v>54</v>
      </c>
      <c r="H92" s="6">
        <v>0</v>
      </c>
      <c r="I92" s="6">
        <f t="shared" si="3"/>
        <v>365778.49999999988</v>
      </c>
      <c r="J92" s="12">
        <f>H92-I92</f>
        <v>-365778.49999999988</v>
      </c>
      <c r="K92" s="2"/>
    </row>
    <row r="93" spans="1:11" x14ac:dyDescent="0.2">
      <c r="A93" s="17" t="s">
        <v>76</v>
      </c>
      <c r="B93" s="12">
        <v>319903</v>
      </c>
      <c r="C93" s="6">
        <f t="shared" si="2"/>
        <v>0</v>
      </c>
      <c r="D93" s="12">
        <f>B93-C93</f>
        <v>319903</v>
      </c>
      <c r="E93" s="3"/>
      <c r="G93" s="17" t="s">
        <v>35</v>
      </c>
      <c r="H93" s="6">
        <v>0</v>
      </c>
      <c r="I93" s="6">
        <f t="shared" si="3"/>
        <v>3905.1200000000003</v>
      </c>
      <c r="J93" s="12">
        <f>H93-I93</f>
        <v>-3905.1200000000003</v>
      </c>
      <c r="K93" s="2"/>
    </row>
    <row r="94" spans="1:11" x14ac:dyDescent="0.2">
      <c r="A94" s="17" t="s">
        <v>89</v>
      </c>
      <c r="B94" s="12">
        <v>533985</v>
      </c>
      <c r="C94" s="6">
        <f t="shared" si="2"/>
        <v>0</v>
      </c>
      <c r="D94" s="12">
        <f>B94-C94</f>
        <v>533985</v>
      </c>
      <c r="E94" s="3"/>
      <c r="G94" s="17" t="s">
        <v>51</v>
      </c>
      <c r="H94" s="6">
        <v>0</v>
      </c>
      <c r="I94" s="6">
        <f t="shared" si="3"/>
        <v>88652.19</v>
      </c>
      <c r="J94" s="12">
        <f>H94-I94</f>
        <v>-88652.19</v>
      </c>
      <c r="K94" s="2"/>
    </row>
    <row r="95" spans="1:11" x14ac:dyDescent="0.2">
      <c r="A95" s="17" t="s">
        <v>60</v>
      </c>
      <c r="B95" s="12">
        <v>198000</v>
      </c>
      <c r="C95" s="6">
        <f t="shared" si="2"/>
        <v>0</v>
      </c>
      <c r="D95" s="12">
        <f>B95-C95</f>
        <v>198000</v>
      </c>
      <c r="E95" s="3"/>
      <c r="G95" s="17" t="s">
        <v>57</v>
      </c>
      <c r="H95" s="6">
        <v>0</v>
      </c>
      <c r="I95" s="6">
        <f t="shared" si="3"/>
        <v>1049045</v>
      </c>
      <c r="J95" s="12">
        <f>H95-I95</f>
        <v>-1049045</v>
      </c>
      <c r="K95" s="2"/>
    </row>
    <row r="96" spans="1:11" x14ac:dyDescent="0.2">
      <c r="A96" s="17" t="s">
        <v>44</v>
      </c>
      <c r="B96" s="12">
        <v>21859.999999999996</v>
      </c>
      <c r="C96" s="6">
        <f t="shared" si="2"/>
        <v>0</v>
      </c>
      <c r="D96" s="12">
        <f>B96-C96</f>
        <v>21859.999999999996</v>
      </c>
      <c r="E96" s="3"/>
      <c r="G96" s="17" t="s">
        <v>29</v>
      </c>
      <c r="H96" s="6">
        <v>0</v>
      </c>
      <c r="I96" s="6">
        <f t="shared" si="3"/>
        <v>402311</v>
      </c>
      <c r="J96" s="12">
        <f>H96-I96</f>
        <v>-402311</v>
      </c>
      <c r="K96" s="2"/>
    </row>
    <row r="97" spans="1:11" x14ac:dyDescent="0.2">
      <c r="A97" s="17" t="s">
        <v>68</v>
      </c>
      <c r="B97" s="12">
        <v>85000</v>
      </c>
      <c r="C97" s="6">
        <f t="shared" si="2"/>
        <v>0</v>
      </c>
      <c r="D97" s="12">
        <f>B97-C97</f>
        <v>85000</v>
      </c>
      <c r="E97" s="3"/>
      <c r="G97" s="17" t="s">
        <v>30</v>
      </c>
      <c r="H97" s="6">
        <v>0</v>
      </c>
      <c r="I97" s="6">
        <f t="shared" si="3"/>
        <v>903260</v>
      </c>
      <c r="J97" s="12">
        <f>H97-I97</f>
        <v>-903260</v>
      </c>
      <c r="K97" s="2"/>
    </row>
    <row r="98" spans="1:11" x14ac:dyDescent="0.2">
      <c r="A98" s="17" t="s">
        <v>81</v>
      </c>
      <c r="B98" s="12">
        <v>1306700</v>
      </c>
      <c r="C98" s="6">
        <f t="shared" si="2"/>
        <v>0</v>
      </c>
      <c r="D98" s="12">
        <f>B98-C98</f>
        <v>1306700</v>
      </c>
      <c r="E98" s="3"/>
      <c r="G98" s="17" t="s">
        <v>70</v>
      </c>
      <c r="H98" s="6">
        <v>0</v>
      </c>
      <c r="I98" s="6">
        <f t="shared" si="3"/>
        <v>1138580</v>
      </c>
      <c r="J98" s="12">
        <f>H98-I98</f>
        <v>-1138580</v>
      </c>
      <c r="K98" s="2"/>
    </row>
    <row r="99" spans="1:11" x14ac:dyDescent="0.2">
      <c r="A99" s="17" t="s">
        <v>72</v>
      </c>
      <c r="B99" s="12">
        <v>923684.04999999993</v>
      </c>
      <c r="C99" s="6">
        <f t="shared" si="2"/>
        <v>0</v>
      </c>
      <c r="D99" s="12">
        <f>B99-C99</f>
        <v>923684.04999999993</v>
      </c>
      <c r="E99" s="3"/>
      <c r="G99" s="17" t="s">
        <v>39</v>
      </c>
      <c r="H99" s="6">
        <v>0</v>
      </c>
      <c r="I99" s="6">
        <f t="shared" si="3"/>
        <v>787070.12</v>
      </c>
      <c r="J99" s="12">
        <f>H99-I99</f>
        <v>-787070.12</v>
      </c>
      <c r="K99" s="2"/>
    </row>
    <row r="100" spans="1:11" x14ac:dyDescent="0.2">
      <c r="A100" s="17" t="s">
        <v>77</v>
      </c>
      <c r="B100" s="12">
        <v>472000</v>
      </c>
      <c r="C100" s="6">
        <f t="shared" si="2"/>
        <v>0</v>
      </c>
      <c r="D100" s="12">
        <f>B100-C100</f>
        <v>472000</v>
      </c>
      <c r="E100" s="3"/>
      <c r="G100" s="17" t="s">
        <v>38</v>
      </c>
      <c r="H100" s="6">
        <v>0</v>
      </c>
      <c r="I100" s="6">
        <f t="shared" si="3"/>
        <v>392496</v>
      </c>
      <c r="J100" s="12">
        <f>H100-I100</f>
        <v>-392496</v>
      </c>
      <c r="K100" s="2"/>
    </row>
    <row r="101" spans="1:11" x14ac:dyDescent="0.2">
      <c r="A101" s="17" t="s">
        <v>86</v>
      </c>
      <c r="B101" s="12">
        <v>0</v>
      </c>
      <c r="C101" s="6">
        <f t="shared" si="2"/>
        <v>0</v>
      </c>
      <c r="D101" s="12">
        <f>B101-C101</f>
        <v>0</v>
      </c>
      <c r="E101" s="3"/>
      <c r="G101" s="17" t="s">
        <v>42</v>
      </c>
      <c r="H101" s="6">
        <v>0</v>
      </c>
      <c r="I101" s="6">
        <f t="shared" si="3"/>
        <v>50000</v>
      </c>
      <c r="J101" s="12">
        <f>H101-I101</f>
        <v>-50000</v>
      </c>
      <c r="K101" s="2"/>
    </row>
    <row r="102" spans="1:11" x14ac:dyDescent="0.2">
      <c r="A102" s="17" t="s">
        <v>94</v>
      </c>
      <c r="B102" s="12">
        <v>32000</v>
      </c>
      <c r="C102" s="6">
        <f t="shared" si="2"/>
        <v>0</v>
      </c>
      <c r="D102" s="12">
        <f>B102-C102</f>
        <v>32000</v>
      </c>
      <c r="E102" s="3"/>
      <c r="G102" s="17" t="s">
        <v>58</v>
      </c>
      <c r="H102" s="6">
        <v>0</v>
      </c>
      <c r="I102" s="6">
        <f t="shared" si="3"/>
        <v>2547740</v>
      </c>
      <c r="J102" s="12">
        <f>H102-I102</f>
        <v>-2547740</v>
      </c>
      <c r="K102" s="2"/>
    </row>
    <row r="103" spans="1:11" x14ac:dyDescent="0.2">
      <c r="A103" s="17" t="s">
        <v>91</v>
      </c>
      <c r="B103" s="12">
        <v>136000</v>
      </c>
      <c r="C103" s="6">
        <f t="shared" si="2"/>
        <v>0</v>
      </c>
      <c r="D103" s="12">
        <f>B103-C103</f>
        <v>136000</v>
      </c>
      <c r="E103" s="3"/>
      <c r="G103" s="17" t="s">
        <v>60</v>
      </c>
      <c r="H103" s="6">
        <v>0</v>
      </c>
      <c r="I103" s="6">
        <f t="shared" si="3"/>
        <v>198000</v>
      </c>
      <c r="J103" s="12">
        <f>H103-I103</f>
        <v>-198000</v>
      </c>
      <c r="K103" s="2"/>
    </row>
    <row r="104" spans="1:11" x14ac:dyDescent="0.2">
      <c r="A104" s="17" t="s">
        <v>90</v>
      </c>
      <c r="B104" s="12">
        <v>30000</v>
      </c>
      <c r="C104" s="6">
        <f t="shared" si="2"/>
        <v>0</v>
      </c>
      <c r="D104" s="12">
        <f>B104-C104</f>
        <v>30000</v>
      </c>
      <c r="E104" s="3"/>
      <c r="G104" s="17" t="s">
        <v>44</v>
      </c>
      <c r="H104" s="6">
        <v>0</v>
      </c>
      <c r="I104" s="6">
        <f t="shared" si="3"/>
        <v>21859.999999999996</v>
      </c>
      <c r="J104" s="12">
        <f>H104-I104</f>
        <v>-21859.999999999996</v>
      </c>
      <c r="K104" s="2"/>
    </row>
    <row r="105" spans="1:11" x14ac:dyDescent="0.2">
      <c r="A105" s="17" t="s">
        <v>93</v>
      </c>
      <c r="B105" s="12">
        <v>184000</v>
      </c>
      <c r="C105" s="6">
        <f t="shared" si="2"/>
        <v>0</v>
      </c>
      <c r="D105" s="12">
        <f>B105-C105</f>
        <v>184000</v>
      </c>
      <c r="E105" s="3"/>
      <c r="G105" s="17" t="s">
        <v>68</v>
      </c>
      <c r="H105" s="6">
        <v>0</v>
      </c>
      <c r="I105" s="6">
        <f t="shared" si="3"/>
        <v>85000</v>
      </c>
      <c r="J105" s="12">
        <f>H105-I105</f>
        <v>-85000</v>
      </c>
      <c r="K105" s="2"/>
    </row>
    <row r="106" spans="1:11" x14ac:dyDescent="0.2">
      <c r="A106" s="17" t="s">
        <v>79</v>
      </c>
      <c r="B106" s="12">
        <v>1098857.5</v>
      </c>
      <c r="C106" s="6">
        <f t="shared" si="2"/>
        <v>0</v>
      </c>
      <c r="D106" s="12">
        <f>B106-C106</f>
        <v>1098857.5</v>
      </c>
      <c r="E106" s="3"/>
      <c r="G106" s="17" t="s">
        <v>72</v>
      </c>
      <c r="H106" s="6">
        <v>0</v>
      </c>
      <c r="I106" s="6">
        <f t="shared" si="3"/>
        <v>923684.04999999993</v>
      </c>
      <c r="J106" s="12">
        <f>H106-I106</f>
        <v>-923684.04999999993</v>
      </c>
      <c r="K106" s="2"/>
    </row>
  </sheetData>
  <sortState xmlns:xlrd2="http://schemas.microsoft.com/office/spreadsheetml/2017/richdata2" ref="G4:K106">
    <sortCondition ref="G3:G106"/>
  </sortState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AISSANI</dc:creator>
  <cp:lastModifiedBy>Samir AISSANI</cp:lastModifiedBy>
  <dcterms:created xsi:type="dcterms:W3CDTF">2022-11-01T14:12:39Z</dcterms:created>
  <dcterms:modified xsi:type="dcterms:W3CDTF">2022-11-01T14:13:46Z</dcterms:modified>
</cp:coreProperties>
</file>