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7950" yWindow="1275" windowWidth="11655" windowHeight="10290" activeTab="1"/>
  </bookViews>
  <sheets>
    <sheet name="Moyennes" sheetId="19" r:id="rId1"/>
    <sheet name="Synthèse" sheetId="2" r:id="rId2"/>
    <sheet name="Feuille notation" sheetId="1" r:id="rId3"/>
    <sheet name="124" sheetId="20" r:id="rId4"/>
    <sheet name="125" sheetId="21" r:id="rId5"/>
  </sheets>
  <calcPr calcId="124519" iterate="1"/>
</workbook>
</file>

<file path=xl/calcChain.xml><?xml version="1.0" encoding="utf-8"?>
<calcChain xmlns="http://schemas.openxmlformats.org/spreadsheetml/2006/main">
  <c r="U3" i="2"/>
  <c r="V3"/>
  <c r="W3"/>
  <c r="T3"/>
  <c r="D74" i="21"/>
  <c r="G72"/>
  <c r="F72"/>
  <c r="E72"/>
  <c r="D72"/>
  <c r="G74" s="1"/>
  <c r="C72"/>
  <c r="H70"/>
  <c r="H68"/>
  <c r="G59"/>
  <c r="F59"/>
  <c r="E59"/>
  <c r="G61" s="1"/>
  <c r="D59"/>
  <c r="C59"/>
  <c r="D61" s="1"/>
  <c r="H57"/>
  <c r="H55"/>
  <c r="V3" s="1"/>
  <c r="H53"/>
  <c r="G42"/>
  <c r="F42"/>
  <c r="E42"/>
  <c r="G44" s="1"/>
  <c r="D42"/>
  <c r="C42"/>
  <c r="D44" s="1"/>
  <c r="H40"/>
  <c r="H38"/>
  <c r="R3" s="1"/>
  <c r="H36"/>
  <c r="G27"/>
  <c r="F27"/>
  <c r="E27"/>
  <c r="G29" s="1"/>
  <c r="D27"/>
  <c r="C27"/>
  <c r="D29" s="1"/>
  <c r="H25"/>
  <c r="H23"/>
  <c r="N3" s="1"/>
  <c r="D16"/>
  <c r="G14"/>
  <c r="F14"/>
  <c r="E14"/>
  <c r="D14"/>
  <c r="G16" s="1"/>
  <c r="C14"/>
  <c r="H12"/>
  <c r="H10"/>
  <c r="H8"/>
  <c r="G79" s="1"/>
  <c r="Y3"/>
  <c r="X3"/>
  <c r="W3"/>
  <c r="U3"/>
  <c r="Z3" s="1"/>
  <c r="S3"/>
  <c r="Q3"/>
  <c r="T3" s="1"/>
  <c r="O3"/>
  <c r="M3"/>
  <c r="L3"/>
  <c r="K3"/>
  <c r="P3" s="1"/>
  <c r="J3"/>
  <c r="I1"/>
  <c r="D74" i="20"/>
  <c r="G72"/>
  <c r="F72"/>
  <c r="E72"/>
  <c r="D72"/>
  <c r="G74" s="1"/>
  <c r="C72"/>
  <c r="H70"/>
  <c r="H68"/>
  <c r="G59"/>
  <c r="F59"/>
  <c r="E59"/>
  <c r="G61" s="1"/>
  <c r="D59"/>
  <c r="C59"/>
  <c r="D61" s="1"/>
  <c r="H57"/>
  <c r="H55"/>
  <c r="V3" s="1"/>
  <c r="H53"/>
  <c r="G42"/>
  <c r="F42"/>
  <c r="E42"/>
  <c r="G44" s="1"/>
  <c r="D42"/>
  <c r="C42"/>
  <c r="D44" s="1"/>
  <c r="H40"/>
  <c r="H38"/>
  <c r="R3" s="1"/>
  <c r="H36"/>
  <c r="G27"/>
  <c r="F27"/>
  <c r="E27"/>
  <c r="G29" s="1"/>
  <c r="D27"/>
  <c r="C27"/>
  <c r="D29" s="1"/>
  <c r="H25"/>
  <c r="H23"/>
  <c r="N3" s="1"/>
  <c r="D16"/>
  <c r="G14"/>
  <c r="F14"/>
  <c r="E14"/>
  <c r="D14"/>
  <c r="G16" s="1"/>
  <c r="C14"/>
  <c r="H12"/>
  <c r="H10"/>
  <c r="H8"/>
  <c r="G79" s="1"/>
  <c r="Y3"/>
  <c r="X3"/>
  <c r="W3"/>
  <c r="U3"/>
  <c r="Z3" s="1"/>
  <c r="S3"/>
  <c r="Q3"/>
  <c r="T3" s="1"/>
  <c r="O3"/>
  <c r="M3"/>
  <c r="L3"/>
  <c r="K3"/>
  <c r="P3" s="1"/>
  <c r="J3"/>
  <c r="I1"/>
  <c r="A3" i="19"/>
  <c r="D3"/>
  <c r="C3"/>
  <c r="B3"/>
  <c r="G76" i="21" l="1"/>
  <c r="G76" i="20"/>
  <c r="H70" i="1"/>
  <c r="H68"/>
  <c r="H55"/>
  <c r="H57"/>
  <c r="H53"/>
  <c r="H38"/>
  <c r="H40"/>
  <c r="H36"/>
  <c r="H25"/>
  <c r="H23"/>
  <c r="H10"/>
  <c r="H12"/>
  <c r="H8"/>
  <c r="G79" s="1"/>
  <c r="G77" i="21" l="1"/>
  <c r="AB3" s="1"/>
  <c r="AA3"/>
  <c r="G77" i="20"/>
  <c r="AB3" s="1"/>
  <c r="AA3"/>
  <c r="I1" i="1"/>
  <c r="J3"/>
  <c r="Y3" l="1"/>
  <c r="X3"/>
  <c r="V3"/>
  <c r="W3"/>
  <c r="U3"/>
  <c r="R3"/>
  <c r="S3"/>
  <c r="Q3"/>
  <c r="O3"/>
  <c r="N3"/>
  <c r="M3"/>
  <c r="L3"/>
  <c r="K3"/>
  <c r="G72"/>
  <c r="F72"/>
  <c r="E72"/>
  <c r="D72"/>
  <c r="C72"/>
  <c r="D74" s="1"/>
  <c r="G59"/>
  <c r="F59"/>
  <c r="E59"/>
  <c r="D59"/>
  <c r="C59"/>
  <c r="D61" s="1"/>
  <c r="G42"/>
  <c r="F42"/>
  <c r="E42"/>
  <c r="D42"/>
  <c r="C42"/>
  <c r="D44" s="1"/>
  <c r="E27"/>
  <c r="F27"/>
  <c r="G27"/>
  <c r="D27"/>
  <c r="C27"/>
  <c r="D29" s="1"/>
  <c r="C14"/>
  <c r="D16" s="1"/>
  <c r="E14"/>
  <c r="F14"/>
  <c r="G14"/>
  <c r="D14"/>
  <c r="T3" l="1"/>
  <c r="Z3"/>
  <c r="P3"/>
  <c r="G74"/>
  <c r="G61"/>
  <c r="G29"/>
  <c r="G44"/>
  <c r="G16"/>
  <c r="G76" l="1"/>
  <c r="AA3" s="1"/>
  <c r="G77" l="1"/>
  <c r="AB3" s="1"/>
</calcChain>
</file>

<file path=xl/sharedStrings.xml><?xml version="1.0" encoding="utf-8"?>
<sst xmlns="http://schemas.openxmlformats.org/spreadsheetml/2006/main" count="296" uniqueCount="51">
  <si>
    <r>
      <t xml:space="preserve">Mission 1 - Gestion des opérations courantes </t>
    </r>
    <r>
      <rPr>
        <b/>
        <i/>
        <sz val="14"/>
        <color theme="1"/>
        <rFont val="Calibri"/>
        <family val="2"/>
        <scheme val="minor"/>
      </rPr>
      <t>(sur 45 points)</t>
    </r>
  </si>
  <si>
    <t>A - Enregistrement des opérations courantes du mois de décembre 2016</t>
  </si>
  <si>
    <t>Activités</t>
  </si>
  <si>
    <t>Attendus de la mission</t>
  </si>
  <si>
    <t>Barème</t>
  </si>
  <si>
    <t>Evaluation</t>
  </si>
  <si>
    <t>TI</t>
  </si>
  <si>
    <t>I</t>
  </si>
  <si>
    <t>S</t>
  </si>
  <si>
    <t>TS</t>
  </si>
  <si>
    <t>Bornes supérieures</t>
  </si>
  <si>
    <t>TOTAL Mission 1 - A Comptabilisation opérations courantes</t>
  </si>
  <si>
    <t>B - Contrôle de la déclaration TVA du mois de décembre 2016</t>
  </si>
  <si>
    <r>
      <t xml:space="preserve">Mission 2 - Gestion des opérations de fin d'exercice </t>
    </r>
    <r>
      <rPr>
        <b/>
        <i/>
        <sz val="14"/>
        <color theme="1"/>
        <rFont val="Calibri"/>
        <family val="2"/>
        <scheme val="minor"/>
      </rPr>
      <t>(sur 35 points)</t>
    </r>
  </si>
  <si>
    <t>TOTAL Mission 1 - B - Contrôle de la déclaration TVA du mois de décembre 2016</t>
  </si>
  <si>
    <t>TOTAL Mission 2 - Gestion des opérations de fin d'exercice</t>
  </si>
  <si>
    <r>
      <t xml:space="preserve">Mission 3 - Gestion sociale </t>
    </r>
    <r>
      <rPr>
        <b/>
        <i/>
        <sz val="14"/>
        <color theme="1"/>
        <rFont val="Calibri"/>
        <family val="2"/>
        <scheme val="minor"/>
      </rPr>
      <t>(sur 40 points)</t>
    </r>
  </si>
  <si>
    <t>A - Mission liée à la paie</t>
  </si>
  <si>
    <t>TOTAL Mission 3 - A - Mission liée à la paie</t>
  </si>
  <si>
    <t>B - Mission liée à l'intéressement</t>
  </si>
  <si>
    <t>TOTAL Mission 3 - B - Mission liée à l'intéressement</t>
  </si>
  <si>
    <t>N° Candidat</t>
  </si>
  <si>
    <t>Mission 1</t>
  </si>
  <si>
    <t>Mission 2</t>
  </si>
  <si>
    <t>Mission 3</t>
  </si>
  <si>
    <t>Note par attendus</t>
  </si>
  <si>
    <t>A</t>
  </si>
  <si>
    <t>B</t>
  </si>
  <si>
    <t>Utilisation de comptes appropriés</t>
  </si>
  <si>
    <t>Calculs</t>
  </si>
  <si>
    <t>Qualité et présentation des écritures</t>
  </si>
  <si>
    <t>Contrôle des éléments</t>
  </si>
  <si>
    <t>Anomalie de paramétrage de TVA</t>
  </si>
  <si>
    <t xml:space="preserve">Ajustement des comptes de gestion </t>
  </si>
  <si>
    <t>Régularisation d'inventaire des postes d'actif</t>
  </si>
  <si>
    <t>Requête SQL</t>
  </si>
  <si>
    <t>Compréhension de la documentation sociale</t>
  </si>
  <si>
    <t>Vérification du calcul des heures complémentaires</t>
  </si>
  <si>
    <t>Repérage du dysfonctionnement du SI</t>
  </si>
  <si>
    <t>Traitement et comptabilisation de l'interessemen</t>
  </si>
  <si>
    <t>Automatisation du calcul (dont 3 pour fonctions Si imbriquées)</t>
  </si>
  <si>
    <t>Total copie sur 120</t>
  </si>
  <si>
    <t>Note sur 120</t>
  </si>
  <si>
    <t>Note sur 20 arrondie</t>
  </si>
  <si>
    <t>Note sur 20 arrondi au 1/2 pt supérieur</t>
  </si>
  <si>
    <t>Total</t>
  </si>
  <si>
    <t>Moyennes</t>
  </si>
  <si>
    <t>Copie</t>
  </si>
  <si>
    <t>Missions notées</t>
  </si>
  <si>
    <t xml:space="preserve">Total </t>
  </si>
  <si>
    <t>Nombre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</si>
</sst>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1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8" xfId="0" applyBorder="1"/>
    <xf numFmtId="0" fontId="0" fillId="0" borderId="9" xfId="0" applyBorder="1"/>
    <xf numFmtId="0" fontId="0" fillId="0" borderId="7" xfId="0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3" borderId="9" xfId="0" applyFill="1" applyBorder="1" applyProtection="1">
      <protection locked="0"/>
    </xf>
    <xf numFmtId="0" fontId="0" fillId="3" borderId="0" xfId="0" applyFill="1" applyProtection="1">
      <protection locked="0"/>
    </xf>
    <xf numFmtId="0" fontId="0" fillId="0" borderId="13" xfId="0" applyBorder="1"/>
    <xf numFmtId="0" fontId="0" fillId="0" borderId="3" xfId="0" applyBorder="1" applyAlignment="1">
      <alignment vertical="top"/>
    </xf>
    <xf numFmtId="0" fontId="0" fillId="0" borderId="4" xfId="0" applyBorder="1" applyAlignment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4" xfId="0" applyBorder="1" applyAlignment="1">
      <alignment vertical="top"/>
    </xf>
    <xf numFmtId="0" fontId="0" fillId="0" borderId="25" xfId="0" applyBorder="1" applyAlignment="1"/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2" fillId="3" borderId="30" xfId="0" applyFont="1" applyFill="1" applyBorder="1" applyAlignment="1"/>
    <xf numFmtId="2" fontId="0" fillId="3" borderId="34" xfId="0" applyNumberFormat="1" applyFont="1" applyFill="1" applyBorder="1"/>
    <xf numFmtId="0" fontId="2" fillId="4" borderId="30" xfId="0" applyFont="1" applyFill="1" applyBorder="1" applyAlignment="1"/>
    <xf numFmtId="2" fontId="0" fillId="4" borderId="34" xfId="0" applyNumberFormat="1" applyFont="1" applyFill="1" applyBorder="1"/>
    <xf numFmtId="0" fontId="0" fillId="4" borderId="1" xfId="0" applyFill="1" applyBorder="1"/>
    <xf numFmtId="0" fontId="2" fillId="4" borderId="1" xfId="0" applyFont="1" applyFill="1" applyBorder="1" applyAlignment="1"/>
    <xf numFmtId="0" fontId="2" fillId="3" borderId="31" xfId="0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32" xfId="0" applyFont="1" applyFill="1" applyBorder="1" applyAlignment="1">
      <alignment horizontal="center"/>
    </xf>
    <xf numFmtId="0" fontId="2" fillId="4" borderId="33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/>
    </xf>
    <xf numFmtId="0" fontId="0" fillId="0" borderId="12" xfId="0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2" fillId="0" borderId="5" xfId="0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0" fillId="0" borderId="8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4" fontId="0" fillId="0" borderId="17" xfId="1" applyFont="1" applyBorder="1" applyAlignment="1">
      <alignment horizontal="center"/>
    </xf>
    <xf numFmtId="44" fontId="0" fillId="0" borderId="9" xfId="1" applyFont="1" applyBorder="1" applyAlignment="1">
      <alignment horizontal="center"/>
    </xf>
    <xf numFmtId="0" fontId="0" fillId="0" borderId="9" xfId="0" applyBorder="1" applyAlignment="1">
      <alignment horizontal="center"/>
    </xf>
    <xf numFmtId="44" fontId="0" fillId="0" borderId="29" xfId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5" borderId="13" xfId="0" applyFill="1" applyBorder="1"/>
    <xf numFmtId="0" fontId="0" fillId="5" borderId="19" xfId="0" applyFill="1" applyBorder="1"/>
    <xf numFmtId="0" fontId="0" fillId="5" borderId="20" xfId="0" applyFill="1" applyBorder="1"/>
    <xf numFmtId="0" fontId="0" fillId="5" borderId="21" xfId="0" applyFill="1" applyBorder="1"/>
    <xf numFmtId="0" fontId="0" fillId="0" borderId="35" xfId="0" applyBorder="1" applyAlignment="1">
      <alignment horizontal="center"/>
    </xf>
    <xf numFmtId="44" fontId="0" fillId="0" borderId="36" xfId="1" applyFont="1" applyBorder="1" applyAlignment="1">
      <alignment horizontal="center"/>
    </xf>
    <xf numFmtId="44" fontId="0" fillId="0" borderId="10" xfId="1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8" xfId="0" applyBorder="1" applyAlignment="1"/>
    <xf numFmtId="0" fontId="0" fillId="0" borderId="39" xfId="0" applyFont="1" applyBorder="1" applyAlignment="1"/>
    <xf numFmtId="44" fontId="0" fillId="0" borderId="38" xfId="1" applyFont="1" applyBorder="1" applyAlignment="1">
      <alignment horizontal="center"/>
    </xf>
    <xf numFmtId="44" fontId="0" fillId="0" borderId="8" xfId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5" xfId="0" applyBorder="1" applyAlignment="1">
      <alignment horizontal="center" wrapText="1"/>
    </xf>
    <xf numFmtId="0" fontId="0" fillId="5" borderId="1" xfId="0" applyFill="1" applyBorder="1"/>
  </cellXfs>
  <cellStyles count="2">
    <cellStyle name="Monétaire" xfId="1" builtinId="4"/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D10"/>
  <sheetViews>
    <sheetView workbookViewId="0">
      <selection activeCell="A7" sqref="A7"/>
    </sheetView>
  </sheetViews>
  <sheetFormatPr baseColWidth="10" defaultRowHeight="15"/>
  <sheetData>
    <row r="1" spans="1:4" ht="15.75" thickBot="1">
      <c r="A1" s="33" t="s">
        <v>46</v>
      </c>
      <c r="B1" s="34"/>
      <c r="C1" s="34"/>
      <c r="D1" s="35"/>
    </row>
    <row r="2" spans="1:4" ht="15.75" thickBot="1">
      <c r="A2" s="27" t="s">
        <v>47</v>
      </c>
      <c r="B2" s="27" t="s">
        <v>22</v>
      </c>
      <c r="C2" s="27" t="s">
        <v>23</v>
      </c>
      <c r="D2" s="27" t="s">
        <v>24</v>
      </c>
    </row>
    <row r="3" spans="1:4" ht="15.75" thickBot="1">
      <c r="A3" s="28">
        <f>(A7/6)/A10</f>
        <v>8.4166666666666661</v>
      </c>
      <c r="B3" s="28">
        <f>B7/A10</f>
        <v>21</v>
      </c>
      <c r="C3" s="28">
        <f>C7/A10</f>
        <v>10.5</v>
      </c>
      <c r="D3" s="28">
        <f>D7/A10</f>
        <v>19</v>
      </c>
    </row>
    <row r="4" spans="1:4" ht="15.75" thickBot="1"/>
    <row r="5" spans="1:4" ht="15.75" thickBot="1">
      <c r="A5" s="36" t="s">
        <v>49</v>
      </c>
      <c r="B5" s="37"/>
      <c r="C5" s="37"/>
      <c r="D5" s="38"/>
    </row>
    <row r="6" spans="1:4" ht="15.75" thickBot="1">
      <c r="A6" s="29" t="s">
        <v>47</v>
      </c>
      <c r="B6" s="29" t="s">
        <v>22</v>
      </c>
      <c r="C6" s="29" t="s">
        <v>23</v>
      </c>
      <c r="D6" s="29" t="s">
        <v>24</v>
      </c>
    </row>
    <row r="7" spans="1:4" ht="15.75" thickBot="1">
      <c r="A7" s="30">
        <v>101</v>
      </c>
      <c r="B7" s="30">
        <v>42</v>
      </c>
      <c r="C7" s="30">
        <v>21</v>
      </c>
      <c r="D7" s="30">
        <v>38</v>
      </c>
    </row>
    <row r="9" spans="1:4">
      <c r="A9" s="31" t="s">
        <v>50</v>
      </c>
    </row>
    <row r="10" spans="1:4">
      <c r="A10" s="32">
        <v>2</v>
      </c>
    </row>
  </sheetData>
  <mergeCells count="2">
    <mergeCell ref="A1:D1"/>
    <mergeCell ref="A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5"/>
  <sheetViews>
    <sheetView tabSelected="1" zoomScale="85" zoomScaleNormal="85" workbookViewId="0">
      <selection activeCell="M15" sqref="M15"/>
    </sheetView>
  </sheetViews>
  <sheetFormatPr baseColWidth="10" defaultRowHeight="15"/>
  <cols>
    <col min="2" max="17" width="5.5703125" customWidth="1"/>
  </cols>
  <sheetData>
    <row r="1" spans="1:23" ht="15.75" thickBot="1">
      <c r="T1" s="33" t="s">
        <v>46</v>
      </c>
      <c r="U1" s="34"/>
      <c r="V1" s="34"/>
      <c r="W1" s="35"/>
    </row>
    <row r="2" spans="1:23" ht="15.75" thickBot="1">
      <c r="A2" s="39" t="s">
        <v>21</v>
      </c>
      <c r="B2" s="40" t="s">
        <v>22</v>
      </c>
      <c r="C2" s="41"/>
      <c r="D2" s="41"/>
      <c r="E2" s="41"/>
      <c r="F2" s="41"/>
      <c r="G2" s="42"/>
      <c r="H2" s="43" t="s">
        <v>23</v>
      </c>
      <c r="I2" s="44"/>
      <c r="J2" s="44"/>
      <c r="K2" s="45"/>
      <c r="L2" s="46" t="s">
        <v>24</v>
      </c>
      <c r="M2" s="47"/>
      <c r="N2" s="47"/>
      <c r="O2" s="47"/>
      <c r="P2" s="47"/>
      <c r="Q2" s="48"/>
      <c r="R2" s="49" t="s">
        <v>42</v>
      </c>
      <c r="S2" s="49" t="s">
        <v>43</v>
      </c>
      <c r="T2" s="27" t="s">
        <v>47</v>
      </c>
      <c r="U2" s="27" t="s">
        <v>22</v>
      </c>
      <c r="V2" s="27" t="s">
        <v>23</v>
      </c>
      <c r="W2" s="27" t="s">
        <v>24</v>
      </c>
    </row>
    <row r="3" spans="1:23" ht="15.75" thickBot="1">
      <c r="A3" s="76"/>
      <c r="B3" s="77" t="s">
        <v>26</v>
      </c>
      <c r="C3" s="78"/>
      <c r="D3" s="78"/>
      <c r="E3" s="79" t="s">
        <v>27</v>
      </c>
      <c r="F3" s="79"/>
      <c r="G3" s="80" t="s">
        <v>45</v>
      </c>
      <c r="H3" s="81"/>
      <c r="I3" s="82"/>
      <c r="J3" s="83"/>
      <c r="K3" s="84" t="s">
        <v>45</v>
      </c>
      <c r="L3" s="85" t="s">
        <v>26</v>
      </c>
      <c r="M3" s="86"/>
      <c r="N3" s="86"/>
      <c r="O3" s="87" t="s">
        <v>27</v>
      </c>
      <c r="P3" s="87"/>
      <c r="Q3" s="88" t="s">
        <v>45</v>
      </c>
      <c r="R3" s="89"/>
      <c r="S3" s="89"/>
      <c r="T3" s="28">
        <f>Moyennes!A3</f>
        <v>8.4166666666666661</v>
      </c>
      <c r="U3" s="28">
        <f>Moyennes!B3</f>
        <v>21</v>
      </c>
      <c r="V3" s="28">
        <f>Moyennes!C3</f>
        <v>10.5</v>
      </c>
      <c r="W3" s="28">
        <f>Moyennes!D3</f>
        <v>19</v>
      </c>
    </row>
    <row r="4" spans="1:23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</row>
    <row r="5" spans="1:23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</row>
  </sheetData>
  <sortState ref="A4:P7">
    <sortCondition ref="A4:A70"/>
  </sortState>
  <mergeCells count="11">
    <mergeCell ref="A2:A3"/>
    <mergeCell ref="B2:G2"/>
    <mergeCell ref="H2:K2"/>
    <mergeCell ref="L2:Q2"/>
    <mergeCell ref="T1:W1"/>
    <mergeCell ref="R2:R3"/>
    <mergeCell ref="S2:S3"/>
    <mergeCell ref="B3:D3"/>
    <mergeCell ref="E3:F3"/>
    <mergeCell ref="L3:N3"/>
    <mergeCell ref="O3:P3"/>
  </mergeCells>
  <pageMargins left="0.7" right="0.7" top="0.75" bottom="0.75" header="0.3" footer="0.3"/>
  <pageSetup paperSize="9" orientation="portrait" horizontalDpi="4294967294" verticalDpi="4294967294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B79"/>
  <sheetViews>
    <sheetView topLeftCell="G1" workbookViewId="0">
      <selection activeCell="F1" sqref="F1"/>
    </sheetView>
  </sheetViews>
  <sheetFormatPr baseColWidth="10" defaultRowHeight="15"/>
  <cols>
    <col min="2" max="2" width="41.42578125" customWidth="1"/>
    <col min="8" max="8" width="15.5703125" customWidth="1"/>
    <col min="11" max="15" width="4.5703125" customWidth="1"/>
    <col min="16" max="16" width="4.85546875" customWidth="1"/>
    <col min="17" max="18" width="4.5703125" customWidth="1"/>
    <col min="19" max="19" width="5.85546875" customWidth="1"/>
    <col min="20" max="20" width="5.28515625" customWidth="1"/>
    <col min="21" max="25" width="4.5703125" customWidth="1"/>
    <col min="26" max="26" width="6.140625" customWidth="1"/>
  </cols>
  <sheetData>
    <row r="1" spans="1:28" ht="18.75">
      <c r="A1" s="2" t="s">
        <v>0</v>
      </c>
      <c r="E1" t="s">
        <v>21</v>
      </c>
      <c r="F1" s="13"/>
      <c r="H1" s="3" t="s">
        <v>48</v>
      </c>
      <c r="I1" s="26">
        <f>13-COUNTIF(H8:H71,"NN")</f>
        <v>0</v>
      </c>
      <c r="J1" s="48" t="s">
        <v>21</v>
      </c>
      <c r="K1" s="40" t="s">
        <v>22</v>
      </c>
      <c r="L1" s="41"/>
      <c r="M1" s="41"/>
      <c r="N1" s="41"/>
      <c r="O1" s="41"/>
      <c r="P1" s="42"/>
      <c r="Q1" s="43" t="s">
        <v>23</v>
      </c>
      <c r="R1" s="44"/>
      <c r="S1" s="44"/>
      <c r="T1" s="45"/>
      <c r="U1" s="46" t="s">
        <v>24</v>
      </c>
      <c r="V1" s="47"/>
      <c r="W1" s="47"/>
      <c r="X1" s="47"/>
      <c r="Y1" s="47"/>
      <c r="Z1" s="48"/>
      <c r="AA1" s="49" t="s">
        <v>42</v>
      </c>
      <c r="AB1" s="49" t="s">
        <v>43</v>
      </c>
    </row>
    <row r="2" spans="1:28">
      <c r="J2" s="71"/>
      <c r="K2" s="66" t="s">
        <v>26</v>
      </c>
      <c r="L2" s="67"/>
      <c r="M2" s="67"/>
      <c r="N2" s="68" t="s">
        <v>27</v>
      </c>
      <c r="O2" s="68"/>
      <c r="P2" s="17" t="s">
        <v>45</v>
      </c>
      <c r="Q2" s="21"/>
      <c r="R2" s="15"/>
      <c r="S2" s="16"/>
      <c r="T2" s="22" t="s">
        <v>45</v>
      </c>
      <c r="U2" s="69" t="s">
        <v>26</v>
      </c>
      <c r="V2" s="70"/>
      <c r="W2" s="70"/>
      <c r="X2" s="50" t="s">
        <v>27</v>
      </c>
      <c r="Y2" s="50"/>
      <c r="Z2" s="23" t="s">
        <v>45</v>
      </c>
      <c r="AA2" s="52"/>
      <c r="AB2" s="52"/>
    </row>
    <row r="3" spans="1:28" ht="15.75" thickBot="1">
      <c r="A3" s="1" t="s">
        <v>1</v>
      </c>
      <c r="J3" s="14">
        <f>F1</f>
        <v>0</v>
      </c>
      <c r="K3" s="18" t="str">
        <f>H8</f>
        <v>NN</v>
      </c>
      <c r="L3" s="19" t="str">
        <f>H10</f>
        <v>NN</v>
      </c>
      <c r="M3" s="19" t="str">
        <f>H12</f>
        <v>NN</v>
      </c>
      <c r="N3" s="19" t="str">
        <f>H23</f>
        <v>NN</v>
      </c>
      <c r="O3" s="19" t="str">
        <f>H25</f>
        <v>NN</v>
      </c>
      <c r="P3" s="20">
        <f>SUM(K3:O3)</f>
        <v>0</v>
      </c>
      <c r="Q3" s="18" t="str">
        <f>H36</f>
        <v>NN</v>
      </c>
      <c r="R3" s="19" t="str">
        <f>H38</f>
        <v>NN</v>
      </c>
      <c r="S3" s="19" t="str">
        <f>H40</f>
        <v>NN</v>
      </c>
      <c r="T3" s="20">
        <f>SUM(Q3:S3)</f>
        <v>0</v>
      </c>
      <c r="U3" s="18" t="str">
        <f>H53</f>
        <v>NN</v>
      </c>
      <c r="V3" s="19" t="str">
        <f>H55</f>
        <v>NN</v>
      </c>
      <c r="W3" s="19" t="str">
        <f>H57</f>
        <v>NN</v>
      </c>
      <c r="X3" s="19" t="str">
        <f>H68</f>
        <v>NN</v>
      </c>
      <c r="Y3" s="19" t="str">
        <f>H70</f>
        <v>NN</v>
      </c>
      <c r="Z3" s="20">
        <f>SUM(U3:Y3)</f>
        <v>0</v>
      </c>
      <c r="AA3" s="14">
        <f>G76</f>
        <v>0</v>
      </c>
      <c r="AB3" s="14">
        <f>G77</f>
        <v>0</v>
      </c>
    </row>
    <row r="5" spans="1:28">
      <c r="A5" s="65" t="s">
        <v>2</v>
      </c>
      <c r="B5" s="65" t="s">
        <v>3</v>
      </c>
      <c r="C5" s="65" t="s">
        <v>4</v>
      </c>
      <c r="D5" s="54" t="s">
        <v>5</v>
      </c>
      <c r="E5" s="50"/>
      <c r="F5" s="50"/>
      <c r="G5" s="50"/>
      <c r="H5" s="62" t="s">
        <v>25</v>
      </c>
    </row>
    <row r="6" spans="1:28">
      <c r="A6" s="65"/>
      <c r="B6" s="65"/>
      <c r="C6" s="65"/>
      <c r="D6" s="8" t="s">
        <v>6</v>
      </c>
      <c r="E6" s="4" t="s">
        <v>7</v>
      </c>
      <c r="F6" s="4" t="s">
        <v>8</v>
      </c>
      <c r="G6" s="4" t="s">
        <v>9</v>
      </c>
      <c r="H6" s="63"/>
    </row>
    <row r="7" spans="1:28">
      <c r="A7" s="65"/>
      <c r="B7" s="65"/>
      <c r="C7" s="65"/>
      <c r="D7" s="54" t="s">
        <v>10</v>
      </c>
      <c r="E7" s="50"/>
      <c r="F7" s="50"/>
      <c r="G7" s="50"/>
      <c r="H7" s="64"/>
    </row>
    <row r="8" spans="1:28">
      <c r="A8" s="6"/>
      <c r="B8" s="6" t="s">
        <v>28</v>
      </c>
      <c r="C8" s="58">
        <v>14</v>
      </c>
      <c r="D8" s="6">
        <v>3</v>
      </c>
      <c r="E8" s="6">
        <v>7</v>
      </c>
      <c r="F8" s="6">
        <v>11</v>
      </c>
      <c r="G8" s="5">
        <v>14</v>
      </c>
      <c r="H8" s="53" t="str">
        <f>IF(AND(D9="",E9="",F9="",G9=""),"NN",SUM(D9:G9))</f>
        <v>NN</v>
      </c>
    </row>
    <row r="9" spans="1:28">
      <c r="A9" s="7"/>
      <c r="B9" s="7"/>
      <c r="C9" s="59"/>
      <c r="D9" s="12"/>
      <c r="E9" s="12"/>
      <c r="F9" s="12"/>
      <c r="G9" s="12"/>
      <c r="H9" s="53"/>
    </row>
    <row r="10" spans="1:28">
      <c r="A10" s="6"/>
      <c r="B10" s="6" t="s">
        <v>29</v>
      </c>
      <c r="C10" s="58">
        <v>5</v>
      </c>
      <c r="D10" s="6">
        <v>1</v>
      </c>
      <c r="E10" s="6">
        <v>2</v>
      </c>
      <c r="F10" s="6">
        <v>4</v>
      </c>
      <c r="G10" s="5">
        <v>5</v>
      </c>
      <c r="H10" s="53" t="str">
        <f t="shared" ref="H10" si="0">IF(AND(D11="",E11="",F11="",G11=""),"NN",SUM(D11:G11))</f>
        <v>NN</v>
      </c>
    </row>
    <row r="11" spans="1:28">
      <c r="A11" s="7"/>
      <c r="B11" s="7"/>
      <c r="C11" s="59"/>
      <c r="D11" s="12"/>
      <c r="E11" s="12"/>
      <c r="F11" s="12"/>
      <c r="G11" s="12"/>
      <c r="H11" s="53"/>
    </row>
    <row r="12" spans="1:28">
      <c r="A12" s="6"/>
      <c r="B12" s="6" t="s">
        <v>30</v>
      </c>
      <c r="C12" s="58">
        <v>4</v>
      </c>
      <c r="D12" s="6">
        <v>1</v>
      </c>
      <c r="E12" s="6">
        <v>2</v>
      </c>
      <c r="F12" s="6">
        <v>3</v>
      </c>
      <c r="G12" s="5">
        <v>4</v>
      </c>
      <c r="H12" s="53" t="str">
        <f t="shared" ref="H12" si="1">IF(AND(D13="",E13="",F13="",G13=""),"NN",SUM(D13:G13))</f>
        <v>NN</v>
      </c>
    </row>
    <row r="13" spans="1:28">
      <c r="A13" s="7"/>
      <c r="B13" s="7"/>
      <c r="C13" s="59"/>
      <c r="D13" s="12"/>
      <c r="E13" s="12"/>
      <c r="F13" s="12"/>
      <c r="G13" s="12"/>
      <c r="H13" s="53"/>
    </row>
    <row r="14" spans="1:28" ht="29.25" customHeight="1">
      <c r="A14" s="60" t="s">
        <v>11</v>
      </c>
      <c r="B14" s="61"/>
      <c r="C14" s="10">
        <f>SUM(C8:C13)</f>
        <v>23</v>
      </c>
      <c r="D14" s="11">
        <f>D9+D11+D13</f>
        <v>0</v>
      </c>
      <c r="E14" s="11">
        <f t="shared" ref="E14:G14" si="2">E9+E11+E13</f>
        <v>0</v>
      </c>
      <c r="F14" s="11">
        <f t="shared" si="2"/>
        <v>0</v>
      </c>
      <c r="G14" s="11">
        <f t="shared" si="2"/>
        <v>0</v>
      </c>
    </row>
    <row r="16" spans="1:28">
      <c r="D16" s="55" t="str">
        <f>"Nombre de points obtenus sur "&amp;C14</f>
        <v>Nombre de points obtenus sur 23</v>
      </c>
      <c r="E16" s="56"/>
      <c r="F16" s="57"/>
      <c r="G16" s="9">
        <f>SUM(D14:G14)</f>
        <v>0</v>
      </c>
    </row>
    <row r="18" spans="1:8">
      <c r="A18" s="1" t="s">
        <v>12</v>
      </c>
    </row>
    <row r="20" spans="1:8">
      <c r="A20" s="65" t="s">
        <v>2</v>
      </c>
      <c r="B20" s="65" t="s">
        <v>3</v>
      </c>
      <c r="C20" s="65" t="s">
        <v>4</v>
      </c>
      <c r="D20" s="54" t="s">
        <v>5</v>
      </c>
      <c r="E20" s="50"/>
      <c r="F20" s="50"/>
      <c r="G20" s="50"/>
    </row>
    <row r="21" spans="1:8">
      <c r="A21" s="65"/>
      <c r="B21" s="65"/>
      <c r="C21" s="65"/>
      <c r="D21" s="8" t="s">
        <v>6</v>
      </c>
      <c r="E21" s="4" t="s">
        <v>7</v>
      </c>
      <c r="F21" s="4" t="s">
        <v>8</v>
      </c>
      <c r="G21" s="4" t="s">
        <v>9</v>
      </c>
    </row>
    <row r="22" spans="1:8">
      <c r="A22" s="65"/>
      <c r="B22" s="65"/>
      <c r="C22" s="65"/>
      <c r="D22" s="54" t="s">
        <v>10</v>
      </c>
      <c r="E22" s="50"/>
      <c r="F22" s="50"/>
      <c r="G22" s="50"/>
    </row>
    <row r="23" spans="1:8">
      <c r="A23" s="6"/>
      <c r="B23" s="6" t="s">
        <v>31</v>
      </c>
      <c r="C23" s="58">
        <v>14</v>
      </c>
      <c r="D23" s="6">
        <v>3</v>
      </c>
      <c r="E23" s="6">
        <v>7</v>
      </c>
      <c r="F23" s="6">
        <v>11</v>
      </c>
      <c r="G23" s="5">
        <v>14</v>
      </c>
      <c r="H23" s="53" t="str">
        <f>IF(AND(D24="",E24="",F24="",G24=""),"NN",SUM(D24:G24))</f>
        <v>NN</v>
      </c>
    </row>
    <row r="24" spans="1:8">
      <c r="A24" s="7"/>
      <c r="B24" s="7"/>
      <c r="C24" s="59"/>
      <c r="D24" s="12"/>
      <c r="E24" s="12"/>
      <c r="F24" s="12"/>
      <c r="G24" s="12"/>
      <c r="H24" s="53"/>
    </row>
    <row r="25" spans="1:8">
      <c r="A25" s="6"/>
      <c r="B25" s="6" t="s">
        <v>32</v>
      </c>
      <c r="C25" s="58">
        <v>8</v>
      </c>
      <c r="D25" s="6">
        <v>1</v>
      </c>
      <c r="E25" s="6">
        <v>3</v>
      </c>
      <c r="F25" s="6">
        <v>5</v>
      </c>
      <c r="G25" s="5">
        <v>8</v>
      </c>
      <c r="H25" s="53" t="str">
        <f>IF(AND(D26="",E26="",F26="",G26=""),"NN",SUM(D26:G26))</f>
        <v>NN</v>
      </c>
    </row>
    <row r="26" spans="1:8">
      <c r="A26" s="7"/>
      <c r="B26" s="7"/>
      <c r="C26" s="59"/>
      <c r="D26" s="12"/>
      <c r="E26" s="12"/>
      <c r="F26" s="12"/>
      <c r="G26" s="12"/>
      <c r="H26" s="53"/>
    </row>
    <row r="27" spans="1:8" ht="29.25" customHeight="1">
      <c r="A27" s="60" t="s">
        <v>14</v>
      </c>
      <c r="B27" s="61"/>
      <c r="C27" s="10">
        <f>SUM(C23:C26)</f>
        <v>22</v>
      </c>
      <c r="D27" s="11">
        <f>D24+D26</f>
        <v>0</v>
      </c>
      <c r="E27" s="11">
        <f t="shared" ref="E27:G27" si="3">E24+E26</f>
        <v>0</v>
      </c>
      <c r="F27" s="11">
        <f t="shared" si="3"/>
        <v>0</v>
      </c>
      <c r="G27" s="11">
        <f t="shared" si="3"/>
        <v>0</v>
      </c>
    </row>
    <row r="29" spans="1:8">
      <c r="D29" s="55" t="str">
        <f>"Nombre de points obtenus sur "&amp;C27</f>
        <v>Nombre de points obtenus sur 22</v>
      </c>
      <c r="E29" s="56"/>
      <c r="F29" s="57"/>
      <c r="G29" s="9">
        <f>SUM(D27:G27)</f>
        <v>0</v>
      </c>
    </row>
    <row r="31" spans="1:8" ht="18.75">
      <c r="A31" s="2" t="s">
        <v>13</v>
      </c>
    </row>
    <row r="33" spans="1:8">
      <c r="A33" s="65" t="s">
        <v>2</v>
      </c>
      <c r="B33" s="65" t="s">
        <v>3</v>
      </c>
      <c r="C33" s="65" t="s">
        <v>4</v>
      </c>
      <c r="D33" s="54" t="s">
        <v>5</v>
      </c>
      <c r="E33" s="50"/>
      <c r="F33" s="50"/>
      <c r="G33" s="50"/>
    </row>
    <row r="34" spans="1:8">
      <c r="A34" s="65"/>
      <c r="B34" s="65"/>
      <c r="C34" s="65"/>
      <c r="D34" s="8" t="s">
        <v>6</v>
      </c>
      <c r="E34" s="4" t="s">
        <v>7</v>
      </c>
      <c r="F34" s="4" t="s">
        <v>8</v>
      </c>
      <c r="G34" s="4" t="s">
        <v>9</v>
      </c>
    </row>
    <row r="35" spans="1:8">
      <c r="A35" s="65"/>
      <c r="B35" s="65"/>
      <c r="C35" s="65"/>
      <c r="D35" s="54" t="s">
        <v>10</v>
      </c>
      <c r="E35" s="50"/>
      <c r="F35" s="50"/>
      <c r="G35" s="50"/>
    </row>
    <row r="36" spans="1:8">
      <c r="A36" s="6"/>
      <c r="B36" s="6" t="s">
        <v>33</v>
      </c>
      <c r="C36" s="58">
        <v>8</v>
      </c>
      <c r="D36" s="6">
        <v>1</v>
      </c>
      <c r="E36" s="6">
        <v>3</v>
      </c>
      <c r="F36" s="6">
        <v>6</v>
      </c>
      <c r="G36" s="5">
        <v>8</v>
      </c>
      <c r="H36" s="53" t="str">
        <f>IF(AND(D37="",E37="",F37="",G37=""),"NN",SUM(D37:G37))</f>
        <v>NN</v>
      </c>
    </row>
    <row r="37" spans="1:8">
      <c r="A37" s="7"/>
      <c r="B37" s="7"/>
      <c r="C37" s="59"/>
      <c r="D37" s="12"/>
      <c r="E37" s="12"/>
      <c r="F37" s="12"/>
      <c r="G37" s="12"/>
      <c r="H37" s="53"/>
    </row>
    <row r="38" spans="1:8">
      <c r="A38" s="6"/>
      <c r="B38" s="6" t="s">
        <v>34</v>
      </c>
      <c r="C38" s="58">
        <v>18</v>
      </c>
      <c r="D38" s="6">
        <v>5</v>
      </c>
      <c r="E38" s="6">
        <v>9</v>
      </c>
      <c r="F38" s="6">
        <v>13</v>
      </c>
      <c r="G38" s="5">
        <v>18</v>
      </c>
      <c r="H38" s="53" t="str">
        <f t="shared" ref="H38" si="4">IF(AND(D39="",E39="",F39="",G39=""),"NN",SUM(D39:G39))</f>
        <v>NN</v>
      </c>
    </row>
    <row r="39" spans="1:8">
      <c r="A39" s="7"/>
      <c r="B39" s="7"/>
      <c r="C39" s="59"/>
      <c r="D39" s="12"/>
      <c r="E39" s="12"/>
      <c r="F39" s="12"/>
      <c r="G39" s="12"/>
      <c r="H39" s="53"/>
    </row>
    <row r="40" spans="1:8">
      <c r="A40" s="6"/>
      <c r="B40" s="6" t="s">
        <v>35</v>
      </c>
      <c r="C40" s="58">
        <v>9</v>
      </c>
      <c r="D40" s="6">
        <v>2</v>
      </c>
      <c r="E40" s="6">
        <v>4</v>
      </c>
      <c r="F40" s="6">
        <v>7</v>
      </c>
      <c r="G40" s="5">
        <v>9</v>
      </c>
      <c r="H40" s="53" t="str">
        <f t="shared" ref="H40" si="5">IF(AND(D41="",E41="",F41="",G41=""),"NN",SUM(D41:G41))</f>
        <v>NN</v>
      </c>
    </row>
    <row r="41" spans="1:8">
      <c r="A41" s="7"/>
      <c r="B41" s="7"/>
      <c r="C41" s="59"/>
      <c r="D41" s="12"/>
      <c r="E41" s="12"/>
      <c r="F41" s="12"/>
      <c r="G41" s="12"/>
      <c r="H41" s="53"/>
    </row>
    <row r="42" spans="1:8" ht="29.25" customHeight="1">
      <c r="A42" s="60" t="s">
        <v>15</v>
      </c>
      <c r="B42" s="61"/>
      <c r="C42" s="10">
        <f>SUM(C36:C41)</f>
        <v>35</v>
      </c>
      <c r="D42" s="11">
        <f>D37+D39+D41</f>
        <v>0</v>
      </c>
      <c r="E42" s="11">
        <f t="shared" ref="E42" si="6">E37+E39+E41</f>
        <v>0</v>
      </c>
      <c r="F42" s="11">
        <f t="shared" ref="F42" si="7">F37+F39+F41</f>
        <v>0</v>
      </c>
      <c r="G42" s="11">
        <f t="shared" ref="G42" si="8">G37+G39+G41</f>
        <v>0</v>
      </c>
    </row>
    <row r="44" spans="1:8">
      <c r="D44" s="55" t="str">
        <f>"Nombre de points obtenus sur "&amp;C42</f>
        <v>Nombre de points obtenus sur 35</v>
      </c>
      <c r="E44" s="56"/>
      <c r="F44" s="57"/>
      <c r="G44" s="9">
        <f>SUM(D42:G42)</f>
        <v>0</v>
      </c>
    </row>
    <row r="46" spans="1:8" ht="18.75">
      <c r="A46" s="2" t="s">
        <v>16</v>
      </c>
    </row>
    <row r="48" spans="1:8">
      <c r="A48" s="1" t="s">
        <v>17</v>
      </c>
    </row>
    <row r="50" spans="1:8">
      <c r="A50" s="65" t="s">
        <v>2</v>
      </c>
      <c r="B50" s="65" t="s">
        <v>3</v>
      </c>
      <c r="C50" s="65" t="s">
        <v>4</v>
      </c>
      <c r="D50" s="54" t="s">
        <v>5</v>
      </c>
      <c r="E50" s="50"/>
      <c r="F50" s="50"/>
      <c r="G50" s="50"/>
    </row>
    <row r="51" spans="1:8">
      <c r="A51" s="65"/>
      <c r="B51" s="65"/>
      <c r="C51" s="65"/>
      <c r="D51" s="8" t="s">
        <v>6</v>
      </c>
      <c r="E51" s="4" t="s">
        <v>7</v>
      </c>
      <c r="F51" s="4" t="s">
        <v>8</v>
      </c>
      <c r="G51" s="4" t="s">
        <v>9</v>
      </c>
    </row>
    <row r="52" spans="1:8">
      <c r="A52" s="65"/>
      <c r="B52" s="65"/>
      <c r="C52" s="65"/>
      <c r="D52" s="54" t="s">
        <v>10</v>
      </c>
      <c r="E52" s="50"/>
      <c r="F52" s="50"/>
      <c r="G52" s="50"/>
    </row>
    <row r="53" spans="1:8">
      <c r="A53" s="6"/>
      <c r="B53" s="6" t="s">
        <v>36</v>
      </c>
      <c r="C53" s="58">
        <v>9</v>
      </c>
      <c r="D53" s="6">
        <v>3</v>
      </c>
      <c r="E53" s="6">
        <v>7</v>
      </c>
      <c r="F53" s="6">
        <v>11</v>
      </c>
      <c r="G53" s="5">
        <v>14</v>
      </c>
      <c r="H53" s="53" t="str">
        <f t="shared" ref="H53:H57" si="9">IF(AND(D54="",E54="",F54="",G54=""),"NN",SUM(D54:G54))</f>
        <v>NN</v>
      </c>
    </row>
    <row r="54" spans="1:8">
      <c r="A54" s="7"/>
      <c r="B54" s="7"/>
      <c r="C54" s="59"/>
      <c r="D54" s="12"/>
      <c r="E54" s="12"/>
      <c r="F54" s="12"/>
      <c r="G54" s="12"/>
      <c r="H54" s="53"/>
    </row>
    <row r="55" spans="1:8">
      <c r="A55" s="6"/>
      <c r="B55" s="6" t="s">
        <v>37</v>
      </c>
      <c r="C55" s="58">
        <v>8</v>
      </c>
      <c r="D55" s="6">
        <v>1</v>
      </c>
      <c r="E55" s="6">
        <v>2</v>
      </c>
      <c r="F55" s="6">
        <v>4</v>
      </c>
      <c r="G55" s="5">
        <v>5</v>
      </c>
      <c r="H55" s="53" t="str">
        <f t="shared" si="9"/>
        <v>NN</v>
      </c>
    </row>
    <row r="56" spans="1:8">
      <c r="A56" s="7"/>
      <c r="B56" s="7"/>
      <c r="C56" s="59"/>
      <c r="D56" s="12"/>
      <c r="E56" s="12"/>
      <c r="F56" s="12"/>
      <c r="G56" s="12"/>
      <c r="H56" s="53"/>
    </row>
    <row r="57" spans="1:8">
      <c r="A57" s="6"/>
      <c r="B57" s="6" t="s">
        <v>38</v>
      </c>
      <c r="C57" s="58">
        <v>6</v>
      </c>
      <c r="D57" s="6">
        <v>1</v>
      </c>
      <c r="E57" s="6">
        <v>2</v>
      </c>
      <c r="F57" s="6">
        <v>3</v>
      </c>
      <c r="G57" s="5">
        <v>4</v>
      </c>
      <c r="H57" s="53" t="str">
        <f t="shared" si="9"/>
        <v>NN</v>
      </c>
    </row>
    <row r="58" spans="1:8">
      <c r="A58" s="7"/>
      <c r="B58" s="7"/>
      <c r="C58" s="59"/>
      <c r="D58" s="12"/>
      <c r="E58" s="12"/>
      <c r="F58" s="12"/>
      <c r="G58" s="12"/>
      <c r="H58" s="53"/>
    </row>
    <row r="59" spans="1:8">
      <c r="A59" s="60" t="s">
        <v>18</v>
      </c>
      <c r="B59" s="61"/>
      <c r="C59" s="10">
        <f>SUM(C53:C58)</f>
        <v>23</v>
      </c>
      <c r="D59" s="11">
        <f>D54+D56+D58</f>
        <v>0</v>
      </c>
      <c r="E59" s="11">
        <f t="shared" ref="E59" si="10">E54+E56+E58</f>
        <v>0</v>
      </c>
      <c r="F59" s="11">
        <f t="shared" ref="F59" si="11">F54+F56+F58</f>
        <v>0</v>
      </c>
      <c r="G59" s="11">
        <f t="shared" ref="G59" si="12">G54+G56+G58</f>
        <v>0</v>
      </c>
    </row>
    <row r="61" spans="1:8">
      <c r="D61" s="55" t="str">
        <f>"Nombre de points obtenus sur "&amp;C59</f>
        <v>Nombre de points obtenus sur 23</v>
      </c>
      <c r="E61" s="56"/>
      <c r="F61" s="57"/>
      <c r="G61" s="9">
        <f>SUM(D59:G59)</f>
        <v>0</v>
      </c>
    </row>
    <row r="63" spans="1:8">
      <c r="A63" s="1" t="s">
        <v>19</v>
      </c>
    </row>
    <row r="65" spans="1:8">
      <c r="A65" s="65" t="s">
        <v>2</v>
      </c>
      <c r="B65" s="65" t="s">
        <v>3</v>
      </c>
      <c r="C65" s="65" t="s">
        <v>4</v>
      </c>
      <c r="D65" s="54" t="s">
        <v>5</v>
      </c>
      <c r="E65" s="50"/>
      <c r="F65" s="50"/>
      <c r="G65" s="50"/>
    </row>
    <row r="66" spans="1:8">
      <c r="A66" s="65"/>
      <c r="B66" s="65"/>
      <c r="C66" s="65"/>
      <c r="D66" s="8" t="s">
        <v>6</v>
      </c>
      <c r="E66" s="4" t="s">
        <v>7</v>
      </c>
      <c r="F66" s="4" t="s">
        <v>8</v>
      </c>
      <c r="G66" s="4" t="s">
        <v>9</v>
      </c>
    </row>
    <row r="67" spans="1:8">
      <c r="A67" s="65"/>
      <c r="B67" s="65"/>
      <c r="C67" s="65"/>
      <c r="D67" s="54" t="s">
        <v>10</v>
      </c>
      <c r="E67" s="50"/>
      <c r="F67" s="50"/>
      <c r="G67" s="50"/>
    </row>
    <row r="68" spans="1:8">
      <c r="A68" s="6"/>
      <c r="B68" s="6" t="s">
        <v>39</v>
      </c>
      <c r="C68" s="58">
        <v>12</v>
      </c>
      <c r="D68" s="6">
        <v>3</v>
      </c>
      <c r="E68" s="6">
        <v>7</v>
      </c>
      <c r="F68" s="6">
        <v>11</v>
      </c>
      <c r="G68" s="5">
        <v>14</v>
      </c>
      <c r="H68" s="53" t="str">
        <f t="shared" ref="H68:H70" si="13">IF(AND(D69="",E69="",F69="",G69=""),"NN",SUM(D69:G69))</f>
        <v>NN</v>
      </c>
    </row>
    <row r="69" spans="1:8">
      <c r="A69" s="7"/>
      <c r="B69" s="7"/>
      <c r="C69" s="59"/>
      <c r="D69" s="12"/>
      <c r="E69" s="12"/>
      <c r="F69" s="12"/>
      <c r="G69" s="12"/>
      <c r="H69" s="53"/>
    </row>
    <row r="70" spans="1:8">
      <c r="A70" s="6"/>
      <c r="B70" s="6" t="s">
        <v>40</v>
      </c>
      <c r="C70" s="58">
        <v>5</v>
      </c>
      <c r="D70" s="6">
        <v>1</v>
      </c>
      <c r="E70" s="6">
        <v>3</v>
      </c>
      <c r="F70" s="6">
        <v>5</v>
      </c>
      <c r="G70" s="5">
        <v>8</v>
      </c>
      <c r="H70" s="53" t="str">
        <f t="shared" si="13"/>
        <v>NN</v>
      </c>
    </row>
    <row r="71" spans="1:8">
      <c r="A71" s="7"/>
      <c r="B71" s="7"/>
      <c r="C71" s="59"/>
      <c r="D71" s="12"/>
      <c r="E71" s="12"/>
      <c r="F71" s="12"/>
      <c r="G71" s="12"/>
      <c r="H71" s="53"/>
    </row>
    <row r="72" spans="1:8">
      <c r="A72" s="60" t="s">
        <v>20</v>
      </c>
      <c r="B72" s="61"/>
      <c r="C72" s="10">
        <f>SUM(C68:C71)</f>
        <v>17</v>
      </c>
      <c r="D72" s="11">
        <f>D69+D71</f>
        <v>0</v>
      </c>
      <c r="E72" s="11">
        <f t="shared" ref="E72" si="14">E69+E71</f>
        <v>0</v>
      </c>
      <c r="F72" s="11">
        <f t="shared" ref="F72" si="15">F69+F71</f>
        <v>0</v>
      </c>
      <c r="G72" s="11">
        <f t="shared" ref="G72" si="16">G69+G71</f>
        <v>0</v>
      </c>
    </row>
    <row r="74" spans="1:8">
      <c r="D74" s="55" t="str">
        <f>"Nombre de points obtenus sur "&amp;C72</f>
        <v>Nombre de points obtenus sur 17</v>
      </c>
      <c r="E74" s="56"/>
      <c r="F74" s="57"/>
      <c r="G74" s="9">
        <f>SUM(D72:G72)</f>
        <v>0</v>
      </c>
    </row>
    <row r="76" spans="1:8">
      <c r="D76" s="51" t="s">
        <v>41</v>
      </c>
      <c r="E76" s="51"/>
      <c r="F76" s="51"/>
      <c r="G76" s="3">
        <f>G16+G29+G44+G61+G74</f>
        <v>0</v>
      </c>
    </row>
    <row r="77" spans="1:8">
      <c r="D77" s="51" t="s">
        <v>44</v>
      </c>
      <c r="E77" s="51"/>
      <c r="F77" s="51"/>
      <c r="G77" s="3">
        <f>CEILING(G76/6,0.5)</f>
        <v>0</v>
      </c>
    </row>
    <row r="79" spans="1:8">
      <c r="E79" s="50" t="s">
        <v>48</v>
      </c>
      <c r="F79" s="50"/>
      <c r="G79" s="26">
        <f>13-COUNTIF(H8:H71,"NN")</f>
        <v>0</v>
      </c>
    </row>
  </sheetData>
  <sheetProtection selectLockedCells="1"/>
  <mergeCells count="75">
    <mergeCell ref="X2:Y2"/>
    <mergeCell ref="J1:J2"/>
    <mergeCell ref="K1:P1"/>
    <mergeCell ref="Q1:T1"/>
    <mergeCell ref="U1:Z1"/>
    <mergeCell ref="D5:G5"/>
    <mergeCell ref="D7:G7"/>
    <mergeCell ref="K2:M2"/>
    <mergeCell ref="N2:O2"/>
    <mergeCell ref="U2:W2"/>
    <mergeCell ref="C8:C9"/>
    <mergeCell ref="C10:C11"/>
    <mergeCell ref="C12:C13"/>
    <mergeCell ref="A14:B14"/>
    <mergeCell ref="A5:A7"/>
    <mergeCell ref="B5:B7"/>
    <mergeCell ref="C5:C7"/>
    <mergeCell ref="D29:F29"/>
    <mergeCell ref="A20:A22"/>
    <mergeCell ref="B20:B22"/>
    <mergeCell ref="C20:C22"/>
    <mergeCell ref="D20:G20"/>
    <mergeCell ref="H25:H26"/>
    <mergeCell ref="A65:A67"/>
    <mergeCell ref="B65:B67"/>
    <mergeCell ref="C65:C67"/>
    <mergeCell ref="D65:G65"/>
    <mergeCell ref="D67:G67"/>
    <mergeCell ref="D61:F61"/>
    <mergeCell ref="D50:G50"/>
    <mergeCell ref="D52:G52"/>
    <mergeCell ref="C36:C37"/>
    <mergeCell ref="C38:C39"/>
    <mergeCell ref="C40:C41"/>
    <mergeCell ref="D44:F44"/>
    <mergeCell ref="C53:C54"/>
    <mergeCell ref="C55:C56"/>
    <mergeCell ref="C57:C58"/>
    <mergeCell ref="H5:H7"/>
    <mergeCell ref="H8:H9"/>
    <mergeCell ref="H10:H11"/>
    <mergeCell ref="H12:H13"/>
    <mergeCell ref="H23:H24"/>
    <mergeCell ref="D16:F16"/>
    <mergeCell ref="C68:C69"/>
    <mergeCell ref="C70:C71"/>
    <mergeCell ref="A72:B72"/>
    <mergeCell ref="D74:F74"/>
    <mergeCell ref="A59:B59"/>
    <mergeCell ref="A33:A35"/>
    <mergeCell ref="B33:B35"/>
    <mergeCell ref="C33:C35"/>
    <mergeCell ref="A50:A52"/>
    <mergeCell ref="B50:B52"/>
    <mergeCell ref="C50:C52"/>
    <mergeCell ref="A42:B42"/>
    <mergeCell ref="C23:C24"/>
    <mergeCell ref="C25:C26"/>
    <mergeCell ref="A27:B27"/>
    <mergeCell ref="E79:F79"/>
    <mergeCell ref="D77:F77"/>
    <mergeCell ref="D76:F76"/>
    <mergeCell ref="AA1:AA2"/>
    <mergeCell ref="AB1:AB2"/>
    <mergeCell ref="H68:H69"/>
    <mergeCell ref="H70:H71"/>
    <mergeCell ref="H36:H37"/>
    <mergeCell ref="H38:H39"/>
    <mergeCell ref="H40:H41"/>
    <mergeCell ref="H53:H54"/>
    <mergeCell ref="H55:H56"/>
    <mergeCell ref="H57:H58"/>
    <mergeCell ref="D33:G33"/>
    <mergeCell ref="D35:G35"/>
    <mergeCell ref="D22:G22"/>
  </mergeCells>
  <conditionalFormatting sqref="H8:H13 H23:H26 H36:H41 H53:H58 H68:H71">
    <cfRule type="cellIs" dxfId="8" priority="5" operator="equal">
      <formula>"NN"</formula>
    </cfRule>
  </conditionalFormatting>
  <conditionalFormatting sqref="I1 G79">
    <cfRule type="cellIs" dxfId="7" priority="3" operator="lessThan">
      <formula>13</formula>
    </cfRule>
    <cfRule type="cellIs" dxfId="6" priority="4" operator="equal">
      <formula>13</formula>
    </cfRule>
  </conditionalFormatting>
  <dataValidations count="2">
    <dataValidation type="decimal" allowBlank="1" showInputMessage="1" showErrorMessage="1" sqref="D9 D11 D24 D26 D37 D39 D41 D54 D56 D58 D69 D71 D13">
      <formula1>0</formula1>
      <formula2>D8</formula2>
    </dataValidation>
    <dataValidation type="decimal" allowBlank="1" showInputMessage="1" showErrorMessage="1" sqref="E9:G9 E11:G11 E24:G24 E26:G26 E37:G37 E39:G39 E41:G41 E54:G54 E56:G56 E58:G58 E69:G69 E71:G71 E13:G13">
      <formula1>D8+0.25</formula1>
      <formula2>E8</formula2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indexed="10"/>
  </sheetPr>
  <dimension ref="A1:AB79"/>
  <sheetViews>
    <sheetView topLeftCell="G1" workbookViewId="0">
      <selection activeCell="J3" sqref="J3:AB3"/>
    </sheetView>
  </sheetViews>
  <sheetFormatPr baseColWidth="10" defaultRowHeight="15"/>
  <cols>
    <col min="2" max="2" width="41.42578125" customWidth="1"/>
    <col min="8" max="8" width="15.5703125" customWidth="1"/>
    <col min="11" max="15" width="4.5703125" customWidth="1"/>
    <col min="16" max="16" width="4.85546875" customWidth="1"/>
    <col min="17" max="18" width="4.5703125" customWidth="1"/>
    <col min="19" max="19" width="5.85546875" customWidth="1"/>
    <col min="20" max="20" width="5.28515625" customWidth="1"/>
    <col min="21" max="25" width="4.5703125" customWidth="1"/>
    <col min="26" max="26" width="6.140625" customWidth="1"/>
  </cols>
  <sheetData>
    <row r="1" spans="1:28" ht="18.75">
      <c r="A1" s="2" t="s">
        <v>0</v>
      </c>
      <c r="E1" t="s">
        <v>21</v>
      </c>
      <c r="F1" s="13">
        <v>124</v>
      </c>
      <c r="H1" s="3" t="s">
        <v>48</v>
      </c>
      <c r="I1" s="26">
        <f>13-COUNTIF(H8:H71,"NN")</f>
        <v>11</v>
      </c>
      <c r="J1" s="48" t="s">
        <v>21</v>
      </c>
      <c r="K1" s="40" t="s">
        <v>22</v>
      </c>
      <c r="L1" s="41"/>
      <c r="M1" s="41"/>
      <c r="N1" s="41"/>
      <c r="O1" s="41"/>
      <c r="P1" s="42"/>
      <c r="Q1" s="43" t="s">
        <v>23</v>
      </c>
      <c r="R1" s="44"/>
      <c r="S1" s="44"/>
      <c r="T1" s="45"/>
      <c r="U1" s="46" t="s">
        <v>24</v>
      </c>
      <c r="V1" s="47"/>
      <c r="W1" s="47"/>
      <c r="X1" s="47"/>
      <c r="Y1" s="47"/>
      <c r="Z1" s="48"/>
      <c r="AA1" s="49" t="s">
        <v>42</v>
      </c>
      <c r="AB1" s="49" t="s">
        <v>43</v>
      </c>
    </row>
    <row r="2" spans="1:28">
      <c r="J2" s="71"/>
      <c r="K2" s="66" t="s">
        <v>26</v>
      </c>
      <c r="L2" s="67"/>
      <c r="M2" s="67"/>
      <c r="N2" s="68" t="s">
        <v>27</v>
      </c>
      <c r="O2" s="68"/>
      <c r="P2" s="17" t="s">
        <v>45</v>
      </c>
      <c r="Q2" s="21"/>
      <c r="R2" s="15"/>
      <c r="S2" s="16"/>
      <c r="T2" s="22" t="s">
        <v>45</v>
      </c>
      <c r="U2" s="69" t="s">
        <v>26</v>
      </c>
      <c r="V2" s="70"/>
      <c r="W2" s="70"/>
      <c r="X2" s="50" t="s">
        <v>27</v>
      </c>
      <c r="Y2" s="50"/>
      <c r="Z2" s="23" t="s">
        <v>45</v>
      </c>
      <c r="AA2" s="52"/>
      <c r="AB2" s="52"/>
    </row>
    <row r="3" spans="1:28" ht="15.75" thickBot="1">
      <c r="A3" s="1" t="s">
        <v>1</v>
      </c>
      <c r="J3" s="72">
        <f>F1</f>
        <v>124</v>
      </c>
      <c r="K3" s="73">
        <f>H8</f>
        <v>6</v>
      </c>
      <c r="L3" s="74">
        <f>H10</f>
        <v>3</v>
      </c>
      <c r="M3" s="74">
        <f>H12</f>
        <v>2</v>
      </c>
      <c r="N3" s="74">
        <f>H23</f>
        <v>11</v>
      </c>
      <c r="O3" s="74">
        <f>H25</f>
        <v>2</v>
      </c>
      <c r="P3" s="75">
        <f>SUM(K3:O3)</f>
        <v>24</v>
      </c>
      <c r="Q3" s="73">
        <f>H36</f>
        <v>2</v>
      </c>
      <c r="R3" s="74">
        <f>H38</f>
        <v>9</v>
      </c>
      <c r="S3" s="74" t="str">
        <f>H40</f>
        <v>NN</v>
      </c>
      <c r="T3" s="75">
        <f>SUM(Q3:S3)</f>
        <v>11</v>
      </c>
      <c r="U3" s="73">
        <f>H53</f>
        <v>10</v>
      </c>
      <c r="V3" s="74">
        <f>H55</f>
        <v>2</v>
      </c>
      <c r="W3" s="74" t="str">
        <f>H57</f>
        <v>NN</v>
      </c>
      <c r="X3" s="74">
        <f>H68</f>
        <v>7</v>
      </c>
      <c r="Y3" s="74">
        <f>H70</f>
        <v>3</v>
      </c>
      <c r="Z3" s="75">
        <f>SUM(U3:Y3)</f>
        <v>22</v>
      </c>
      <c r="AA3" s="72">
        <f>G76</f>
        <v>57</v>
      </c>
      <c r="AB3" s="72">
        <f>G77</f>
        <v>9.5</v>
      </c>
    </row>
    <row r="5" spans="1:28">
      <c r="A5" s="65" t="s">
        <v>2</v>
      </c>
      <c r="B5" s="65" t="s">
        <v>3</v>
      </c>
      <c r="C5" s="65" t="s">
        <v>4</v>
      </c>
      <c r="D5" s="54" t="s">
        <v>5</v>
      </c>
      <c r="E5" s="50"/>
      <c r="F5" s="50"/>
      <c r="G5" s="50"/>
      <c r="H5" s="62" t="s">
        <v>25</v>
      </c>
    </row>
    <row r="6" spans="1:28">
      <c r="A6" s="65"/>
      <c r="B6" s="65"/>
      <c r="C6" s="65"/>
      <c r="D6" s="24" t="s">
        <v>6</v>
      </c>
      <c r="E6" s="25" t="s">
        <v>7</v>
      </c>
      <c r="F6" s="25" t="s">
        <v>8</v>
      </c>
      <c r="G6" s="25" t="s">
        <v>9</v>
      </c>
      <c r="H6" s="63"/>
    </row>
    <row r="7" spans="1:28">
      <c r="A7" s="65"/>
      <c r="B7" s="65"/>
      <c r="C7" s="65"/>
      <c r="D7" s="54" t="s">
        <v>10</v>
      </c>
      <c r="E7" s="50"/>
      <c r="F7" s="50"/>
      <c r="G7" s="50"/>
      <c r="H7" s="64"/>
    </row>
    <row r="8" spans="1:28">
      <c r="A8" s="6"/>
      <c r="B8" s="6" t="s">
        <v>28</v>
      </c>
      <c r="C8" s="58">
        <v>14</v>
      </c>
      <c r="D8" s="6">
        <v>3</v>
      </c>
      <c r="E8" s="6">
        <v>7</v>
      </c>
      <c r="F8" s="6">
        <v>11</v>
      </c>
      <c r="G8" s="5">
        <v>14</v>
      </c>
      <c r="H8" s="53">
        <f>IF(AND(D9="",E9="",F9="",G9=""),"NN",SUM(D9:G9))</f>
        <v>6</v>
      </c>
    </row>
    <row r="9" spans="1:28">
      <c r="A9" s="7"/>
      <c r="B9" s="7"/>
      <c r="C9" s="59"/>
      <c r="D9" s="12"/>
      <c r="E9" s="12">
        <v>6</v>
      </c>
      <c r="F9" s="12"/>
      <c r="G9" s="12"/>
      <c r="H9" s="53"/>
    </row>
    <row r="10" spans="1:28">
      <c r="A10" s="6"/>
      <c r="B10" s="6" t="s">
        <v>29</v>
      </c>
      <c r="C10" s="58">
        <v>5</v>
      </c>
      <c r="D10" s="6">
        <v>1</v>
      </c>
      <c r="E10" s="6">
        <v>2</v>
      </c>
      <c r="F10" s="6">
        <v>4</v>
      </c>
      <c r="G10" s="5">
        <v>5</v>
      </c>
      <c r="H10" s="53">
        <f t="shared" ref="H10" si="0">IF(AND(D11="",E11="",F11="",G11=""),"NN",SUM(D11:G11))</f>
        <v>3</v>
      </c>
    </row>
    <row r="11" spans="1:28">
      <c r="A11" s="7"/>
      <c r="B11" s="7"/>
      <c r="C11" s="59"/>
      <c r="D11" s="12"/>
      <c r="E11" s="12"/>
      <c r="F11" s="12">
        <v>3</v>
      </c>
      <c r="G11" s="12"/>
      <c r="H11" s="53"/>
    </row>
    <row r="12" spans="1:28">
      <c r="A12" s="6"/>
      <c r="B12" s="6" t="s">
        <v>30</v>
      </c>
      <c r="C12" s="58">
        <v>4</v>
      </c>
      <c r="D12" s="6">
        <v>1</v>
      </c>
      <c r="E12" s="6">
        <v>2</v>
      </c>
      <c r="F12" s="6">
        <v>3</v>
      </c>
      <c r="G12" s="5">
        <v>4</v>
      </c>
      <c r="H12" s="53">
        <f t="shared" ref="H12" si="1">IF(AND(D13="",E13="",F13="",G13=""),"NN",SUM(D13:G13))</f>
        <v>2</v>
      </c>
    </row>
    <row r="13" spans="1:28">
      <c r="A13" s="7"/>
      <c r="B13" s="7"/>
      <c r="C13" s="59"/>
      <c r="D13" s="12"/>
      <c r="E13" s="12">
        <v>2</v>
      </c>
      <c r="F13" s="12"/>
      <c r="G13" s="12"/>
      <c r="H13" s="53"/>
    </row>
    <row r="14" spans="1:28" ht="29.25" customHeight="1">
      <c r="A14" s="60" t="s">
        <v>11</v>
      </c>
      <c r="B14" s="61"/>
      <c r="C14" s="10">
        <f>SUM(C8:C13)</f>
        <v>23</v>
      </c>
      <c r="D14" s="11">
        <f>D9+D11+D13</f>
        <v>0</v>
      </c>
      <c r="E14" s="11">
        <f t="shared" ref="E14:G14" si="2">E9+E11+E13</f>
        <v>8</v>
      </c>
      <c r="F14" s="11">
        <f t="shared" si="2"/>
        <v>3</v>
      </c>
      <c r="G14" s="11">
        <f t="shared" si="2"/>
        <v>0</v>
      </c>
    </row>
    <row r="16" spans="1:28">
      <c r="D16" s="55" t="str">
        <f>"Nombre de points obtenus sur "&amp;C14</f>
        <v>Nombre de points obtenus sur 23</v>
      </c>
      <c r="E16" s="56"/>
      <c r="F16" s="57"/>
      <c r="G16" s="9">
        <f>SUM(D14:G14)</f>
        <v>11</v>
      </c>
    </row>
    <row r="18" spans="1:8">
      <c r="A18" s="1" t="s">
        <v>12</v>
      </c>
    </row>
    <row r="20" spans="1:8">
      <c r="A20" s="65" t="s">
        <v>2</v>
      </c>
      <c r="B20" s="65" t="s">
        <v>3</v>
      </c>
      <c r="C20" s="65" t="s">
        <v>4</v>
      </c>
      <c r="D20" s="54" t="s">
        <v>5</v>
      </c>
      <c r="E20" s="50"/>
      <c r="F20" s="50"/>
      <c r="G20" s="50"/>
    </row>
    <row r="21" spans="1:8">
      <c r="A21" s="65"/>
      <c r="B21" s="65"/>
      <c r="C21" s="65"/>
      <c r="D21" s="24" t="s">
        <v>6</v>
      </c>
      <c r="E21" s="25" t="s">
        <v>7</v>
      </c>
      <c r="F21" s="25" t="s">
        <v>8</v>
      </c>
      <c r="G21" s="25" t="s">
        <v>9</v>
      </c>
    </row>
    <row r="22" spans="1:8">
      <c r="A22" s="65"/>
      <c r="B22" s="65"/>
      <c r="C22" s="65"/>
      <c r="D22" s="54" t="s">
        <v>10</v>
      </c>
      <c r="E22" s="50"/>
      <c r="F22" s="50"/>
      <c r="G22" s="50"/>
    </row>
    <row r="23" spans="1:8">
      <c r="A23" s="6"/>
      <c r="B23" s="6" t="s">
        <v>31</v>
      </c>
      <c r="C23" s="58">
        <v>14</v>
      </c>
      <c r="D23" s="6">
        <v>3</v>
      </c>
      <c r="E23" s="6">
        <v>7</v>
      </c>
      <c r="F23" s="6">
        <v>11</v>
      </c>
      <c r="G23" s="5">
        <v>14</v>
      </c>
      <c r="H23" s="53">
        <f>IF(AND(D24="",E24="",F24="",G24=""),"NN",SUM(D24:G24))</f>
        <v>11</v>
      </c>
    </row>
    <row r="24" spans="1:8">
      <c r="A24" s="7"/>
      <c r="B24" s="7"/>
      <c r="C24" s="59"/>
      <c r="D24" s="12"/>
      <c r="E24" s="12"/>
      <c r="F24" s="12">
        <v>11</v>
      </c>
      <c r="G24" s="12"/>
      <c r="H24" s="53"/>
    </row>
    <row r="25" spans="1:8">
      <c r="A25" s="6"/>
      <c r="B25" s="6" t="s">
        <v>32</v>
      </c>
      <c r="C25" s="58">
        <v>8</v>
      </c>
      <c r="D25" s="6">
        <v>1</v>
      </c>
      <c r="E25" s="6">
        <v>3</v>
      </c>
      <c r="F25" s="6">
        <v>5</v>
      </c>
      <c r="G25" s="5">
        <v>8</v>
      </c>
      <c r="H25" s="53">
        <f>IF(AND(D26="",E26="",F26="",G26=""),"NN",SUM(D26:G26))</f>
        <v>2</v>
      </c>
    </row>
    <row r="26" spans="1:8">
      <c r="A26" s="7"/>
      <c r="B26" s="7"/>
      <c r="C26" s="59"/>
      <c r="D26" s="12"/>
      <c r="E26" s="12">
        <v>2</v>
      </c>
      <c r="F26" s="12"/>
      <c r="G26" s="12"/>
      <c r="H26" s="53"/>
    </row>
    <row r="27" spans="1:8" ht="29.25" customHeight="1">
      <c r="A27" s="60" t="s">
        <v>14</v>
      </c>
      <c r="B27" s="61"/>
      <c r="C27" s="10">
        <f>SUM(C23:C26)</f>
        <v>22</v>
      </c>
      <c r="D27" s="11">
        <f>D24+D26</f>
        <v>0</v>
      </c>
      <c r="E27" s="11">
        <f t="shared" ref="E27:G27" si="3">E24+E26</f>
        <v>2</v>
      </c>
      <c r="F27" s="11">
        <f t="shared" si="3"/>
        <v>11</v>
      </c>
      <c r="G27" s="11">
        <f t="shared" si="3"/>
        <v>0</v>
      </c>
    </row>
    <row r="29" spans="1:8">
      <c r="D29" s="55" t="str">
        <f>"Nombre de points obtenus sur "&amp;C27</f>
        <v>Nombre de points obtenus sur 22</v>
      </c>
      <c r="E29" s="56"/>
      <c r="F29" s="57"/>
      <c r="G29" s="9">
        <f>SUM(D27:G27)</f>
        <v>13</v>
      </c>
    </row>
    <row r="31" spans="1:8" ht="18.75">
      <c r="A31" s="2" t="s">
        <v>13</v>
      </c>
    </row>
    <row r="33" spans="1:8">
      <c r="A33" s="65" t="s">
        <v>2</v>
      </c>
      <c r="B33" s="65" t="s">
        <v>3</v>
      </c>
      <c r="C33" s="65" t="s">
        <v>4</v>
      </c>
      <c r="D33" s="54" t="s">
        <v>5</v>
      </c>
      <c r="E33" s="50"/>
      <c r="F33" s="50"/>
      <c r="G33" s="50"/>
    </row>
    <row r="34" spans="1:8">
      <c r="A34" s="65"/>
      <c r="B34" s="65"/>
      <c r="C34" s="65"/>
      <c r="D34" s="24" t="s">
        <v>6</v>
      </c>
      <c r="E34" s="25" t="s">
        <v>7</v>
      </c>
      <c r="F34" s="25" t="s">
        <v>8</v>
      </c>
      <c r="G34" s="25" t="s">
        <v>9</v>
      </c>
    </row>
    <row r="35" spans="1:8">
      <c r="A35" s="65"/>
      <c r="B35" s="65"/>
      <c r="C35" s="65"/>
      <c r="D35" s="54" t="s">
        <v>10</v>
      </c>
      <c r="E35" s="50"/>
      <c r="F35" s="50"/>
      <c r="G35" s="50"/>
    </row>
    <row r="36" spans="1:8">
      <c r="A36" s="6"/>
      <c r="B36" s="6" t="s">
        <v>33</v>
      </c>
      <c r="C36" s="58">
        <v>8</v>
      </c>
      <c r="D36" s="6">
        <v>1</v>
      </c>
      <c r="E36" s="6">
        <v>3</v>
      </c>
      <c r="F36" s="6">
        <v>6</v>
      </c>
      <c r="G36" s="5">
        <v>8</v>
      </c>
      <c r="H36" s="53">
        <f>IF(AND(D37="",E37="",F37="",G37=""),"NN",SUM(D37:G37))</f>
        <v>2</v>
      </c>
    </row>
    <row r="37" spans="1:8">
      <c r="A37" s="7"/>
      <c r="B37" s="7"/>
      <c r="C37" s="59"/>
      <c r="D37" s="12"/>
      <c r="E37" s="12">
        <v>2</v>
      </c>
      <c r="F37" s="12"/>
      <c r="G37" s="12"/>
      <c r="H37" s="53"/>
    </row>
    <row r="38" spans="1:8">
      <c r="A38" s="6"/>
      <c r="B38" s="6" t="s">
        <v>34</v>
      </c>
      <c r="C38" s="58">
        <v>18</v>
      </c>
      <c r="D38" s="6">
        <v>5</v>
      </c>
      <c r="E38" s="6">
        <v>9</v>
      </c>
      <c r="F38" s="6">
        <v>13</v>
      </c>
      <c r="G38" s="5">
        <v>18</v>
      </c>
      <c r="H38" s="53">
        <f t="shared" ref="H38" si="4">IF(AND(D39="",E39="",F39="",G39=""),"NN",SUM(D39:G39))</f>
        <v>9</v>
      </c>
    </row>
    <row r="39" spans="1:8">
      <c r="A39" s="7"/>
      <c r="B39" s="7"/>
      <c r="C39" s="59"/>
      <c r="D39" s="12"/>
      <c r="E39" s="12">
        <v>9</v>
      </c>
      <c r="F39" s="12"/>
      <c r="G39" s="12"/>
      <c r="H39" s="53"/>
    </row>
    <row r="40" spans="1:8">
      <c r="A40" s="6"/>
      <c r="B40" s="6" t="s">
        <v>35</v>
      </c>
      <c r="C40" s="58">
        <v>9</v>
      </c>
      <c r="D40" s="6">
        <v>2</v>
      </c>
      <c r="E40" s="6">
        <v>4</v>
      </c>
      <c r="F40" s="6">
        <v>7</v>
      </c>
      <c r="G40" s="5">
        <v>9</v>
      </c>
      <c r="H40" s="53" t="str">
        <f t="shared" ref="H40" si="5">IF(AND(D41="",E41="",F41="",G41=""),"NN",SUM(D41:G41))</f>
        <v>NN</v>
      </c>
    </row>
    <row r="41" spans="1:8">
      <c r="A41" s="7"/>
      <c r="B41" s="7"/>
      <c r="C41" s="59"/>
      <c r="D41" s="12"/>
      <c r="E41" s="12"/>
      <c r="F41" s="12"/>
      <c r="G41" s="12"/>
      <c r="H41" s="53"/>
    </row>
    <row r="42" spans="1:8" ht="29.25" customHeight="1">
      <c r="A42" s="60" t="s">
        <v>15</v>
      </c>
      <c r="B42" s="61"/>
      <c r="C42" s="10">
        <f>SUM(C36:C41)</f>
        <v>35</v>
      </c>
      <c r="D42" s="11">
        <f>D37+D39+D41</f>
        <v>0</v>
      </c>
      <c r="E42" s="11">
        <f t="shared" ref="E42:G42" si="6">E37+E39+E41</f>
        <v>11</v>
      </c>
      <c r="F42" s="11">
        <f t="shared" si="6"/>
        <v>0</v>
      </c>
      <c r="G42" s="11">
        <f t="shared" si="6"/>
        <v>0</v>
      </c>
    </row>
    <row r="44" spans="1:8">
      <c r="D44" s="55" t="str">
        <f>"Nombre de points obtenus sur "&amp;C42</f>
        <v>Nombre de points obtenus sur 35</v>
      </c>
      <c r="E44" s="56"/>
      <c r="F44" s="57"/>
      <c r="G44" s="9">
        <f>SUM(D42:G42)</f>
        <v>11</v>
      </c>
    </row>
    <row r="46" spans="1:8" ht="18.75">
      <c r="A46" s="2" t="s">
        <v>16</v>
      </c>
    </row>
    <row r="48" spans="1:8">
      <c r="A48" s="1" t="s">
        <v>17</v>
      </c>
    </row>
    <row r="50" spans="1:8">
      <c r="A50" s="65" t="s">
        <v>2</v>
      </c>
      <c r="B50" s="65" t="s">
        <v>3</v>
      </c>
      <c r="C50" s="65" t="s">
        <v>4</v>
      </c>
      <c r="D50" s="54" t="s">
        <v>5</v>
      </c>
      <c r="E50" s="50"/>
      <c r="F50" s="50"/>
      <c r="G50" s="50"/>
    </row>
    <row r="51" spans="1:8">
      <c r="A51" s="65"/>
      <c r="B51" s="65"/>
      <c r="C51" s="65"/>
      <c r="D51" s="24" t="s">
        <v>6</v>
      </c>
      <c r="E51" s="25" t="s">
        <v>7</v>
      </c>
      <c r="F51" s="25" t="s">
        <v>8</v>
      </c>
      <c r="G51" s="25" t="s">
        <v>9</v>
      </c>
    </row>
    <row r="52" spans="1:8">
      <c r="A52" s="65"/>
      <c r="B52" s="65"/>
      <c r="C52" s="65"/>
      <c r="D52" s="54" t="s">
        <v>10</v>
      </c>
      <c r="E52" s="50"/>
      <c r="F52" s="50"/>
      <c r="G52" s="50"/>
    </row>
    <row r="53" spans="1:8">
      <c r="A53" s="6"/>
      <c r="B53" s="6" t="s">
        <v>36</v>
      </c>
      <c r="C53" s="58">
        <v>9</v>
      </c>
      <c r="D53" s="6">
        <v>3</v>
      </c>
      <c r="E53" s="6">
        <v>7</v>
      </c>
      <c r="F53" s="6">
        <v>11</v>
      </c>
      <c r="G53" s="5">
        <v>14</v>
      </c>
      <c r="H53" s="53">
        <f t="shared" ref="H53:H57" si="7">IF(AND(D54="",E54="",F54="",G54=""),"NN",SUM(D54:G54))</f>
        <v>10</v>
      </c>
    </row>
    <row r="54" spans="1:8">
      <c r="A54" s="7"/>
      <c r="B54" s="7"/>
      <c r="C54" s="59"/>
      <c r="D54" s="12"/>
      <c r="E54" s="12"/>
      <c r="F54" s="12">
        <v>10</v>
      </c>
      <c r="G54" s="12"/>
      <c r="H54" s="53"/>
    </row>
    <row r="55" spans="1:8">
      <c r="A55" s="6"/>
      <c r="B55" s="6" t="s">
        <v>37</v>
      </c>
      <c r="C55" s="58">
        <v>8</v>
      </c>
      <c r="D55" s="6">
        <v>1</v>
      </c>
      <c r="E55" s="6">
        <v>2</v>
      </c>
      <c r="F55" s="6">
        <v>4</v>
      </c>
      <c r="G55" s="5">
        <v>5</v>
      </c>
      <c r="H55" s="53">
        <f t="shared" si="7"/>
        <v>2</v>
      </c>
    </row>
    <row r="56" spans="1:8">
      <c r="A56" s="7"/>
      <c r="B56" s="7"/>
      <c r="C56" s="59"/>
      <c r="D56" s="12"/>
      <c r="E56" s="12">
        <v>2</v>
      </c>
      <c r="F56" s="12"/>
      <c r="G56" s="12"/>
      <c r="H56" s="53"/>
    </row>
    <row r="57" spans="1:8">
      <c r="A57" s="6"/>
      <c r="B57" s="6" t="s">
        <v>38</v>
      </c>
      <c r="C57" s="58">
        <v>6</v>
      </c>
      <c r="D57" s="6">
        <v>1</v>
      </c>
      <c r="E57" s="6">
        <v>2</v>
      </c>
      <c r="F57" s="6">
        <v>3</v>
      </c>
      <c r="G57" s="5">
        <v>4</v>
      </c>
      <c r="H57" s="53" t="str">
        <f t="shared" si="7"/>
        <v>NN</v>
      </c>
    </row>
    <row r="58" spans="1:8">
      <c r="A58" s="7"/>
      <c r="B58" s="7"/>
      <c r="C58" s="59"/>
      <c r="D58" s="12"/>
      <c r="E58" s="12"/>
      <c r="F58" s="12"/>
      <c r="G58" s="12"/>
      <c r="H58" s="53"/>
    </row>
    <row r="59" spans="1:8">
      <c r="A59" s="60" t="s">
        <v>18</v>
      </c>
      <c r="B59" s="61"/>
      <c r="C59" s="10">
        <f>SUM(C53:C58)</f>
        <v>23</v>
      </c>
      <c r="D59" s="11">
        <f>D54+D56+D58</f>
        <v>0</v>
      </c>
      <c r="E59" s="11">
        <f t="shared" ref="E59:G59" si="8">E54+E56+E58</f>
        <v>2</v>
      </c>
      <c r="F59" s="11">
        <f t="shared" si="8"/>
        <v>10</v>
      </c>
      <c r="G59" s="11">
        <f t="shared" si="8"/>
        <v>0</v>
      </c>
    </row>
    <row r="61" spans="1:8">
      <c r="D61" s="55" t="str">
        <f>"Nombre de points obtenus sur "&amp;C59</f>
        <v>Nombre de points obtenus sur 23</v>
      </c>
      <c r="E61" s="56"/>
      <c r="F61" s="57"/>
      <c r="G61" s="9">
        <f>SUM(D59:G59)</f>
        <v>12</v>
      </c>
    </row>
    <row r="63" spans="1:8">
      <c r="A63" s="1" t="s">
        <v>19</v>
      </c>
    </row>
    <row r="65" spans="1:8">
      <c r="A65" s="65" t="s">
        <v>2</v>
      </c>
      <c r="B65" s="65" t="s">
        <v>3</v>
      </c>
      <c r="C65" s="65" t="s">
        <v>4</v>
      </c>
      <c r="D65" s="54" t="s">
        <v>5</v>
      </c>
      <c r="E65" s="50"/>
      <c r="F65" s="50"/>
      <c r="G65" s="50"/>
    </row>
    <row r="66" spans="1:8">
      <c r="A66" s="65"/>
      <c r="B66" s="65"/>
      <c r="C66" s="65"/>
      <c r="D66" s="24" t="s">
        <v>6</v>
      </c>
      <c r="E66" s="25" t="s">
        <v>7</v>
      </c>
      <c r="F66" s="25" t="s">
        <v>8</v>
      </c>
      <c r="G66" s="25" t="s">
        <v>9</v>
      </c>
    </row>
    <row r="67" spans="1:8">
      <c r="A67" s="65"/>
      <c r="B67" s="65"/>
      <c r="C67" s="65"/>
      <c r="D67" s="54" t="s">
        <v>10</v>
      </c>
      <c r="E67" s="50"/>
      <c r="F67" s="50"/>
      <c r="G67" s="50"/>
    </row>
    <row r="68" spans="1:8">
      <c r="A68" s="6"/>
      <c r="B68" s="6" t="s">
        <v>39</v>
      </c>
      <c r="C68" s="58">
        <v>12</v>
      </c>
      <c r="D68" s="6">
        <v>3</v>
      </c>
      <c r="E68" s="6">
        <v>7</v>
      </c>
      <c r="F68" s="6">
        <v>11</v>
      </c>
      <c r="G68" s="5">
        <v>14</v>
      </c>
      <c r="H68" s="53">
        <f t="shared" ref="H68:H70" si="9">IF(AND(D69="",E69="",F69="",G69=""),"NN",SUM(D69:G69))</f>
        <v>7</v>
      </c>
    </row>
    <row r="69" spans="1:8">
      <c r="A69" s="7"/>
      <c r="B69" s="7"/>
      <c r="C69" s="59"/>
      <c r="D69" s="12"/>
      <c r="E69" s="12">
        <v>7</v>
      </c>
      <c r="F69" s="12"/>
      <c r="G69" s="12"/>
      <c r="H69" s="53"/>
    </row>
    <row r="70" spans="1:8">
      <c r="A70" s="6"/>
      <c r="B70" s="6" t="s">
        <v>40</v>
      </c>
      <c r="C70" s="58">
        <v>5</v>
      </c>
      <c r="D70" s="6">
        <v>1</v>
      </c>
      <c r="E70" s="6">
        <v>3</v>
      </c>
      <c r="F70" s="6">
        <v>5</v>
      </c>
      <c r="G70" s="5">
        <v>8</v>
      </c>
      <c r="H70" s="53">
        <f t="shared" si="9"/>
        <v>3</v>
      </c>
    </row>
    <row r="71" spans="1:8">
      <c r="A71" s="7"/>
      <c r="B71" s="7"/>
      <c r="C71" s="59"/>
      <c r="D71" s="12"/>
      <c r="E71" s="12">
        <v>3</v>
      </c>
      <c r="F71" s="12"/>
      <c r="G71" s="12"/>
      <c r="H71" s="53"/>
    </row>
    <row r="72" spans="1:8">
      <c r="A72" s="60" t="s">
        <v>20</v>
      </c>
      <c r="B72" s="61"/>
      <c r="C72" s="10">
        <f>SUM(C68:C71)</f>
        <v>17</v>
      </c>
      <c r="D72" s="11">
        <f>D69+D71</f>
        <v>0</v>
      </c>
      <c r="E72" s="11">
        <f t="shared" ref="E72:G72" si="10">E69+E71</f>
        <v>10</v>
      </c>
      <c r="F72" s="11">
        <f t="shared" si="10"/>
        <v>0</v>
      </c>
      <c r="G72" s="11">
        <f t="shared" si="10"/>
        <v>0</v>
      </c>
    </row>
    <row r="74" spans="1:8">
      <c r="D74" s="55" t="str">
        <f>"Nombre de points obtenus sur "&amp;C72</f>
        <v>Nombre de points obtenus sur 17</v>
      </c>
      <c r="E74" s="56"/>
      <c r="F74" s="57"/>
      <c r="G74" s="9">
        <f>SUM(D72:G72)</f>
        <v>10</v>
      </c>
    </row>
    <row r="76" spans="1:8">
      <c r="D76" s="51" t="s">
        <v>41</v>
      </c>
      <c r="E76" s="51"/>
      <c r="F76" s="51"/>
      <c r="G76" s="3">
        <f>G16+G29+G44+G61+G74</f>
        <v>57</v>
      </c>
    </row>
    <row r="77" spans="1:8">
      <c r="D77" s="51" t="s">
        <v>44</v>
      </c>
      <c r="E77" s="51"/>
      <c r="F77" s="51"/>
      <c r="G77" s="3">
        <f>CEILING(G76/6,0.5)</f>
        <v>9.5</v>
      </c>
    </row>
    <row r="79" spans="1:8">
      <c r="E79" s="50" t="s">
        <v>48</v>
      </c>
      <c r="F79" s="50"/>
      <c r="G79" s="26">
        <f>13-COUNTIF(H8:H71,"NN")</f>
        <v>11</v>
      </c>
    </row>
  </sheetData>
  <sheetProtection selectLockedCells="1"/>
  <mergeCells count="75">
    <mergeCell ref="AB1:AB2"/>
    <mergeCell ref="K2:M2"/>
    <mergeCell ref="N2:O2"/>
    <mergeCell ref="U2:W2"/>
    <mergeCell ref="X2:Y2"/>
    <mergeCell ref="J1:J2"/>
    <mergeCell ref="K1:P1"/>
    <mergeCell ref="Q1:T1"/>
    <mergeCell ref="U1:Z1"/>
    <mergeCell ref="AA1:AA2"/>
    <mergeCell ref="A5:A7"/>
    <mergeCell ref="B5:B7"/>
    <mergeCell ref="C5:C7"/>
    <mergeCell ref="D5:G5"/>
    <mergeCell ref="H5:H7"/>
    <mergeCell ref="D7:G7"/>
    <mergeCell ref="C8:C9"/>
    <mergeCell ref="H8:H9"/>
    <mergeCell ref="C10:C11"/>
    <mergeCell ref="H10:H11"/>
    <mergeCell ref="C12:C13"/>
    <mergeCell ref="H12:H13"/>
    <mergeCell ref="D29:F29"/>
    <mergeCell ref="A14:B14"/>
    <mergeCell ref="D16:F16"/>
    <mergeCell ref="A20:A22"/>
    <mergeCell ref="B20:B22"/>
    <mergeCell ref="C20:C22"/>
    <mergeCell ref="D20:G20"/>
    <mergeCell ref="D22:G22"/>
    <mergeCell ref="C23:C24"/>
    <mergeCell ref="H23:H24"/>
    <mergeCell ref="C25:C26"/>
    <mergeCell ref="H25:H26"/>
    <mergeCell ref="A27:B27"/>
    <mergeCell ref="A42:B42"/>
    <mergeCell ref="A33:A35"/>
    <mergeCell ref="B33:B35"/>
    <mergeCell ref="C33:C35"/>
    <mergeCell ref="D33:G33"/>
    <mergeCell ref="D35:G35"/>
    <mergeCell ref="C36:C37"/>
    <mergeCell ref="H36:H37"/>
    <mergeCell ref="C38:C39"/>
    <mergeCell ref="H38:H39"/>
    <mergeCell ref="C40:C41"/>
    <mergeCell ref="H40:H41"/>
    <mergeCell ref="D44:F44"/>
    <mergeCell ref="A50:A52"/>
    <mergeCell ref="B50:B52"/>
    <mergeCell ref="C50:C52"/>
    <mergeCell ref="D50:G50"/>
    <mergeCell ref="D52:G52"/>
    <mergeCell ref="C53:C54"/>
    <mergeCell ref="H53:H54"/>
    <mergeCell ref="C55:C56"/>
    <mergeCell ref="H55:H56"/>
    <mergeCell ref="C57:C58"/>
    <mergeCell ref="H57:H58"/>
    <mergeCell ref="A72:B72"/>
    <mergeCell ref="D74:F74"/>
    <mergeCell ref="A59:B59"/>
    <mergeCell ref="D61:F61"/>
    <mergeCell ref="A65:A67"/>
    <mergeCell ref="B65:B67"/>
    <mergeCell ref="C65:C67"/>
    <mergeCell ref="D65:G65"/>
    <mergeCell ref="D67:G67"/>
    <mergeCell ref="D76:F76"/>
    <mergeCell ref="D77:F77"/>
    <mergeCell ref="E79:F79"/>
    <mergeCell ref="C68:C69"/>
    <mergeCell ref="H68:H69"/>
    <mergeCell ref="C70:C71"/>
    <mergeCell ref="H70:H71"/>
  </mergeCells>
  <conditionalFormatting sqref="H8:H13 H23:H26 H36:H41 H53:H58 H68:H71">
    <cfRule type="cellIs" dxfId="5" priority="3" operator="equal">
      <formula>"NN"</formula>
    </cfRule>
  </conditionalFormatting>
  <conditionalFormatting sqref="I1 G79">
    <cfRule type="cellIs" dxfId="4" priority="1" operator="lessThan">
      <formula>13</formula>
    </cfRule>
    <cfRule type="cellIs" dxfId="3" priority="2" operator="equal">
      <formula>13</formula>
    </cfRule>
  </conditionalFormatting>
  <dataValidations count="2">
    <dataValidation type="decimal" allowBlank="1" showInputMessage="1" showErrorMessage="1" sqref="E9:G9 E11:G11 E24:G24 E26:G26 E37:G37 E39:G39 E41:G41 E54:G54 E56:G56 E58:G58 E69:G69 E71:G71 E13:G13">
      <formula1>D8+0.25</formula1>
      <formula2>E8</formula2>
    </dataValidation>
    <dataValidation type="decimal" allowBlank="1" showInputMessage="1" showErrorMessage="1" sqref="D9 D11 D24 D26 D37 D39 D41 D54 D56 D58 D69 D71 D13">
      <formula1>0</formula1>
      <formula2>D8</formula2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indexed="10"/>
  </sheetPr>
  <dimension ref="A1:AB79"/>
  <sheetViews>
    <sheetView topLeftCell="G1" workbookViewId="0">
      <selection activeCell="J3" sqref="J3:AB3"/>
    </sheetView>
  </sheetViews>
  <sheetFormatPr baseColWidth="10" defaultRowHeight="15"/>
  <cols>
    <col min="2" max="2" width="41.42578125" customWidth="1"/>
    <col min="8" max="8" width="15.5703125" customWidth="1"/>
    <col min="11" max="15" width="4.5703125" customWidth="1"/>
    <col min="16" max="16" width="4.85546875" customWidth="1"/>
    <col min="17" max="18" width="4.5703125" customWidth="1"/>
    <col min="19" max="19" width="5.85546875" customWidth="1"/>
    <col min="20" max="20" width="5.28515625" customWidth="1"/>
    <col min="21" max="25" width="4.5703125" customWidth="1"/>
    <col min="26" max="26" width="6.140625" customWidth="1"/>
  </cols>
  <sheetData>
    <row r="1" spans="1:28" ht="18.75">
      <c r="A1" s="2" t="s">
        <v>0</v>
      </c>
      <c r="E1" t="s">
        <v>21</v>
      </c>
      <c r="F1" s="13">
        <v>125</v>
      </c>
      <c r="H1" s="3" t="s">
        <v>48</v>
      </c>
      <c r="I1" s="26">
        <f>13-COUNTIF(H8:H71,"NN")</f>
        <v>11</v>
      </c>
      <c r="J1" s="48" t="s">
        <v>21</v>
      </c>
      <c r="K1" s="40" t="s">
        <v>22</v>
      </c>
      <c r="L1" s="41"/>
      <c r="M1" s="41"/>
      <c r="N1" s="41"/>
      <c r="O1" s="41"/>
      <c r="P1" s="42"/>
      <c r="Q1" s="43" t="s">
        <v>23</v>
      </c>
      <c r="R1" s="44"/>
      <c r="S1" s="44"/>
      <c r="T1" s="45"/>
      <c r="U1" s="46" t="s">
        <v>24</v>
      </c>
      <c r="V1" s="47"/>
      <c r="W1" s="47"/>
      <c r="X1" s="47"/>
      <c r="Y1" s="47"/>
      <c r="Z1" s="48"/>
      <c r="AA1" s="49" t="s">
        <v>42</v>
      </c>
      <c r="AB1" s="49" t="s">
        <v>43</v>
      </c>
    </row>
    <row r="2" spans="1:28">
      <c r="J2" s="71"/>
      <c r="K2" s="66" t="s">
        <v>26</v>
      </c>
      <c r="L2" s="67"/>
      <c r="M2" s="67"/>
      <c r="N2" s="68" t="s">
        <v>27</v>
      </c>
      <c r="O2" s="68"/>
      <c r="P2" s="17" t="s">
        <v>45</v>
      </c>
      <c r="Q2" s="21"/>
      <c r="R2" s="15"/>
      <c r="S2" s="16"/>
      <c r="T2" s="22" t="s">
        <v>45</v>
      </c>
      <c r="U2" s="69" t="s">
        <v>26</v>
      </c>
      <c r="V2" s="70"/>
      <c r="W2" s="70"/>
      <c r="X2" s="50" t="s">
        <v>27</v>
      </c>
      <c r="Y2" s="50"/>
      <c r="Z2" s="23" t="s">
        <v>45</v>
      </c>
      <c r="AA2" s="52"/>
      <c r="AB2" s="52"/>
    </row>
    <row r="3" spans="1:28" ht="15.75" thickBot="1">
      <c r="A3" s="1" t="s">
        <v>1</v>
      </c>
      <c r="J3" s="72">
        <f>F1</f>
        <v>125</v>
      </c>
      <c r="K3" s="73">
        <f>H8</f>
        <v>6</v>
      </c>
      <c r="L3" s="74">
        <f>H10</f>
        <v>2</v>
      </c>
      <c r="M3" s="74">
        <f>H12</f>
        <v>2</v>
      </c>
      <c r="N3" s="74">
        <f>H23</f>
        <v>6</v>
      </c>
      <c r="O3" s="74">
        <f>H25</f>
        <v>2</v>
      </c>
      <c r="P3" s="75">
        <f>SUM(K3:O3)</f>
        <v>18</v>
      </c>
      <c r="Q3" s="73">
        <f>H36</f>
        <v>2</v>
      </c>
      <c r="R3" s="74">
        <f>H38</f>
        <v>8</v>
      </c>
      <c r="S3" s="74" t="str">
        <f>H40</f>
        <v>NN</v>
      </c>
      <c r="T3" s="75">
        <f>SUM(Q3:S3)</f>
        <v>10</v>
      </c>
      <c r="U3" s="73">
        <f>H53</f>
        <v>6</v>
      </c>
      <c r="V3" s="74">
        <f>H55</f>
        <v>2</v>
      </c>
      <c r="W3" s="74" t="str">
        <f>H57</f>
        <v>NN</v>
      </c>
      <c r="X3" s="74">
        <f>H68</f>
        <v>6</v>
      </c>
      <c r="Y3" s="74">
        <f>H70</f>
        <v>2</v>
      </c>
      <c r="Z3" s="75">
        <f>SUM(U3:Y3)</f>
        <v>16</v>
      </c>
      <c r="AA3" s="72">
        <f>G76</f>
        <v>44</v>
      </c>
      <c r="AB3" s="72">
        <f>G77</f>
        <v>7.5</v>
      </c>
    </row>
    <row r="5" spans="1:28">
      <c r="A5" s="65" t="s">
        <v>2</v>
      </c>
      <c r="B5" s="65" t="s">
        <v>3</v>
      </c>
      <c r="C5" s="65" t="s">
        <v>4</v>
      </c>
      <c r="D5" s="54" t="s">
        <v>5</v>
      </c>
      <c r="E5" s="50"/>
      <c r="F5" s="50"/>
      <c r="G5" s="50"/>
      <c r="H5" s="62" t="s">
        <v>25</v>
      </c>
    </row>
    <row r="6" spans="1:28">
      <c r="A6" s="65"/>
      <c r="B6" s="65"/>
      <c r="C6" s="65"/>
      <c r="D6" s="24" t="s">
        <v>6</v>
      </c>
      <c r="E6" s="25" t="s">
        <v>7</v>
      </c>
      <c r="F6" s="25" t="s">
        <v>8</v>
      </c>
      <c r="G6" s="25" t="s">
        <v>9</v>
      </c>
      <c r="H6" s="63"/>
    </row>
    <row r="7" spans="1:28">
      <c r="A7" s="65"/>
      <c r="B7" s="65"/>
      <c r="C7" s="65"/>
      <c r="D7" s="54" t="s">
        <v>10</v>
      </c>
      <c r="E7" s="50"/>
      <c r="F7" s="50"/>
      <c r="G7" s="50"/>
      <c r="H7" s="64"/>
    </row>
    <row r="8" spans="1:28">
      <c r="A8" s="6"/>
      <c r="B8" s="6" t="s">
        <v>28</v>
      </c>
      <c r="C8" s="58">
        <v>14</v>
      </c>
      <c r="D8" s="6">
        <v>3</v>
      </c>
      <c r="E8" s="6">
        <v>7</v>
      </c>
      <c r="F8" s="6">
        <v>11</v>
      </c>
      <c r="G8" s="5">
        <v>14</v>
      </c>
      <c r="H8" s="53">
        <f>IF(AND(D9="",E9="",F9="",G9=""),"NN",SUM(D9:G9))</f>
        <v>6</v>
      </c>
    </row>
    <row r="9" spans="1:28">
      <c r="A9" s="7"/>
      <c r="B9" s="7"/>
      <c r="C9" s="59"/>
      <c r="D9" s="12"/>
      <c r="E9" s="12">
        <v>6</v>
      </c>
      <c r="F9" s="12"/>
      <c r="G9" s="12"/>
      <c r="H9" s="53"/>
    </row>
    <row r="10" spans="1:28">
      <c r="A10" s="6"/>
      <c r="B10" s="6" t="s">
        <v>29</v>
      </c>
      <c r="C10" s="58">
        <v>5</v>
      </c>
      <c r="D10" s="6">
        <v>1</v>
      </c>
      <c r="E10" s="6">
        <v>2</v>
      </c>
      <c r="F10" s="6">
        <v>4</v>
      </c>
      <c r="G10" s="5">
        <v>5</v>
      </c>
      <c r="H10" s="53">
        <f t="shared" ref="H10" si="0">IF(AND(D11="",E11="",F11="",G11=""),"NN",SUM(D11:G11))</f>
        <v>2</v>
      </c>
    </row>
    <row r="11" spans="1:28">
      <c r="A11" s="7"/>
      <c r="B11" s="7"/>
      <c r="C11" s="59"/>
      <c r="D11" s="12"/>
      <c r="E11" s="12">
        <v>2</v>
      </c>
      <c r="F11" s="12"/>
      <c r="G11" s="12"/>
      <c r="H11" s="53"/>
    </row>
    <row r="12" spans="1:28">
      <c r="A12" s="6"/>
      <c r="B12" s="6" t="s">
        <v>30</v>
      </c>
      <c r="C12" s="58">
        <v>4</v>
      </c>
      <c r="D12" s="6">
        <v>1</v>
      </c>
      <c r="E12" s="6">
        <v>2</v>
      </c>
      <c r="F12" s="6">
        <v>3</v>
      </c>
      <c r="G12" s="5">
        <v>4</v>
      </c>
      <c r="H12" s="53">
        <f t="shared" ref="H12" si="1">IF(AND(D13="",E13="",F13="",G13=""),"NN",SUM(D13:G13))</f>
        <v>2</v>
      </c>
    </row>
    <row r="13" spans="1:28">
      <c r="A13" s="7"/>
      <c r="B13" s="7"/>
      <c r="C13" s="59"/>
      <c r="D13" s="12"/>
      <c r="E13" s="12">
        <v>2</v>
      </c>
      <c r="F13" s="12"/>
      <c r="G13" s="12"/>
      <c r="H13" s="53"/>
    </row>
    <row r="14" spans="1:28" ht="29.25" customHeight="1">
      <c r="A14" s="60" t="s">
        <v>11</v>
      </c>
      <c r="B14" s="61"/>
      <c r="C14" s="10">
        <f>SUM(C8:C13)</f>
        <v>23</v>
      </c>
      <c r="D14" s="11">
        <f>D9+D11+D13</f>
        <v>0</v>
      </c>
      <c r="E14" s="11">
        <f t="shared" ref="E14:G14" si="2">E9+E11+E13</f>
        <v>10</v>
      </c>
      <c r="F14" s="11">
        <f t="shared" si="2"/>
        <v>0</v>
      </c>
      <c r="G14" s="11">
        <f t="shared" si="2"/>
        <v>0</v>
      </c>
    </row>
    <row r="16" spans="1:28">
      <c r="D16" s="55" t="str">
        <f>"Nombre de points obtenus sur "&amp;C14</f>
        <v>Nombre de points obtenus sur 23</v>
      </c>
      <c r="E16" s="56"/>
      <c r="F16" s="57"/>
      <c r="G16" s="9">
        <f>SUM(D14:G14)</f>
        <v>10</v>
      </c>
    </row>
    <row r="18" spans="1:8">
      <c r="A18" s="1" t="s">
        <v>12</v>
      </c>
    </row>
    <row r="20" spans="1:8">
      <c r="A20" s="65" t="s">
        <v>2</v>
      </c>
      <c r="B20" s="65" t="s">
        <v>3</v>
      </c>
      <c r="C20" s="65" t="s">
        <v>4</v>
      </c>
      <c r="D20" s="54" t="s">
        <v>5</v>
      </c>
      <c r="E20" s="50"/>
      <c r="F20" s="50"/>
      <c r="G20" s="50"/>
    </row>
    <row r="21" spans="1:8">
      <c r="A21" s="65"/>
      <c r="B21" s="65"/>
      <c r="C21" s="65"/>
      <c r="D21" s="24" t="s">
        <v>6</v>
      </c>
      <c r="E21" s="25" t="s">
        <v>7</v>
      </c>
      <c r="F21" s="25" t="s">
        <v>8</v>
      </c>
      <c r="G21" s="25" t="s">
        <v>9</v>
      </c>
    </row>
    <row r="22" spans="1:8">
      <c r="A22" s="65"/>
      <c r="B22" s="65"/>
      <c r="C22" s="65"/>
      <c r="D22" s="54" t="s">
        <v>10</v>
      </c>
      <c r="E22" s="50"/>
      <c r="F22" s="50"/>
      <c r="G22" s="50"/>
    </row>
    <row r="23" spans="1:8">
      <c r="A23" s="6"/>
      <c r="B23" s="6" t="s">
        <v>31</v>
      </c>
      <c r="C23" s="58">
        <v>14</v>
      </c>
      <c r="D23" s="6">
        <v>3</v>
      </c>
      <c r="E23" s="6">
        <v>7</v>
      </c>
      <c r="F23" s="6">
        <v>11</v>
      </c>
      <c r="G23" s="5">
        <v>14</v>
      </c>
      <c r="H23" s="53">
        <f>IF(AND(D24="",E24="",F24="",G24=""),"NN",SUM(D24:G24))</f>
        <v>6</v>
      </c>
    </row>
    <row r="24" spans="1:8">
      <c r="A24" s="7"/>
      <c r="B24" s="7"/>
      <c r="C24" s="59"/>
      <c r="D24" s="12"/>
      <c r="E24" s="12">
        <v>6</v>
      </c>
      <c r="F24" s="12"/>
      <c r="G24" s="12"/>
      <c r="H24" s="53"/>
    </row>
    <row r="25" spans="1:8">
      <c r="A25" s="6"/>
      <c r="B25" s="6" t="s">
        <v>32</v>
      </c>
      <c r="C25" s="58">
        <v>8</v>
      </c>
      <c r="D25" s="6">
        <v>1</v>
      </c>
      <c r="E25" s="6">
        <v>3</v>
      </c>
      <c r="F25" s="6">
        <v>5</v>
      </c>
      <c r="G25" s="5">
        <v>8</v>
      </c>
      <c r="H25" s="53">
        <f>IF(AND(D26="",E26="",F26="",G26=""),"NN",SUM(D26:G26))</f>
        <v>2</v>
      </c>
    </row>
    <row r="26" spans="1:8">
      <c r="A26" s="7"/>
      <c r="B26" s="7"/>
      <c r="C26" s="59"/>
      <c r="D26" s="12"/>
      <c r="E26" s="12">
        <v>2</v>
      </c>
      <c r="F26" s="12"/>
      <c r="G26" s="12"/>
      <c r="H26" s="53"/>
    </row>
    <row r="27" spans="1:8" ht="29.25" customHeight="1">
      <c r="A27" s="60" t="s">
        <v>14</v>
      </c>
      <c r="B27" s="61"/>
      <c r="C27" s="10">
        <f>SUM(C23:C26)</f>
        <v>22</v>
      </c>
      <c r="D27" s="11">
        <f>D24+D26</f>
        <v>0</v>
      </c>
      <c r="E27" s="11">
        <f t="shared" ref="E27:G27" si="3">E24+E26</f>
        <v>8</v>
      </c>
      <c r="F27" s="11">
        <f t="shared" si="3"/>
        <v>0</v>
      </c>
      <c r="G27" s="11">
        <f t="shared" si="3"/>
        <v>0</v>
      </c>
    </row>
    <row r="29" spans="1:8">
      <c r="D29" s="55" t="str">
        <f>"Nombre de points obtenus sur "&amp;C27</f>
        <v>Nombre de points obtenus sur 22</v>
      </c>
      <c r="E29" s="56"/>
      <c r="F29" s="57"/>
      <c r="G29" s="9">
        <f>SUM(D27:G27)</f>
        <v>8</v>
      </c>
    </row>
    <row r="31" spans="1:8" ht="18.75">
      <c r="A31" s="2" t="s">
        <v>13</v>
      </c>
    </row>
    <row r="33" spans="1:8">
      <c r="A33" s="65" t="s">
        <v>2</v>
      </c>
      <c r="B33" s="65" t="s">
        <v>3</v>
      </c>
      <c r="C33" s="65" t="s">
        <v>4</v>
      </c>
      <c r="D33" s="54" t="s">
        <v>5</v>
      </c>
      <c r="E33" s="50"/>
      <c r="F33" s="50"/>
      <c r="G33" s="50"/>
    </row>
    <row r="34" spans="1:8">
      <c r="A34" s="65"/>
      <c r="B34" s="65"/>
      <c r="C34" s="65"/>
      <c r="D34" s="24" t="s">
        <v>6</v>
      </c>
      <c r="E34" s="25" t="s">
        <v>7</v>
      </c>
      <c r="F34" s="25" t="s">
        <v>8</v>
      </c>
      <c r="G34" s="25" t="s">
        <v>9</v>
      </c>
    </row>
    <row r="35" spans="1:8">
      <c r="A35" s="65"/>
      <c r="B35" s="65"/>
      <c r="C35" s="65"/>
      <c r="D35" s="54" t="s">
        <v>10</v>
      </c>
      <c r="E35" s="50"/>
      <c r="F35" s="50"/>
      <c r="G35" s="50"/>
    </row>
    <row r="36" spans="1:8">
      <c r="A36" s="6"/>
      <c r="B36" s="6" t="s">
        <v>33</v>
      </c>
      <c r="C36" s="58">
        <v>8</v>
      </c>
      <c r="D36" s="6">
        <v>1</v>
      </c>
      <c r="E36" s="6">
        <v>3</v>
      </c>
      <c r="F36" s="6">
        <v>6</v>
      </c>
      <c r="G36" s="5">
        <v>8</v>
      </c>
      <c r="H36" s="53">
        <f>IF(AND(D37="",E37="",F37="",G37=""),"NN",SUM(D37:G37))</f>
        <v>2</v>
      </c>
    </row>
    <row r="37" spans="1:8">
      <c r="A37" s="7"/>
      <c r="B37" s="7"/>
      <c r="C37" s="59"/>
      <c r="D37" s="12"/>
      <c r="E37" s="12">
        <v>2</v>
      </c>
      <c r="F37" s="12"/>
      <c r="G37" s="12"/>
      <c r="H37" s="53"/>
    </row>
    <row r="38" spans="1:8">
      <c r="A38" s="6"/>
      <c r="B38" s="6" t="s">
        <v>34</v>
      </c>
      <c r="C38" s="58">
        <v>18</v>
      </c>
      <c r="D38" s="6">
        <v>5</v>
      </c>
      <c r="E38" s="6">
        <v>9</v>
      </c>
      <c r="F38" s="6">
        <v>13</v>
      </c>
      <c r="G38" s="5">
        <v>18</v>
      </c>
      <c r="H38" s="53">
        <f t="shared" ref="H38" si="4">IF(AND(D39="",E39="",F39="",G39=""),"NN",SUM(D39:G39))</f>
        <v>8</v>
      </c>
    </row>
    <row r="39" spans="1:8">
      <c r="A39" s="7"/>
      <c r="B39" s="7"/>
      <c r="C39" s="59"/>
      <c r="D39" s="12"/>
      <c r="E39" s="12">
        <v>8</v>
      </c>
      <c r="F39" s="12"/>
      <c r="G39" s="12"/>
      <c r="H39" s="53"/>
    </row>
    <row r="40" spans="1:8">
      <c r="A40" s="6"/>
      <c r="B40" s="6" t="s">
        <v>35</v>
      </c>
      <c r="C40" s="58">
        <v>9</v>
      </c>
      <c r="D40" s="6">
        <v>2</v>
      </c>
      <c r="E40" s="6">
        <v>4</v>
      </c>
      <c r="F40" s="6">
        <v>7</v>
      </c>
      <c r="G40" s="5">
        <v>9</v>
      </c>
      <c r="H40" s="53" t="str">
        <f t="shared" ref="H40" si="5">IF(AND(D41="",E41="",F41="",G41=""),"NN",SUM(D41:G41))</f>
        <v>NN</v>
      </c>
    </row>
    <row r="41" spans="1:8">
      <c r="A41" s="7"/>
      <c r="B41" s="7"/>
      <c r="C41" s="59"/>
      <c r="D41" s="12"/>
      <c r="E41" s="12"/>
      <c r="F41" s="12"/>
      <c r="G41" s="12"/>
      <c r="H41" s="53"/>
    </row>
    <row r="42" spans="1:8" ht="29.25" customHeight="1">
      <c r="A42" s="60" t="s">
        <v>15</v>
      </c>
      <c r="B42" s="61"/>
      <c r="C42" s="10">
        <f>SUM(C36:C41)</f>
        <v>35</v>
      </c>
      <c r="D42" s="11">
        <f>D37+D39+D41</f>
        <v>0</v>
      </c>
      <c r="E42" s="11">
        <f t="shared" ref="E42:G42" si="6">E37+E39+E41</f>
        <v>10</v>
      </c>
      <c r="F42" s="11">
        <f t="shared" si="6"/>
        <v>0</v>
      </c>
      <c r="G42" s="11">
        <f t="shared" si="6"/>
        <v>0</v>
      </c>
    </row>
    <row r="44" spans="1:8">
      <c r="D44" s="55" t="str">
        <f>"Nombre de points obtenus sur "&amp;C42</f>
        <v>Nombre de points obtenus sur 35</v>
      </c>
      <c r="E44" s="56"/>
      <c r="F44" s="57"/>
      <c r="G44" s="9">
        <f>SUM(D42:G42)</f>
        <v>10</v>
      </c>
    </row>
    <row r="46" spans="1:8" ht="18.75">
      <c r="A46" s="2" t="s">
        <v>16</v>
      </c>
    </row>
    <row r="48" spans="1:8">
      <c r="A48" s="1" t="s">
        <v>17</v>
      </c>
    </row>
    <row r="50" spans="1:8">
      <c r="A50" s="65" t="s">
        <v>2</v>
      </c>
      <c r="B50" s="65" t="s">
        <v>3</v>
      </c>
      <c r="C50" s="65" t="s">
        <v>4</v>
      </c>
      <c r="D50" s="54" t="s">
        <v>5</v>
      </c>
      <c r="E50" s="50"/>
      <c r="F50" s="50"/>
      <c r="G50" s="50"/>
    </row>
    <row r="51" spans="1:8">
      <c r="A51" s="65"/>
      <c r="B51" s="65"/>
      <c r="C51" s="65"/>
      <c r="D51" s="24" t="s">
        <v>6</v>
      </c>
      <c r="E51" s="25" t="s">
        <v>7</v>
      </c>
      <c r="F51" s="25" t="s">
        <v>8</v>
      </c>
      <c r="G51" s="25" t="s">
        <v>9</v>
      </c>
    </row>
    <row r="52" spans="1:8">
      <c r="A52" s="65"/>
      <c r="B52" s="65"/>
      <c r="C52" s="65"/>
      <c r="D52" s="54" t="s">
        <v>10</v>
      </c>
      <c r="E52" s="50"/>
      <c r="F52" s="50"/>
      <c r="G52" s="50"/>
    </row>
    <row r="53" spans="1:8">
      <c r="A53" s="6"/>
      <c r="B53" s="6" t="s">
        <v>36</v>
      </c>
      <c r="C53" s="58">
        <v>9</v>
      </c>
      <c r="D53" s="6">
        <v>3</v>
      </c>
      <c r="E53" s="6">
        <v>7</v>
      </c>
      <c r="F53" s="6">
        <v>11</v>
      </c>
      <c r="G53" s="5">
        <v>14</v>
      </c>
      <c r="H53" s="53">
        <f t="shared" ref="H53:H57" si="7">IF(AND(D54="",E54="",F54="",G54=""),"NN",SUM(D54:G54))</f>
        <v>6</v>
      </c>
    </row>
    <row r="54" spans="1:8">
      <c r="A54" s="7"/>
      <c r="B54" s="7"/>
      <c r="C54" s="59"/>
      <c r="D54" s="12"/>
      <c r="E54" s="12">
        <v>6</v>
      </c>
      <c r="F54" s="12"/>
      <c r="G54" s="12"/>
      <c r="H54" s="53"/>
    </row>
    <row r="55" spans="1:8">
      <c r="A55" s="6"/>
      <c r="B55" s="6" t="s">
        <v>37</v>
      </c>
      <c r="C55" s="58">
        <v>8</v>
      </c>
      <c r="D55" s="6">
        <v>1</v>
      </c>
      <c r="E55" s="6">
        <v>2</v>
      </c>
      <c r="F55" s="6">
        <v>4</v>
      </c>
      <c r="G55" s="5">
        <v>5</v>
      </c>
      <c r="H55" s="53">
        <f t="shared" si="7"/>
        <v>2</v>
      </c>
    </row>
    <row r="56" spans="1:8">
      <c r="A56" s="7"/>
      <c r="B56" s="7"/>
      <c r="C56" s="59"/>
      <c r="D56" s="12"/>
      <c r="E56" s="12">
        <v>2</v>
      </c>
      <c r="F56" s="12"/>
      <c r="G56" s="12"/>
      <c r="H56" s="53"/>
    </row>
    <row r="57" spans="1:8">
      <c r="A57" s="6"/>
      <c r="B57" s="6" t="s">
        <v>38</v>
      </c>
      <c r="C57" s="58">
        <v>6</v>
      </c>
      <c r="D57" s="6">
        <v>1</v>
      </c>
      <c r="E57" s="6">
        <v>2</v>
      </c>
      <c r="F57" s="6">
        <v>3</v>
      </c>
      <c r="G57" s="5">
        <v>4</v>
      </c>
      <c r="H57" s="53" t="str">
        <f t="shared" si="7"/>
        <v>NN</v>
      </c>
    </row>
    <row r="58" spans="1:8">
      <c r="A58" s="7"/>
      <c r="B58" s="7"/>
      <c r="C58" s="59"/>
      <c r="D58" s="12"/>
      <c r="E58" s="12"/>
      <c r="F58" s="12"/>
      <c r="G58" s="12"/>
      <c r="H58" s="53"/>
    </row>
    <row r="59" spans="1:8">
      <c r="A59" s="60" t="s">
        <v>18</v>
      </c>
      <c r="B59" s="61"/>
      <c r="C59" s="10">
        <f>SUM(C53:C58)</f>
        <v>23</v>
      </c>
      <c r="D59" s="11">
        <f>D54+D56+D58</f>
        <v>0</v>
      </c>
      <c r="E59" s="11">
        <f t="shared" ref="E59:G59" si="8">E54+E56+E58</f>
        <v>8</v>
      </c>
      <c r="F59" s="11">
        <f t="shared" si="8"/>
        <v>0</v>
      </c>
      <c r="G59" s="11">
        <f t="shared" si="8"/>
        <v>0</v>
      </c>
    </row>
    <row r="61" spans="1:8">
      <c r="D61" s="55" t="str">
        <f>"Nombre de points obtenus sur "&amp;C59</f>
        <v>Nombre de points obtenus sur 23</v>
      </c>
      <c r="E61" s="56"/>
      <c r="F61" s="57"/>
      <c r="G61" s="9">
        <f>SUM(D59:G59)</f>
        <v>8</v>
      </c>
    </row>
    <row r="63" spans="1:8">
      <c r="A63" s="1" t="s">
        <v>19</v>
      </c>
    </row>
    <row r="65" spans="1:8">
      <c r="A65" s="65" t="s">
        <v>2</v>
      </c>
      <c r="B65" s="65" t="s">
        <v>3</v>
      </c>
      <c r="C65" s="65" t="s">
        <v>4</v>
      </c>
      <c r="D65" s="54" t="s">
        <v>5</v>
      </c>
      <c r="E65" s="50"/>
      <c r="F65" s="50"/>
      <c r="G65" s="50"/>
    </row>
    <row r="66" spans="1:8">
      <c r="A66" s="65"/>
      <c r="B66" s="65"/>
      <c r="C66" s="65"/>
      <c r="D66" s="24" t="s">
        <v>6</v>
      </c>
      <c r="E66" s="25" t="s">
        <v>7</v>
      </c>
      <c r="F66" s="25" t="s">
        <v>8</v>
      </c>
      <c r="G66" s="25" t="s">
        <v>9</v>
      </c>
    </row>
    <row r="67" spans="1:8">
      <c r="A67" s="65"/>
      <c r="B67" s="65"/>
      <c r="C67" s="65"/>
      <c r="D67" s="54" t="s">
        <v>10</v>
      </c>
      <c r="E67" s="50"/>
      <c r="F67" s="50"/>
      <c r="G67" s="50"/>
    </row>
    <row r="68" spans="1:8">
      <c r="A68" s="6"/>
      <c r="B68" s="6" t="s">
        <v>39</v>
      </c>
      <c r="C68" s="58">
        <v>12</v>
      </c>
      <c r="D68" s="6">
        <v>3</v>
      </c>
      <c r="E68" s="6">
        <v>7</v>
      </c>
      <c r="F68" s="6">
        <v>11</v>
      </c>
      <c r="G68" s="5">
        <v>14</v>
      </c>
      <c r="H68" s="53">
        <f t="shared" ref="H68:H70" si="9">IF(AND(D69="",E69="",F69="",G69=""),"NN",SUM(D69:G69))</f>
        <v>6</v>
      </c>
    </row>
    <row r="69" spans="1:8">
      <c r="A69" s="7"/>
      <c r="B69" s="7"/>
      <c r="C69" s="59"/>
      <c r="D69" s="12"/>
      <c r="E69" s="12">
        <v>6</v>
      </c>
      <c r="F69" s="12"/>
      <c r="G69" s="12"/>
      <c r="H69" s="53"/>
    </row>
    <row r="70" spans="1:8">
      <c r="A70" s="6"/>
      <c r="B70" s="6" t="s">
        <v>40</v>
      </c>
      <c r="C70" s="58">
        <v>5</v>
      </c>
      <c r="D70" s="6">
        <v>1</v>
      </c>
      <c r="E70" s="6">
        <v>3</v>
      </c>
      <c r="F70" s="6">
        <v>5</v>
      </c>
      <c r="G70" s="5">
        <v>8</v>
      </c>
      <c r="H70" s="53">
        <f t="shared" si="9"/>
        <v>2</v>
      </c>
    </row>
    <row r="71" spans="1:8">
      <c r="A71" s="7"/>
      <c r="B71" s="7"/>
      <c r="C71" s="59"/>
      <c r="D71" s="12"/>
      <c r="E71" s="12">
        <v>2</v>
      </c>
      <c r="F71" s="12"/>
      <c r="G71" s="12"/>
      <c r="H71" s="53"/>
    </row>
    <row r="72" spans="1:8">
      <c r="A72" s="60" t="s">
        <v>20</v>
      </c>
      <c r="B72" s="61"/>
      <c r="C72" s="10">
        <f>SUM(C68:C71)</f>
        <v>17</v>
      </c>
      <c r="D72" s="11">
        <f>D69+D71</f>
        <v>0</v>
      </c>
      <c r="E72" s="11">
        <f t="shared" ref="E72:G72" si="10">E69+E71</f>
        <v>8</v>
      </c>
      <c r="F72" s="11">
        <f t="shared" si="10"/>
        <v>0</v>
      </c>
      <c r="G72" s="11">
        <f t="shared" si="10"/>
        <v>0</v>
      </c>
    </row>
    <row r="74" spans="1:8">
      <c r="D74" s="55" t="str">
        <f>"Nombre de points obtenus sur "&amp;C72</f>
        <v>Nombre de points obtenus sur 17</v>
      </c>
      <c r="E74" s="56"/>
      <c r="F74" s="57"/>
      <c r="G74" s="9">
        <f>SUM(D72:G72)</f>
        <v>8</v>
      </c>
    </row>
    <row r="76" spans="1:8">
      <c r="D76" s="51" t="s">
        <v>41</v>
      </c>
      <c r="E76" s="51"/>
      <c r="F76" s="51"/>
      <c r="G76" s="3">
        <f>G16+G29+G44+G61+G74</f>
        <v>44</v>
      </c>
    </row>
    <row r="77" spans="1:8">
      <c r="D77" s="51" t="s">
        <v>44</v>
      </c>
      <c r="E77" s="51"/>
      <c r="F77" s="51"/>
      <c r="G77" s="3">
        <f>CEILING(G76/6,0.5)</f>
        <v>7.5</v>
      </c>
    </row>
    <row r="79" spans="1:8">
      <c r="E79" s="50" t="s">
        <v>48</v>
      </c>
      <c r="F79" s="50"/>
      <c r="G79" s="26">
        <f>13-COUNTIF(H8:H71,"NN")</f>
        <v>11</v>
      </c>
    </row>
  </sheetData>
  <sheetProtection selectLockedCells="1"/>
  <mergeCells count="75">
    <mergeCell ref="AB1:AB2"/>
    <mergeCell ref="K2:M2"/>
    <mergeCell ref="N2:O2"/>
    <mergeCell ref="U2:W2"/>
    <mergeCell ref="X2:Y2"/>
    <mergeCell ref="J1:J2"/>
    <mergeCell ref="K1:P1"/>
    <mergeCell ref="Q1:T1"/>
    <mergeCell ref="U1:Z1"/>
    <mergeCell ref="AA1:AA2"/>
    <mergeCell ref="A5:A7"/>
    <mergeCell ref="B5:B7"/>
    <mergeCell ref="C5:C7"/>
    <mergeCell ref="D5:G5"/>
    <mergeCell ref="H5:H7"/>
    <mergeCell ref="D7:G7"/>
    <mergeCell ref="C8:C9"/>
    <mergeCell ref="H8:H9"/>
    <mergeCell ref="C10:C11"/>
    <mergeCell ref="H10:H11"/>
    <mergeCell ref="C12:C13"/>
    <mergeCell ref="H12:H13"/>
    <mergeCell ref="D29:F29"/>
    <mergeCell ref="A14:B14"/>
    <mergeCell ref="D16:F16"/>
    <mergeCell ref="A20:A22"/>
    <mergeCell ref="B20:B22"/>
    <mergeCell ref="C20:C22"/>
    <mergeCell ref="D20:G20"/>
    <mergeCell ref="D22:G22"/>
    <mergeCell ref="C23:C24"/>
    <mergeCell ref="H23:H24"/>
    <mergeCell ref="C25:C26"/>
    <mergeCell ref="H25:H26"/>
    <mergeCell ref="A27:B27"/>
    <mergeCell ref="A42:B42"/>
    <mergeCell ref="A33:A35"/>
    <mergeCell ref="B33:B35"/>
    <mergeCell ref="C33:C35"/>
    <mergeCell ref="D33:G33"/>
    <mergeCell ref="D35:G35"/>
    <mergeCell ref="C36:C37"/>
    <mergeCell ref="H36:H37"/>
    <mergeCell ref="C38:C39"/>
    <mergeCell ref="H38:H39"/>
    <mergeCell ref="C40:C41"/>
    <mergeCell ref="H40:H41"/>
    <mergeCell ref="D44:F44"/>
    <mergeCell ref="A50:A52"/>
    <mergeCell ref="B50:B52"/>
    <mergeCell ref="C50:C52"/>
    <mergeCell ref="D50:G50"/>
    <mergeCell ref="D52:G52"/>
    <mergeCell ref="C53:C54"/>
    <mergeCell ref="H53:H54"/>
    <mergeCell ref="C55:C56"/>
    <mergeCell ref="H55:H56"/>
    <mergeCell ref="C57:C58"/>
    <mergeCell ref="H57:H58"/>
    <mergeCell ref="A72:B72"/>
    <mergeCell ref="D74:F74"/>
    <mergeCell ref="A59:B59"/>
    <mergeCell ref="D61:F61"/>
    <mergeCell ref="A65:A67"/>
    <mergeCell ref="B65:B67"/>
    <mergeCell ref="C65:C67"/>
    <mergeCell ref="D65:G65"/>
    <mergeCell ref="D67:G67"/>
    <mergeCell ref="D76:F76"/>
    <mergeCell ref="D77:F77"/>
    <mergeCell ref="E79:F79"/>
    <mergeCell ref="C68:C69"/>
    <mergeCell ref="H68:H69"/>
    <mergeCell ref="C70:C71"/>
    <mergeCell ref="H70:H71"/>
  </mergeCells>
  <conditionalFormatting sqref="H8:H13 H23:H26 H36:H41 H53:H58 H68:H71">
    <cfRule type="cellIs" dxfId="2" priority="3" operator="equal">
      <formula>"NN"</formula>
    </cfRule>
  </conditionalFormatting>
  <conditionalFormatting sqref="I1 G79">
    <cfRule type="cellIs" dxfId="1" priority="1" operator="lessThan">
      <formula>13</formula>
    </cfRule>
    <cfRule type="cellIs" dxfId="0" priority="2" operator="equal">
      <formula>13</formula>
    </cfRule>
  </conditionalFormatting>
  <dataValidations count="2">
    <dataValidation type="decimal" allowBlank="1" showInputMessage="1" showErrorMessage="1" sqref="E9:G9 E11:G11 E24:G24 E26:G26 E37:G37 E39:G39 E41:G41 E54:G54 E56:G56 E58:G58 E69:G69 E71:G71 E13:G13">
      <formula1>D8+0.25</formula1>
      <formula2>E8</formula2>
    </dataValidation>
    <dataValidation type="decimal" allowBlank="1" showInputMessage="1" showErrorMessage="1" sqref="D9 D11 D24 D26 D37 D39 D41 D54 D56 D58 D69 D71 D13">
      <formula1>0</formula1>
      <formula2>D8</formula2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Moyennes</vt:lpstr>
      <vt:lpstr>Synthèse</vt:lpstr>
      <vt:lpstr>Feuille notation</vt:lpstr>
      <vt:lpstr>124</vt:lpstr>
      <vt:lpstr>125</vt:lpstr>
    </vt:vector>
  </TitlesOfParts>
  <Company>Lycée G. de la Tour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fcudey</dc:creator>
  <cp:lastModifiedBy>fcudey</cp:lastModifiedBy>
  <dcterms:created xsi:type="dcterms:W3CDTF">2017-05-19T09:55:56Z</dcterms:created>
  <dcterms:modified xsi:type="dcterms:W3CDTF">2017-05-30T12:42:29Z</dcterms:modified>
</cp:coreProperties>
</file>