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5200" windowHeight="10485"/>
  </bookViews>
  <sheets>
    <sheet name="TABLEAU GESTION DES ABSENCES" sheetId="2" r:id="rId1"/>
    <sheet name="TABLEAU CROISE DYNAMIQUE" sheetId="3" r:id="rId2"/>
    <sheet name="GRAPHIQUE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2" l="1"/>
  <c r="CH6" i="2" l="1"/>
  <c r="CG6" i="2"/>
  <c r="CF6" i="2"/>
  <c r="CE6" i="2"/>
  <c r="CB6" i="2"/>
  <c r="CA6" i="2"/>
  <c r="BZ6" i="2"/>
  <c r="BY6" i="2"/>
  <c r="BX6" i="2"/>
  <c r="BU6" i="2"/>
  <c r="BT6" i="2"/>
  <c r="BS6" i="2"/>
  <c r="BR6" i="2"/>
  <c r="BQ6" i="2"/>
  <c r="BN6" i="2"/>
  <c r="BM6" i="2"/>
  <c r="BL6" i="2"/>
  <c r="BK6" i="2"/>
  <c r="BJ6" i="2"/>
  <c r="BG6" i="2"/>
  <c r="BF6" i="2"/>
  <c r="BE6" i="2"/>
  <c r="BD6" i="2"/>
  <c r="BC6" i="2"/>
  <c r="BH6" i="2" s="1"/>
  <c r="BI6" i="2" s="1"/>
  <c r="BA6" i="2"/>
  <c r="BB6" i="2" s="1"/>
  <c r="AT6" i="2"/>
  <c r="AU6" i="2" s="1"/>
  <c r="AN6" i="2"/>
  <c r="AM6" i="2"/>
  <c r="AF6" i="2"/>
  <c r="AG6" i="2" s="1"/>
  <c r="Y6" i="2"/>
  <c r="Z6" i="2" s="1"/>
  <c r="R6" i="2"/>
  <c r="S6" i="2" s="1"/>
  <c r="K6" i="2"/>
  <c r="L6" i="2" s="1"/>
  <c r="CH5" i="2"/>
  <c r="CG5" i="2"/>
  <c r="CF5" i="2"/>
  <c r="CE5" i="2"/>
  <c r="CB5" i="2"/>
  <c r="CA5" i="2"/>
  <c r="BZ5" i="2"/>
  <c r="BY5" i="2"/>
  <c r="BX5" i="2"/>
  <c r="BU5" i="2"/>
  <c r="BT5" i="2"/>
  <c r="BS5" i="2"/>
  <c r="BR5" i="2"/>
  <c r="BQ5" i="2"/>
  <c r="BN5" i="2"/>
  <c r="BM5" i="2"/>
  <c r="BL5" i="2"/>
  <c r="BK5" i="2"/>
  <c r="BJ5" i="2"/>
  <c r="BG5" i="2"/>
  <c r="BF5" i="2"/>
  <c r="BE5" i="2"/>
  <c r="BD5" i="2"/>
  <c r="BC5" i="2"/>
  <c r="BV5" i="2" s="1"/>
  <c r="BW5" i="2" s="1"/>
  <c r="BA5" i="2"/>
  <c r="BB5" i="2" s="1"/>
  <c r="AT5" i="2"/>
  <c r="AU5" i="2" s="1"/>
  <c r="AN5" i="2"/>
  <c r="AM5" i="2"/>
  <c r="AF5" i="2"/>
  <c r="AG5" i="2" s="1"/>
  <c r="Y5" i="2"/>
  <c r="Z5" i="2" s="1"/>
  <c r="R5" i="2"/>
  <c r="S5" i="2" s="1"/>
  <c r="K5" i="2"/>
  <c r="L5" i="2" s="1"/>
  <c r="CH4" i="2"/>
  <c r="CG4" i="2"/>
  <c r="CF4" i="2"/>
  <c r="CE4" i="2"/>
  <c r="CB4" i="2"/>
  <c r="CA4" i="2"/>
  <c r="BZ4" i="2"/>
  <c r="BY4" i="2"/>
  <c r="BX4" i="2"/>
  <c r="BU4" i="2"/>
  <c r="BT4" i="2"/>
  <c r="BS4" i="2"/>
  <c r="BR4" i="2"/>
  <c r="BQ4" i="2"/>
  <c r="BN4" i="2"/>
  <c r="BM4" i="2"/>
  <c r="BL4" i="2"/>
  <c r="BK4" i="2"/>
  <c r="BJ4" i="2"/>
  <c r="BG4" i="2"/>
  <c r="BF4" i="2"/>
  <c r="BE4" i="2"/>
  <c r="BD4" i="2"/>
  <c r="BC4" i="2"/>
  <c r="CJ4" i="2" s="1"/>
  <c r="BA4" i="2"/>
  <c r="BB4" i="2" s="1"/>
  <c r="AT4" i="2"/>
  <c r="AU4" i="2" s="1"/>
  <c r="AM4" i="2"/>
  <c r="AN4" i="2" s="1"/>
  <c r="AG4" i="2"/>
  <c r="AF4" i="2"/>
  <c r="Y4" i="2"/>
  <c r="Z4" i="2" s="1"/>
  <c r="S4" i="2"/>
  <c r="R4" i="2"/>
  <c r="K4" i="2"/>
  <c r="L4" i="2" s="1"/>
  <c r="CH3" i="2"/>
  <c r="CG3" i="2"/>
  <c r="CF3" i="2"/>
  <c r="CE3" i="2"/>
  <c r="CB3" i="2"/>
  <c r="CA3" i="2"/>
  <c r="BZ3" i="2"/>
  <c r="BY3" i="2"/>
  <c r="BX3" i="2"/>
  <c r="BU3" i="2"/>
  <c r="BT3" i="2"/>
  <c r="BS3" i="2"/>
  <c r="BR3" i="2"/>
  <c r="BQ3" i="2"/>
  <c r="BN3" i="2"/>
  <c r="BM3" i="2"/>
  <c r="BL3" i="2"/>
  <c r="BK3" i="2"/>
  <c r="BJ3" i="2"/>
  <c r="BG3" i="2"/>
  <c r="BF3" i="2"/>
  <c r="BE3" i="2"/>
  <c r="CC3" i="2" s="1"/>
  <c r="CD3" i="2" s="1"/>
  <c r="BD3" i="2"/>
  <c r="BC3" i="2"/>
  <c r="BA3" i="2"/>
  <c r="BB3" i="2" s="1"/>
  <c r="AU3" i="2"/>
  <c r="AT3" i="2"/>
  <c r="AM3" i="2"/>
  <c r="AN3" i="2" s="1"/>
  <c r="AF3" i="2"/>
  <c r="AG3" i="2" s="1"/>
  <c r="Y3" i="2"/>
  <c r="Z3" i="2" s="1"/>
  <c r="R3" i="2"/>
  <c r="S3" i="2" s="1"/>
  <c r="K3" i="2"/>
  <c r="L3" i="2" s="1"/>
  <c r="BH4" i="2" l="1"/>
  <c r="BI4" i="2" s="1"/>
  <c r="CJ3" i="2"/>
  <c r="BO5" i="2"/>
  <c r="BP5" i="2" s="1"/>
  <c r="CC6" i="2"/>
  <c r="CD6" i="2" s="1"/>
  <c r="BH3" i="2"/>
  <c r="BI3" i="2" s="1"/>
  <c r="BV6" i="2"/>
  <c r="BW6" i="2" s="1"/>
  <c r="CK3" i="2"/>
  <c r="CL3" i="2"/>
  <c r="CL4" i="2"/>
  <c r="CK4" i="2"/>
  <c r="BV3" i="2"/>
  <c r="BW3" i="2" s="1"/>
  <c r="CC4" i="2"/>
  <c r="CD4" i="2" s="1"/>
  <c r="BH5" i="2"/>
  <c r="BI5" i="2" s="1"/>
  <c r="BO6" i="2"/>
  <c r="BP6" i="2" s="1"/>
  <c r="CJ6" i="2"/>
  <c r="BO3" i="2"/>
  <c r="BP3" i="2" s="1"/>
  <c r="BV4" i="2"/>
  <c r="BW4" i="2" s="1"/>
  <c r="CC5" i="2"/>
  <c r="CD5" i="2" s="1"/>
  <c r="CJ5" i="2"/>
  <c r="BO4" i="2"/>
  <c r="BP4" i="2" s="1"/>
  <c r="CL5" i="2" l="1"/>
  <c r="CK5" i="2"/>
  <c r="CL6" i="2"/>
  <c r="CK6" i="2"/>
</calcChain>
</file>

<file path=xl/sharedStrings.xml><?xml version="1.0" encoding="utf-8"?>
<sst xmlns="http://schemas.openxmlformats.org/spreadsheetml/2006/main" count="123" uniqueCount="42">
  <si>
    <t>PÔLES</t>
  </si>
  <si>
    <t>AGENTS</t>
  </si>
  <si>
    <t>STATUTS</t>
  </si>
  <si>
    <t>GRADES</t>
  </si>
  <si>
    <t>JANVIER</t>
  </si>
  <si>
    <t>FÉVRIER</t>
  </si>
  <si>
    <t>MARS</t>
  </si>
  <si>
    <t>MO</t>
  </si>
  <si>
    <t>AT</t>
  </si>
  <si>
    <t>CLM</t>
  </si>
  <si>
    <t>CLD</t>
  </si>
  <si>
    <t>CM</t>
  </si>
  <si>
    <t>Administration Générale et Juridique</t>
  </si>
  <si>
    <t>T</t>
  </si>
  <si>
    <t>Adjoint administratif territorial principal de 2ème classe</t>
  </si>
  <si>
    <t>Attaché</t>
  </si>
  <si>
    <t>Adjoint technique territorial principal de 2ème classe</t>
  </si>
  <si>
    <t>IMMATRICULATIONS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</si>
  <si>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</si>
  <si>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</si>
  <si>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</si>
  <si>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</si>
  <si>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</si>
  <si>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</si>
  <si>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</si>
  <si>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</si>
  <si>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</si>
  <si>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t>TOTAL ANNUEL</t>
  </si>
  <si>
    <t>TOTAL</t>
  </si>
  <si>
    <t>RI</t>
  </si>
  <si>
    <t>Rédacteur</t>
  </si>
  <si>
    <t>Recherche Par Agents</t>
  </si>
  <si>
    <t>Identité de l'agent</t>
  </si>
  <si>
    <t>Total Annuel</t>
  </si>
  <si>
    <t>Bruce Willis</t>
  </si>
  <si>
    <t>JCVD</t>
  </si>
  <si>
    <t>Charles BRONSON</t>
  </si>
  <si>
    <t>Pinochio</t>
  </si>
  <si>
    <t>A partir de ce tableau, je souhaiterais créer un graphique qui s'alimente automatiquement c'est-à-dire : je rempli ce tableau et le graphique se modifie de façon instanée. Est-ce possible d'autant plus que le tableau initiale fait 500 lignes ? Idéalement en camembert, sinon je suis à l'écoute de vos propositions. Pour cela, un tableau croisé dynamique est-il nécessaire ?</t>
  </si>
  <si>
    <t>Sport</t>
  </si>
  <si>
    <t>Culture</t>
  </si>
  <si>
    <t>Voirie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</si>
</sst>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0" xfId="0" applyBorder="1"/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17"/>
  <sheetViews>
    <sheetView tabSelected="1" workbookViewId="0">
      <selection activeCell="N15" sqref="N15"/>
    </sheetView>
  </sheetViews>
  <sheetFormatPr baseColWidth="10" defaultRowHeight="15" x14ac:dyDescent="0.25"/>
  <cols>
    <col min="2" max="2" width="28" customWidth="1"/>
    <col min="3" max="3" width="23.85546875" customWidth="1"/>
    <col min="5" max="5" width="20.42578125" customWidth="1"/>
  </cols>
  <sheetData>
    <row r="1" spans="1:90" ht="30" x14ac:dyDescent="0.25">
      <c r="A1" s="1" t="s">
        <v>17</v>
      </c>
      <c r="B1" s="1" t="s">
        <v>0</v>
      </c>
      <c r="C1" s="1" t="s">
        <v>1</v>
      </c>
      <c r="D1" s="1" t="s">
        <v>2</v>
      </c>
      <c r="E1" s="1" t="s">
        <v>3</v>
      </c>
      <c r="F1" s="13" t="s">
        <v>4</v>
      </c>
      <c r="G1" s="14"/>
      <c r="H1" s="14"/>
      <c r="I1" s="14"/>
      <c r="J1" s="14"/>
      <c r="K1" s="14"/>
      <c r="L1" s="15"/>
      <c r="M1" s="13" t="s">
        <v>5</v>
      </c>
      <c r="N1" s="14"/>
      <c r="O1" s="14"/>
      <c r="P1" s="14"/>
      <c r="Q1" s="14"/>
      <c r="R1" s="14"/>
      <c r="S1" s="15"/>
      <c r="T1" s="13" t="s">
        <v>6</v>
      </c>
      <c r="U1" s="14"/>
      <c r="V1" s="14"/>
      <c r="W1" s="14"/>
      <c r="X1" s="14"/>
      <c r="Y1" s="14"/>
      <c r="Z1" s="15"/>
      <c r="AA1" s="13" t="s">
        <v>18</v>
      </c>
      <c r="AB1" s="14"/>
      <c r="AC1" s="14"/>
      <c r="AD1" s="14"/>
      <c r="AE1" s="14"/>
      <c r="AF1" s="14"/>
      <c r="AG1" s="15"/>
      <c r="AH1" s="13" t="s">
        <v>19</v>
      </c>
      <c r="AI1" s="14"/>
      <c r="AJ1" s="14"/>
      <c r="AK1" s="14"/>
      <c r="AL1" s="14"/>
      <c r="AM1" s="14"/>
      <c r="AN1" s="15"/>
      <c r="AO1" s="13" t="s">
        <v>20</v>
      </c>
      <c r="AP1" s="14"/>
      <c r="AQ1" s="14"/>
      <c r="AR1" s="14"/>
      <c r="AS1" s="14"/>
      <c r="AT1" s="14"/>
      <c r="AU1" s="15"/>
      <c r="AV1" s="13" t="s">
        <v>21</v>
      </c>
      <c r="AW1" s="14"/>
      <c r="AX1" s="14"/>
      <c r="AY1" s="14"/>
      <c r="AZ1" s="14"/>
      <c r="BA1" s="14"/>
      <c r="BB1" s="15"/>
      <c r="BC1" s="13" t="s">
        <v>22</v>
      </c>
      <c r="BD1" s="14"/>
      <c r="BE1" s="14"/>
      <c r="BF1" s="14"/>
      <c r="BG1" s="14"/>
      <c r="BH1" s="14"/>
      <c r="BI1" s="15"/>
      <c r="BJ1" s="13" t="s">
        <v>23</v>
      </c>
      <c r="BK1" s="14"/>
      <c r="BL1" s="14"/>
      <c r="BM1" s="14"/>
      <c r="BN1" s="14"/>
      <c r="BO1" s="14"/>
      <c r="BP1" s="15"/>
      <c r="BQ1" s="13" t="s">
        <v>24</v>
      </c>
      <c r="BR1" s="14"/>
      <c r="BS1" s="14"/>
      <c r="BT1" s="14"/>
      <c r="BU1" s="14"/>
      <c r="BV1" s="14"/>
      <c r="BW1" s="15"/>
      <c r="BX1" s="13" t="s">
        <v>25</v>
      </c>
      <c r="BY1" s="14"/>
      <c r="BZ1" s="14"/>
      <c r="CA1" s="14"/>
      <c r="CB1" s="14"/>
      <c r="CC1" s="14"/>
      <c r="CD1" s="15"/>
      <c r="CE1" s="13" t="s">
        <v>26</v>
      </c>
      <c r="CF1" s="14"/>
      <c r="CG1" s="14"/>
      <c r="CH1" s="14"/>
      <c r="CI1" s="14"/>
      <c r="CJ1" s="14"/>
      <c r="CK1" s="15"/>
      <c r="CL1" s="1" t="s">
        <v>27</v>
      </c>
    </row>
    <row r="2" spans="1:90" x14ac:dyDescent="0.25">
      <c r="A2" s="1"/>
      <c r="B2" s="1"/>
      <c r="C2" s="1"/>
      <c r="D2" s="1"/>
      <c r="E2" s="1"/>
      <c r="F2" s="1" t="s">
        <v>7</v>
      </c>
      <c r="G2" s="1" t="s">
        <v>8</v>
      </c>
      <c r="H2" s="1" t="s">
        <v>9</v>
      </c>
      <c r="I2" s="1" t="s">
        <v>10</v>
      </c>
      <c r="J2" s="1" t="s">
        <v>11</v>
      </c>
      <c r="K2" s="1" t="s">
        <v>28</v>
      </c>
      <c r="L2" s="2" t="s">
        <v>29</v>
      </c>
      <c r="M2" s="1" t="s">
        <v>7</v>
      </c>
      <c r="N2" s="1" t="s">
        <v>8</v>
      </c>
      <c r="O2" s="1" t="s">
        <v>9</v>
      </c>
      <c r="P2" s="1" t="s">
        <v>10</v>
      </c>
      <c r="Q2" s="1" t="s">
        <v>11</v>
      </c>
      <c r="R2" s="1" t="s">
        <v>28</v>
      </c>
      <c r="S2" s="2" t="s">
        <v>29</v>
      </c>
      <c r="T2" s="1" t="s">
        <v>7</v>
      </c>
      <c r="U2" s="1" t="s">
        <v>8</v>
      </c>
      <c r="V2" s="1" t="s">
        <v>9</v>
      </c>
      <c r="W2" s="1" t="s">
        <v>10</v>
      </c>
      <c r="X2" s="1" t="s">
        <v>11</v>
      </c>
      <c r="Y2" s="1" t="s">
        <v>28</v>
      </c>
      <c r="Z2" s="2" t="s">
        <v>29</v>
      </c>
      <c r="AA2" s="1" t="s">
        <v>7</v>
      </c>
      <c r="AB2" s="1" t="s">
        <v>8</v>
      </c>
      <c r="AC2" s="1" t="s">
        <v>9</v>
      </c>
      <c r="AD2" s="1" t="s">
        <v>10</v>
      </c>
      <c r="AE2" s="1" t="s">
        <v>11</v>
      </c>
      <c r="AF2" s="1" t="s">
        <v>28</v>
      </c>
      <c r="AG2" s="2" t="s">
        <v>29</v>
      </c>
      <c r="AH2" s="1" t="s">
        <v>7</v>
      </c>
      <c r="AI2" s="1" t="s">
        <v>8</v>
      </c>
      <c r="AJ2" s="1" t="s">
        <v>9</v>
      </c>
      <c r="AK2" s="1" t="s">
        <v>10</v>
      </c>
      <c r="AL2" s="1" t="s">
        <v>11</v>
      </c>
      <c r="AM2" s="1" t="s">
        <v>28</v>
      </c>
      <c r="AN2" s="2" t="s">
        <v>29</v>
      </c>
      <c r="AO2" s="1" t="s">
        <v>7</v>
      </c>
      <c r="AP2" s="1" t="s">
        <v>8</v>
      </c>
      <c r="AQ2" s="1" t="s">
        <v>9</v>
      </c>
      <c r="AR2" s="1" t="s">
        <v>10</v>
      </c>
      <c r="AS2" s="1" t="s">
        <v>11</v>
      </c>
      <c r="AT2" s="1" t="s">
        <v>28</v>
      </c>
      <c r="AU2" s="2" t="s">
        <v>29</v>
      </c>
      <c r="AV2" s="1" t="s">
        <v>7</v>
      </c>
      <c r="AW2" s="1" t="s">
        <v>8</v>
      </c>
      <c r="AX2" s="1" t="s">
        <v>9</v>
      </c>
      <c r="AY2" s="1" t="s">
        <v>10</v>
      </c>
      <c r="AZ2" s="1" t="s">
        <v>11</v>
      </c>
      <c r="BA2" s="1" t="s">
        <v>28</v>
      </c>
      <c r="BB2" s="2" t="s">
        <v>29</v>
      </c>
      <c r="BC2" s="1" t="s">
        <v>7</v>
      </c>
      <c r="BD2" s="1" t="s">
        <v>8</v>
      </c>
      <c r="BE2" s="1" t="s">
        <v>9</v>
      </c>
      <c r="BF2" s="1" t="s">
        <v>10</v>
      </c>
      <c r="BG2" s="1" t="s">
        <v>11</v>
      </c>
      <c r="BH2" s="1" t="s">
        <v>28</v>
      </c>
      <c r="BI2" s="2" t="s">
        <v>29</v>
      </c>
      <c r="BJ2" s="1" t="s">
        <v>7</v>
      </c>
      <c r="BK2" s="1" t="s">
        <v>8</v>
      </c>
      <c r="BL2" s="1" t="s">
        <v>9</v>
      </c>
      <c r="BM2" s="1" t="s">
        <v>10</v>
      </c>
      <c r="BN2" s="1" t="s">
        <v>11</v>
      </c>
      <c r="BO2" s="1" t="s">
        <v>28</v>
      </c>
      <c r="BP2" s="2" t="s">
        <v>29</v>
      </c>
      <c r="BQ2" s="1" t="s">
        <v>7</v>
      </c>
      <c r="BR2" s="1" t="s">
        <v>8</v>
      </c>
      <c r="BS2" s="1" t="s">
        <v>9</v>
      </c>
      <c r="BT2" s="1" t="s">
        <v>10</v>
      </c>
      <c r="BU2" s="1" t="s">
        <v>11</v>
      </c>
      <c r="BV2" s="1" t="s">
        <v>28</v>
      </c>
      <c r="BW2" s="2" t="s">
        <v>29</v>
      </c>
      <c r="BX2" s="1" t="s">
        <v>7</v>
      </c>
      <c r="BY2" s="1" t="s">
        <v>8</v>
      </c>
      <c r="BZ2" s="1" t="s">
        <v>9</v>
      </c>
      <c r="CA2" s="1" t="s">
        <v>10</v>
      </c>
      <c r="CB2" s="1" t="s">
        <v>11</v>
      </c>
      <c r="CC2" s="1" t="s">
        <v>28</v>
      </c>
      <c r="CD2" s="2" t="s">
        <v>29</v>
      </c>
      <c r="CE2" s="1" t="s">
        <v>7</v>
      </c>
      <c r="CF2" s="1" t="s">
        <v>8</v>
      </c>
      <c r="CG2" s="1" t="s">
        <v>9</v>
      </c>
      <c r="CH2" s="1" t="s">
        <v>10</v>
      </c>
      <c r="CI2" s="1" t="s">
        <v>11</v>
      </c>
      <c r="CJ2" s="1" t="s">
        <v>28</v>
      </c>
      <c r="CK2" s="2" t="s">
        <v>29</v>
      </c>
      <c r="CL2" s="1"/>
    </row>
    <row r="3" spans="1:90" ht="50.1" customHeight="1" x14ac:dyDescent="0.25">
      <c r="A3" s="3">
        <v>1100</v>
      </c>
      <c r="B3" s="1" t="s">
        <v>12</v>
      </c>
      <c r="C3" s="1" t="s">
        <v>34</v>
      </c>
      <c r="D3" s="1" t="s">
        <v>13</v>
      </c>
      <c r="E3" s="1" t="s">
        <v>14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f>SUM(F3:J3)</f>
        <v>0</v>
      </c>
      <c r="L3" s="2">
        <f>IF(K3&gt;30,0,IF(K3&gt;=15,0.5,1))</f>
        <v>1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f>SUM(F3:J3,M3:Q3)</f>
        <v>0</v>
      </c>
      <c r="S3" s="2">
        <f>IF(R3&gt;30,0,IF(R3&gt;=15,0.5,1))</f>
        <v>1</v>
      </c>
      <c r="T3" s="1">
        <v>24</v>
      </c>
      <c r="U3" s="1">
        <v>0</v>
      </c>
      <c r="V3" s="1">
        <v>0</v>
      </c>
      <c r="W3" s="1">
        <v>0</v>
      </c>
      <c r="X3" s="1">
        <v>0</v>
      </c>
      <c r="Y3" s="1">
        <f>SUM(F3:J3,M3:Q3,T3:X3)</f>
        <v>24</v>
      </c>
      <c r="Z3" s="2">
        <f>IF(Y3&gt;30,0,IF(Y3&gt;=15,0.5,1))</f>
        <v>0.5</v>
      </c>
      <c r="AA3" s="1">
        <v>2</v>
      </c>
      <c r="AB3" s="1">
        <v>0</v>
      </c>
      <c r="AC3" s="1">
        <v>0</v>
      </c>
      <c r="AD3" s="1">
        <v>0</v>
      </c>
      <c r="AE3" s="1">
        <v>0</v>
      </c>
      <c r="AF3" s="1">
        <f>SUM(F3:J3,M3:Q3,T3:X3,AA3:AE3)</f>
        <v>26</v>
      </c>
      <c r="AG3" s="2">
        <f>IF(AF3&gt;30,0,IF(AF3&gt;=15,0.5,1))</f>
        <v>0.5</v>
      </c>
      <c r="AH3" s="1">
        <v>0</v>
      </c>
      <c r="AI3" s="1">
        <v>0</v>
      </c>
      <c r="AJ3" s="1">
        <v>0</v>
      </c>
      <c r="AK3" s="1">
        <v>0</v>
      </c>
      <c r="AL3" s="1">
        <v>0</v>
      </c>
      <c r="AM3" s="1">
        <f>SUM(F3:J3,M3:Q3,T3:X3,AA3:AE3,AH3:AL3)</f>
        <v>26</v>
      </c>
      <c r="AN3" s="2">
        <f>IF(AM3&gt;30,0,IF(AM3&gt;=15,0.5,1))</f>
        <v>0.5</v>
      </c>
      <c r="AO3" s="1">
        <v>0</v>
      </c>
      <c r="AP3" s="1">
        <v>0</v>
      </c>
      <c r="AQ3" s="1">
        <v>0</v>
      </c>
      <c r="AR3" s="1">
        <v>0</v>
      </c>
      <c r="AS3" s="1">
        <v>0</v>
      </c>
      <c r="AT3" s="1">
        <f>SUM(F3:J3,M3:Q3,T3:X3,AA3:AE3,AH3:AL3,AO3:AS3)</f>
        <v>26</v>
      </c>
      <c r="AU3" s="2">
        <f>IF(AT3&gt;30,0,IF(AT3&gt;=15,0.5,1))</f>
        <v>0.5</v>
      </c>
      <c r="AV3" s="1">
        <v>0</v>
      </c>
      <c r="AW3" s="1">
        <v>0</v>
      </c>
      <c r="AX3" s="1">
        <v>0</v>
      </c>
      <c r="AY3" s="1">
        <v>0</v>
      </c>
      <c r="AZ3" s="1">
        <v>0</v>
      </c>
      <c r="BA3" s="1">
        <f>SUM(F3:J3,M3:Q3,T3:X3,AA3:AE3,AH3:AL3,AO3:AS3,AV3:AZ3)</f>
        <v>26</v>
      </c>
      <c r="BB3" s="2">
        <f>IF(BA3&gt;30,0,IF(BA3&gt;=15,0.5,1))</f>
        <v>0.5</v>
      </c>
      <c r="BC3" s="3">
        <f>0</f>
        <v>0</v>
      </c>
      <c r="BD3" s="3">
        <f>0</f>
        <v>0</v>
      </c>
      <c r="BE3" s="3">
        <f>0</f>
        <v>0</v>
      </c>
      <c r="BF3" s="3">
        <f>0</f>
        <v>0</v>
      </c>
      <c r="BG3" s="3">
        <f>0</f>
        <v>0</v>
      </c>
      <c r="BH3" s="1">
        <f>SUM(F3:J3,M3:Q3,T3:X3,AA3:AE3,AH3:AL3,AO3:AS3,AV3:AZ3,BC3:BG3)</f>
        <v>26</v>
      </c>
      <c r="BI3" s="2">
        <f>IF(BH3&gt;30,0,IF(BH3&gt;=15,0.5,1))</f>
        <v>0.5</v>
      </c>
      <c r="BJ3" s="1">
        <f>0</f>
        <v>0</v>
      </c>
      <c r="BK3" s="1">
        <f>0</f>
        <v>0</v>
      </c>
      <c r="BL3" s="1">
        <f>0</f>
        <v>0</v>
      </c>
      <c r="BM3" s="1">
        <f>0</f>
        <v>0</v>
      </c>
      <c r="BN3" s="1">
        <f>0</f>
        <v>0</v>
      </c>
      <c r="BO3" s="1">
        <f>SUM(F3:J3,M3:Q3,T3:X3,AA3:AE3,AH3:AL3,AO3:AS3,AV3:AZ3,BC3:BG3,BJ3:BN3)</f>
        <v>26</v>
      </c>
      <c r="BP3" s="2">
        <f>IF(BO3&gt;30,0,IF(BO3&gt;=15,0.5,1))</f>
        <v>0.5</v>
      </c>
      <c r="BQ3" s="1">
        <f>0</f>
        <v>0</v>
      </c>
      <c r="BR3" s="1">
        <f>0</f>
        <v>0</v>
      </c>
      <c r="BS3" s="1">
        <f>0</f>
        <v>0</v>
      </c>
      <c r="BT3" s="1">
        <f>0</f>
        <v>0</v>
      </c>
      <c r="BU3" s="1">
        <f>0</f>
        <v>0</v>
      </c>
      <c r="BV3" s="1">
        <f>SUM(F3:J3,M3:Q3,T3:X3,AA3:AE3,AH3:AL3,AO3:AS3,AV3:AZ3,BC3:BG3,BJ3:BN3,BQ3:BU3)</f>
        <v>26</v>
      </c>
      <c r="BW3" s="2">
        <f>IF(BV3&gt;30,0,IF(BV3&gt;=15,0.5,1))</f>
        <v>0.5</v>
      </c>
      <c r="BX3" s="1">
        <f>0</f>
        <v>0</v>
      </c>
      <c r="BY3" s="1">
        <f>0</f>
        <v>0</v>
      </c>
      <c r="BZ3" s="1">
        <f>0</f>
        <v>0</v>
      </c>
      <c r="CA3" s="1">
        <f>0</f>
        <v>0</v>
      </c>
      <c r="CB3" s="1">
        <f>0</f>
        <v>0</v>
      </c>
      <c r="CC3" s="1">
        <f>SUM(F3:J3,M3:Q3,T3:X3,AA3:AE3,AH3:AL3,AO3:AS3,AV3:AZ3,BC3:BG3,BJ3:BN3,BQ3:BU3,BX3:CB3)</f>
        <v>26</v>
      </c>
      <c r="CD3" s="2">
        <f>IF(CC3&gt;30,0,IF(CC3&gt;=15,0.5,1))</f>
        <v>0.5</v>
      </c>
      <c r="CE3" s="1">
        <f>0</f>
        <v>0</v>
      </c>
      <c r="CF3" s="1">
        <f>0</f>
        <v>0</v>
      </c>
      <c r="CG3" s="1">
        <f>0</f>
        <v>0</v>
      </c>
      <c r="CH3" s="1">
        <f>0</f>
        <v>0</v>
      </c>
      <c r="CI3" s="1">
        <v>0</v>
      </c>
      <c r="CJ3" s="1">
        <f>SUM(F3:J3,M3:Q3,T3:X3,AA3:AE3,AH3:AL3,AO3:AS3,AV3:AZ3,BC3:BG3,BJ3:BN3,BQ3:BU3,BX3:CB3,CE3:CI3)</f>
        <v>26</v>
      </c>
      <c r="CK3" s="2">
        <f>IF(CJ3&gt;30,0,IF(CJ3&gt;=15,0.5,1))</f>
        <v>0.5</v>
      </c>
      <c r="CL3" s="1">
        <f>CJ3</f>
        <v>26</v>
      </c>
    </row>
    <row r="4" spans="1:90" ht="50.1" customHeight="1" x14ac:dyDescent="0.25">
      <c r="A4" s="3">
        <v>1100</v>
      </c>
      <c r="B4" s="1" t="s">
        <v>39</v>
      </c>
      <c r="C4" s="1" t="s">
        <v>35</v>
      </c>
      <c r="D4" s="1" t="s">
        <v>13</v>
      </c>
      <c r="E4" s="1" t="s">
        <v>15</v>
      </c>
      <c r="F4" s="1">
        <v>0</v>
      </c>
      <c r="G4" s="1">
        <v>0</v>
      </c>
      <c r="H4" s="1">
        <v>0</v>
      </c>
      <c r="I4" s="1">
        <v>0</v>
      </c>
      <c r="J4" s="1">
        <v>0</v>
      </c>
      <c r="K4" s="1">
        <f t="shared" ref="K4:K6" si="0">SUM(F4:J4)</f>
        <v>0</v>
      </c>
      <c r="L4" s="2">
        <f t="shared" ref="L4:L6" si="1">IF(K4&gt;30,0,IF(K4&gt;=15,0.5,1))</f>
        <v>1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f t="shared" ref="R4:R6" si="2">SUM(F4:J4,M4:Q4)</f>
        <v>0</v>
      </c>
      <c r="S4" s="2">
        <f t="shared" ref="S4:S6" si="3">IF(R4&gt;30,0,IF(R4&gt;=15,0.5,1))</f>
        <v>1</v>
      </c>
      <c r="T4" s="1">
        <v>0</v>
      </c>
      <c r="U4" s="1">
        <v>0</v>
      </c>
      <c r="V4" s="1">
        <v>0</v>
      </c>
      <c r="W4" s="1">
        <v>0</v>
      </c>
      <c r="X4" s="1">
        <v>0</v>
      </c>
      <c r="Y4" s="1">
        <f t="shared" ref="Y4:Y6" si="4">SUM(F4:J4,M4:Q4,T4:X4)</f>
        <v>0</v>
      </c>
      <c r="Z4" s="2">
        <f t="shared" ref="Z4:Z6" si="5">IF(Y4&gt;30,0,IF(Y4&gt;=15,0.5,1))</f>
        <v>1</v>
      </c>
      <c r="AA4" s="1">
        <v>0</v>
      </c>
      <c r="AB4" s="1">
        <v>0</v>
      </c>
      <c r="AC4" s="1">
        <v>0</v>
      </c>
      <c r="AD4" s="1">
        <v>0</v>
      </c>
      <c r="AE4" s="1">
        <v>0</v>
      </c>
      <c r="AF4" s="1">
        <f t="shared" ref="AF4:AF6" si="6">SUM(F4:J4,M4:Q4,T4:X4,AA4:AE4)</f>
        <v>0</v>
      </c>
      <c r="AG4" s="2">
        <f t="shared" ref="AG4:AG6" si="7">IF(AF4&gt;30,0,IF(AF4&gt;=15,0.5,1))</f>
        <v>1</v>
      </c>
      <c r="AH4" s="1">
        <v>0</v>
      </c>
      <c r="AI4" s="1">
        <v>0</v>
      </c>
      <c r="AJ4" s="1">
        <v>0</v>
      </c>
      <c r="AK4" s="1">
        <v>0</v>
      </c>
      <c r="AL4" s="1">
        <v>0</v>
      </c>
      <c r="AM4" s="1">
        <f t="shared" ref="AM4:AM6" si="8">SUM(F4:J4,M4:Q4,T4:X4,AA4:AE4,AH4:AL4)</f>
        <v>0</v>
      </c>
      <c r="AN4" s="2">
        <f t="shared" ref="AN4:AN6" si="9">IF(AM4&gt;30,0,IF(AM4&gt;=15,0.5,1))</f>
        <v>1</v>
      </c>
      <c r="AO4" s="1">
        <v>0</v>
      </c>
      <c r="AP4" s="1">
        <v>0</v>
      </c>
      <c r="AQ4" s="1">
        <v>0</v>
      </c>
      <c r="AR4" s="1">
        <v>0</v>
      </c>
      <c r="AS4" s="1">
        <v>0</v>
      </c>
      <c r="AT4" s="1">
        <f t="shared" ref="AT4:AT6" si="10">SUM(F4:J4,M4:Q4,T4:X4,AA4:AE4,AH4:AL4,AO4:AS4)</f>
        <v>0</v>
      </c>
      <c r="AU4" s="2">
        <f t="shared" ref="AU4:AU6" si="11">IF(AT4&gt;30,0,IF(AT4&gt;=15,0.5,1))</f>
        <v>1</v>
      </c>
      <c r="AV4" s="1">
        <v>0</v>
      </c>
      <c r="AW4" s="1">
        <v>0</v>
      </c>
      <c r="AX4" s="1">
        <v>0</v>
      </c>
      <c r="AY4" s="1">
        <v>0</v>
      </c>
      <c r="AZ4" s="1">
        <v>0</v>
      </c>
      <c r="BA4" s="1">
        <f t="shared" ref="BA4:BA6" si="12">SUM(F4:J4,M4:Q4,T4:X4,AA4:AE4,AH4:AL4,AO4:AS4,AV4:AZ4)</f>
        <v>0</v>
      </c>
      <c r="BB4" s="2">
        <f t="shared" ref="BB4:BB6" si="13">IF(BA4&gt;30,0,IF(BA4&gt;=15,0.5,1))</f>
        <v>1</v>
      </c>
      <c r="BC4" s="3">
        <f>0</f>
        <v>0</v>
      </c>
      <c r="BD4" s="3">
        <f>0</f>
        <v>0</v>
      </c>
      <c r="BE4" s="3">
        <f>0</f>
        <v>0</v>
      </c>
      <c r="BF4" s="3">
        <f>0</f>
        <v>0</v>
      </c>
      <c r="BG4" s="3">
        <f>0</f>
        <v>0</v>
      </c>
      <c r="BH4" s="1">
        <f t="shared" ref="BH4:BH6" si="14">SUM(F4:J4,M4:Q4,T4:X4,AA4:AE4,AH4:AL4,AO4:AS4,AV4:AZ4,BC4:BG4)</f>
        <v>0</v>
      </c>
      <c r="BI4" s="2">
        <f t="shared" ref="BI4:BI6" si="15">IF(BH4&gt;30,0,IF(BH4&gt;=15,0.5,1))</f>
        <v>1</v>
      </c>
      <c r="BJ4" s="1">
        <f>0</f>
        <v>0</v>
      </c>
      <c r="BK4" s="1">
        <f>0</f>
        <v>0</v>
      </c>
      <c r="BL4" s="1">
        <f>0</f>
        <v>0</v>
      </c>
      <c r="BM4" s="1">
        <f>0</f>
        <v>0</v>
      </c>
      <c r="BN4" s="1">
        <f>0</f>
        <v>0</v>
      </c>
      <c r="BO4" s="1">
        <f t="shared" ref="BO4:BO6" si="16">SUM(F4:J4,M4:Q4,T4:X4,AA4:AE4,AH4:AL4,AO4:AS4,AV4:AZ4,BC4:BG4,BJ4:BN4)</f>
        <v>0</v>
      </c>
      <c r="BP4" s="2">
        <f t="shared" ref="BP4:BP6" si="17">IF(BO4&gt;30,0,IF(BO4&gt;=15,0.5,1))</f>
        <v>1</v>
      </c>
      <c r="BQ4" s="1">
        <f>0</f>
        <v>0</v>
      </c>
      <c r="BR4" s="1">
        <f>0</f>
        <v>0</v>
      </c>
      <c r="BS4" s="1">
        <f>0</f>
        <v>0</v>
      </c>
      <c r="BT4" s="1">
        <f>0</f>
        <v>0</v>
      </c>
      <c r="BU4" s="1">
        <f>0</f>
        <v>0</v>
      </c>
      <c r="BV4" s="1">
        <f t="shared" ref="BV4:BV6" si="18">SUM(F4:J4,M4:Q4,T4:X4,AA4:AE4,AH4:AL4,AO4:AS4,AV4:AZ4,BC4:BG4,BJ4:BN4,BQ4:BU4)</f>
        <v>0</v>
      </c>
      <c r="BW4" s="2">
        <f t="shared" ref="BW4:BW6" si="19">IF(BV4&gt;30,0,IF(BV4&gt;=15,0.5,1))</f>
        <v>1</v>
      </c>
      <c r="BX4" s="1">
        <f>0</f>
        <v>0</v>
      </c>
      <c r="BY4" s="1">
        <f>0</f>
        <v>0</v>
      </c>
      <c r="BZ4" s="1">
        <f>0</f>
        <v>0</v>
      </c>
      <c r="CA4" s="1">
        <f>0</f>
        <v>0</v>
      </c>
      <c r="CB4" s="1">
        <f>0</f>
        <v>0</v>
      </c>
      <c r="CC4" s="1">
        <f t="shared" ref="CC4:CC6" si="20">SUM(F4:J4,M4:Q4,T4:X4,AA4:AE4,AH4:AL4,AO4:AS4,AV4:AZ4,BC4:BG4,BJ4:BN4,BQ4:BU4,BX4:CB4)</f>
        <v>0</v>
      </c>
      <c r="CD4" s="2">
        <f t="shared" ref="CD4:CD6" si="21">IF(CC4&gt;30,0,IF(CC4&gt;=15,0.5,1))</f>
        <v>1</v>
      </c>
      <c r="CE4" s="1">
        <f>0</f>
        <v>0</v>
      </c>
      <c r="CF4" s="1">
        <f>0</f>
        <v>0</v>
      </c>
      <c r="CG4" s="1">
        <f>0</f>
        <v>0</v>
      </c>
      <c r="CH4" s="1">
        <f>0</f>
        <v>0</v>
      </c>
      <c r="CI4" s="1">
        <v>0</v>
      </c>
      <c r="CJ4" s="1">
        <f t="shared" ref="CJ4:CJ6" si="22">SUM(F4:J4,M4:Q4,T4:X4,AA4:AE4,AH4:AL4,AO4:AS4,AV4:AZ4,BC4:BG4,BJ4:BN4,BQ4:BU4,BX4:CB4,CE4:CI4)</f>
        <v>0</v>
      </c>
      <c r="CK4" s="2">
        <f t="shared" ref="CK4:CK6" si="23">IF(CJ4&gt;30,0,IF(CJ4&gt;=15,0.5,1))</f>
        <v>1</v>
      </c>
      <c r="CL4" s="1">
        <f t="shared" ref="CL4:CL6" si="24">CJ4</f>
        <v>0</v>
      </c>
    </row>
    <row r="5" spans="1:90" ht="50.1" customHeight="1" x14ac:dyDescent="0.25">
      <c r="A5" s="3">
        <v>1100</v>
      </c>
      <c r="B5" s="1" t="s">
        <v>40</v>
      </c>
      <c r="C5" s="1" t="s">
        <v>36</v>
      </c>
      <c r="D5" s="1" t="s">
        <v>13</v>
      </c>
      <c r="E5" s="1" t="s">
        <v>16</v>
      </c>
      <c r="F5" s="1">
        <v>26</v>
      </c>
      <c r="G5" s="1">
        <v>0</v>
      </c>
      <c r="H5" s="1">
        <v>0</v>
      </c>
      <c r="I5" s="1">
        <v>0</v>
      </c>
      <c r="J5" s="1">
        <v>0</v>
      </c>
      <c r="K5" s="1">
        <f t="shared" si="0"/>
        <v>26</v>
      </c>
      <c r="L5" s="2">
        <f t="shared" si="1"/>
        <v>0.5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f t="shared" si="2"/>
        <v>26</v>
      </c>
      <c r="S5" s="2">
        <f t="shared" si="3"/>
        <v>0.5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f t="shared" si="4"/>
        <v>26</v>
      </c>
      <c r="Z5" s="2">
        <f t="shared" si="5"/>
        <v>0.5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f t="shared" si="6"/>
        <v>26</v>
      </c>
      <c r="AG5" s="2">
        <f t="shared" si="7"/>
        <v>0.5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  <c r="AM5" s="1">
        <f t="shared" si="8"/>
        <v>26</v>
      </c>
      <c r="AN5" s="2">
        <f t="shared" si="9"/>
        <v>0.5</v>
      </c>
      <c r="AO5" s="1">
        <v>0</v>
      </c>
      <c r="AP5" s="1">
        <v>0</v>
      </c>
      <c r="AQ5" s="1">
        <v>0</v>
      </c>
      <c r="AR5" s="1">
        <v>0</v>
      </c>
      <c r="AS5" s="1">
        <v>0</v>
      </c>
      <c r="AT5" s="1">
        <f t="shared" si="10"/>
        <v>26</v>
      </c>
      <c r="AU5" s="2">
        <f t="shared" si="11"/>
        <v>0.5</v>
      </c>
      <c r="AV5" s="1">
        <v>0</v>
      </c>
      <c r="AW5" s="1">
        <v>0</v>
      </c>
      <c r="AX5" s="1">
        <v>0</v>
      </c>
      <c r="AY5" s="1">
        <v>0</v>
      </c>
      <c r="AZ5" s="1">
        <v>0</v>
      </c>
      <c r="BA5" s="1">
        <f t="shared" si="12"/>
        <v>26</v>
      </c>
      <c r="BB5" s="2">
        <f t="shared" si="13"/>
        <v>0.5</v>
      </c>
      <c r="BC5" s="3">
        <f>0</f>
        <v>0</v>
      </c>
      <c r="BD5" s="3">
        <f>0</f>
        <v>0</v>
      </c>
      <c r="BE5" s="3">
        <f>0</f>
        <v>0</v>
      </c>
      <c r="BF5" s="3">
        <f>0</f>
        <v>0</v>
      </c>
      <c r="BG5" s="3">
        <f>0</f>
        <v>0</v>
      </c>
      <c r="BH5" s="1">
        <f t="shared" si="14"/>
        <v>26</v>
      </c>
      <c r="BI5" s="2">
        <f t="shared" si="15"/>
        <v>0.5</v>
      </c>
      <c r="BJ5" s="1">
        <f>0</f>
        <v>0</v>
      </c>
      <c r="BK5" s="1">
        <f>0</f>
        <v>0</v>
      </c>
      <c r="BL5" s="1">
        <f>0</f>
        <v>0</v>
      </c>
      <c r="BM5" s="1">
        <f>0</f>
        <v>0</v>
      </c>
      <c r="BN5" s="1">
        <f>0</f>
        <v>0</v>
      </c>
      <c r="BO5" s="1">
        <f t="shared" si="16"/>
        <v>26</v>
      </c>
      <c r="BP5" s="2">
        <f t="shared" si="17"/>
        <v>0.5</v>
      </c>
      <c r="BQ5" s="1">
        <f>0</f>
        <v>0</v>
      </c>
      <c r="BR5" s="1">
        <f>0</f>
        <v>0</v>
      </c>
      <c r="BS5" s="1">
        <f>0</f>
        <v>0</v>
      </c>
      <c r="BT5" s="1">
        <f>0</f>
        <v>0</v>
      </c>
      <c r="BU5" s="1">
        <f>0</f>
        <v>0</v>
      </c>
      <c r="BV5" s="1">
        <f t="shared" si="18"/>
        <v>26</v>
      </c>
      <c r="BW5" s="2">
        <f t="shared" si="19"/>
        <v>0.5</v>
      </c>
      <c r="BX5" s="1">
        <f>0</f>
        <v>0</v>
      </c>
      <c r="BY5" s="1">
        <f>0</f>
        <v>0</v>
      </c>
      <c r="BZ5" s="1">
        <f>0</f>
        <v>0</v>
      </c>
      <c r="CA5" s="1">
        <f>0</f>
        <v>0</v>
      </c>
      <c r="CB5" s="1">
        <f>0</f>
        <v>0</v>
      </c>
      <c r="CC5" s="1">
        <f t="shared" si="20"/>
        <v>26</v>
      </c>
      <c r="CD5" s="2">
        <f t="shared" si="21"/>
        <v>0.5</v>
      </c>
      <c r="CE5" s="1">
        <f>0</f>
        <v>0</v>
      </c>
      <c r="CF5" s="1">
        <f>0</f>
        <v>0</v>
      </c>
      <c r="CG5" s="1">
        <f>0</f>
        <v>0</v>
      </c>
      <c r="CH5" s="1">
        <f>0</f>
        <v>0</v>
      </c>
      <c r="CI5" s="1">
        <v>0</v>
      </c>
      <c r="CJ5" s="1">
        <f t="shared" si="22"/>
        <v>26</v>
      </c>
      <c r="CK5" s="2">
        <f t="shared" si="23"/>
        <v>0.5</v>
      </c>
      <c r="CL5" s="1">
        <f t="shared" si="24"/>
        <v>26</v>
      </c>
    </row>
    <row r="6" spans="1:90" ht="50.1" customHeight="1" x14ac:dyDescent="0.25">
      <c r="A6" s="3">
        <v>1100</v>
      </c>
      <c r="B6" s="1" t="s">
        <v>41</v>
      </c>
      <c r="C6" s="1" t="s">
        <v>37</v>
      </c>
      <c r="D6" s="1" t="s">
        <v>13</v>
      </c>
      <c r="E6" s="1" t="s">
        <v>30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f t="shared" si="0"/>
        <v>0</v>
      </c>
      <c r="L6" s="2">
        <f t="shared" si="1"/>
        <v>1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f t="shared" si="2"/>
        <v>0</v>
      </c>
      <c r="S6" s="2">
        <f t="shared" si="3"/>
        <v>1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f t="shared" si="4"/>
        <v>0</v>
      </c>
      <c r="Z6" s="2">
        <f t="shared" si="5"/>
        <v>1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f t="shared" si="6"/>
        <v>0</v>
      </c>
      <c r="AG6" s="2">
        <f t="shared" si="7"/>
        <v>1</v>
      </c>
      <c r="AH6" s="1">
        <v>0</v>
      </c>
      <c r="AI6" s="1">
        <v>0</v>
      </c>
      <c r="AJ6" s="1">
        <v>0</v>
      </c>
      <c r="AK6" s="1">
        <v>0</v>
      </c>
      <c r="AL6" s="1">
        <v>0</v>
      </c>
      <c r="AM6" s="1">
        <f t="shared" si="8"/>
        <v>0</v>
      </c>
      <c r="AN6" s="2">
        <f t="shared" si="9"/>
        <v>1</v>
      </c>
      <c r="AO6" s="1">
        <v>0</v>
      </c>
      <c r="AP6" s="1">
        <v>0</v>
      </c>
      <c r="AQ6" s="1">
        <v>0</v>
      </c>
      <c r="AR6" s="1">
        <v>0</v>
      </c>
      <c r="AS6" s="1">
        <v>0</v>
      </c>
      <c r="AT6" s="1">
        <f t="shared" si="10"/>
        <v>0</v>
      </c>
      <c r="AU6" s="2">
        <f t="shared" si="11"/>
        <v>1</v>
      </c>
      <c r="AV6" s="1">
        <v>0</v>
      </c>
      <c r="AW6" s="1">
        <v>0</v>
      </c>
      <c r="AX6" s="1">
        <v>0</v>
      </c>
      <c r="AY6" s="1">
        <v>0</v>
      </c>
      <c r="AZ6" s="1">
        <v>0</v>
      </c>
      <c r="BA6" s="1">
        <f t="shared" si="12"/>
        <v>0</v>
      </c>
      <c r="BB6" s="2">
        <f t="shared" si="13"/>
        <v>1</v>
      </c>
      <c r="BC6" s="3">
        <f>0</f>
        <v>0</v>
      </c>
      <c r="BD6" s="3">
        <f>0</f>
        <v>0</v>
      </c>
      <c r="BE6" s="3">
        <f>0</f>
        <v>0</v>
      </c>
      <c r="BF6" s="3">
        <f>0</f>
        <v>0</v>
      </c>
      <c r="BG6" s="3">
        <f>0</f>
        <v>0</v>
      </c>
      <c r="BH6" s="1">
        <f t="shared" si="14"/>
        <v>0</v>
      </c>
      <c r="BI6" s="2">
        <f t="shared" si="15"/>
        <v>1</v>
      </c>
      <c r="BJ6" s="1">
        <f>0</f>
        <v>0</v>
      </c>
      <c r="BK6" s="1">
        <f>0</f>
        <v>0</v>
      </c>
      <c r="BL6" s="1">
        <f>0</f>
        <v>0</v>
      </c>
      <c r="BM6" s="1">
        <f>0</f>
        <v>0</v>
      </c>
      <c r="BN6" s="1">
        <f>0</f>
        <v>0</v>
      </c>
      <c r="BO6" s="1">
        <f t="shared" si="16"/>
        <v>0</v>
      </c>
      <c r="BP6" s="2">
        <f t="shared" si="17"/>
        <v>1</v>
      </c>
      <c r="BQ6" s="1">
        <f>0</f>
        <v>0</v>
      </c>
      <c r="BR6" s="1">
        <f>0</f>
        <v>0</v>
      </c>
      <c r="BS6" s="1">
        <f>0</f>
        <v>0</v>
      </c>
      <c r="BT6" s="1">
        <f>0</f>
        <v>0</v>
      </c>
      <c r="BU6" s="1">
        <f>0</f>
        <v>0</v>
      </c>
      <c r="BV6" s="1">
        <f t="shared" si="18"/>
        <v>0</v>
      </c>
      <c r="BW6" s="2">
        <f t="shared" si="19"/>
        <v>1</v>
      </c>
      <c r="BX6" s="1">
        <f>0</f>
        <v>0</v>
      </c>
      <c r="BY6" s="1">
        <f>0</f>
        <v>0</v>
      </c>
      <c r="BZ6" s="1">
        <f>0</f>
        <v>0</v>
      </c>
      <c r="CA6" s="1">
        <f>0</f>
        <v>0</v>
      </c>
      <c r="CB6" s="1">
        <f>0</f>
        <v>0</v>
      </c>
      <c r="CC6" s="1">
        <f t="shared" si="20"/>
        <v>0</v>
      </c>
      <c r="CD6" s="2">
        <f t="shared" si="21"/>
        <v>1</v>
      </c>
      <c r="CE6" s="1">
        <f>0</f>
        <v>0</v>
      </c>
      <c r="CF6" s="1">
        <f>0</f>
        <v>0</v>
      </c>
      <c r="CG6" s="1">
        <f>0</f>
        <v>0</v>
      </c>
      <c r="CH6" s="1">
        <f>0</f>
        <v>0</v>
      </c>
      <c r="CI6" s="1">
        <v>0</v>
      </c>
      <c r="CJ6" s="1">
        <f t="shared" si="22"/>
        <v>0</v>
      </c>
      <c r="CK6" s="2">
        <f t="shared" si="23"/>
        <v>1</v>
      </c>
      <c r="CL6" s="1">
        <f t="shared" si="24"/>
        <v>0</v>
      </c>
    </row>
    <row r="8" spans="1:90" ht="15.75" thickBot="1" x14ac:dyDescent="0.3"/>
    <row r="9" spans="1:90" ht="15.75" customHeight="1" thickBot="1" x14ac:dyDescent="0.3">
      <c r="A9" s="11" t="s">
        <v>31</v>
      </c>
      <c r="B9" s="7" t="s">
        <v>32</v>
      </c>
      <c r="C9" s="8" t="s">
        <v>33</v>
      </c>
      <c r="D9" s="10"/>
    </row>
    <row r="10" spans="1:90" ht="30.75" customHeight="1" thickBot="1" x14ac:dyDescent="0.3">
      <c r="A10" s="12"/>
      <c r="B10" s="9" t="s">
        <v>36</v>
      </c>
      <c r="C10" s="6">
        <f>INDEX(CL1:CL6,MATCH(B10,C3:C6,0))</f>
        <v>26</v>
      </c>
      <c r="D10" s="5"/>
      <c r="F10" s="16" t="s">
        <v>38</v>
      </c>
      <c r="G10" s="16"/>
      <c r="H10" s="16"/>
      <c r="I10" s="16"/>
      <c r="J10" s="16"/>
      <c r="K10" s="16"/>
      <c r="L10" s="16"/>
    </row>
    <row r="11" spans="1:90" x14ac:dyDescent="0.25">
      <c r="A11" s="4"/>
      <c r="F11" s="16"/>
      <c r="G11" s="16"/>
      <c r="H11" s="16"/>
      <c r="I11" s="16"/>
      <c r="J11" s="16"/>
      <c r="K11" s="16"/>
      <c r="L11" s="16"/>
    </row>
    <row r="12" spans="1:90" x14ac:dyDescent="0.25">
      <c r="F12" s="16"/>
      <c r="G12" s="16"/>
      <c r="H12" s="16"/>
      <c r="I12" s="16"/>
      <c r="J12" s="16"/>
      <c r="K12" s="16"/>
      <c r="L12" s="16"/>
    </row>
    <row r="13" spans="1:90" x14ac:dyDescent="0.25">
      <c r="F13" s="16"/>
      <c r="G13" s="16"/>
      <c r="H13" s="16"/>
      <c r="I13" s="16"/>
      <c r="J13" s="16"/>
      <c r="K13" s="16"/>
      <c r="L13" s="16"/>
    </row>
    <row r="14" spans="1:90" x14ac:dyDescent="0.25">
      <c r="F14" s="16"/>
      <c r="G14" s="16"/>
      <c r="H14" s="16"/>
      <c r="I14" s="16"/>
      <c r="J14" s="16"/>
      <c r="K14" s="16"/>
      <c r="L14" s="16"/>
    </row>
    <row r="15" spans="1:90" x14ac:dyDescent="0.25">
      <c r="F15" s="16"/>
      <c r="G15" s="16"/>
      <c r="H15" s="16"/>
      <c r="I15" s="16"/>
      <c r="J15" s="16"/>
      <c r="K15" s="16"/>
      <c r="L15" s="16"/>
    </row>
    <row r="16" spans="1:90" x14ac:dyDescent="0.25">
      <c r="F16" s="16"/>
      <c r="G16" s="16"/>
      <c r="H16" s="16"/>
      <c r="I16" s="16"/>
      <c r="J16" s="16"/>
      <c r="K16" s="16"/>
      <c r="L16" s="16"/>
    </row>
    <row r="17" spans="6:12" x14ac:dyDescent="0.25">
      <c r="F17" s="16"/>
      <c r="G17" s="16"/>
      <c r="H17" s="16"/>
      <c r="I17" s="16"/>
      <c r="J17" s="16"/>
      <c r="K17" s="16"/>
      <c r="L17" s="16"/>
    </row>
  </sheetData>
  <mergeCells count="14">
    <mergeCell ref="A9:A10"/>
    <mergeCell ref="CE1:CK1"/>
    <mergeCell ref="F1:L1"/>
    <mergeCell ref="M1:S1"/>
    <mergeCell ref="T1:Z1"/>
    <mergeCell ref="AA1:AG1"/>
    <mergeCell ref="AH1:AN1"/>
    <mergeCell ref="AO1:AU1"/>
    <mergeCell ref="AV1:BB1"/>
    <mergeCell ref="BC1:BI1"/>
    <mergeCell ref="BJ1:BP1"/>
    <mergeCell ref="BQ1:BW1"/>
    <mergeCell ref="BX1:CD1"/>
    <mergeCell ref="F10:L17"/>
  </mergeCells>
  <conditionalFormatting sqref="D10">
    <cfRule type="expression" priority="1">
      <formula>$E$422</formula>
    </cfRule>
    <cfRule type="expression" priority="2">
      <formula>SUMIF(A4:A1048165,C10,CK4:CK1048165)</formula>
    </cfRule>
  </conditionalFormatting>
  <dataValidations count="1">
    <dataValidation type="list" allowBlank="1" showInputMessage="1" showErrorMessage="1" sqref="B10">
      <formula1>$C$3:$C$6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GESTION DES ABSENCES</vt:lpstr>
      <vt:lpstr>TABLEAU CROISE DYNAMIQUE</vt:lpstr>
      <vt:lpstr>GRAPHIQUE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Beatrice Bauarnais</dc:creator>
  <cp:lastModifiedBy>Beatrice Bauarnais</cp:lastModifiedBy>
  <dcterms:created xsi:type="dcterms:W3CDTF">2017-07-25T13:33:07Z</dcterms:created>
  <dcterms:modified xsi:type="dcterms:W3CDTF">2017-08-28T09:56:00Z</dcterms:modified>
</cp:coreProperties>
</file>