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ie LS\Documents\Médico-administratif\Facturation\Excel outils\"/>
    </mc:Choice>
  </mc:AlternateContent>
  <bookViews>
    <workbookView xWindow="0" yWindow="0" windowWidth="25170" windowHeight="1020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3" i="1" l="1"/>
  <c r="E13" i="1"/>
  <c r="AC11" i="1"/>
  <c r="AB11" i="1" s="1"/>
  <c r="V11" i="1"/>
  <c r="W11" i="1" s="1"/>
  <c r="N11" i="1"/>
  <c r="U11" i="1" s="1"/>
  <c r="E11" i="1"/>
  <c r="B11" i="1"/>
  <c r="V10" i="1"/>
  <c r="W10" i="1" s="1"/>
  <c r="U10" i="1"/>
  <c r="N10" i="1"/>
  <c r="T10" i="1" s="1"/>
  <c r="E10" i="1"/>
  <c r="B10" i="1"/>
  <c r="V9" i="1"/>
  <c r="W9" i="1" s="1"/>
  <c r="N9" i="1"/>
  <c r="T9" i="1" s="1"/>
  <c r="E9" i="1"/>
  <c r="B9" i="1"/>
  <c r="V8" i="1"/>
  <c r="W8" i="1" s="1"/>
  <c r="N8" i="1"/>
  <c r="U8" i="1" s="1"/>
  <c r="E8" i="1"/>
  <c r="B8" i="1"/>
  <c r="W7" i="1"/>
  <c r="V7" i="1"/>
  <c r="P7" i="1"/>
  <c r="N7" i="1"/>
  <c r="R7" i="1" s="1"/>
  <c r="E7" i="1"/>
  <c r="B7" i="1"/>
  <c r="V6" i="1"/>
  <c r="W6" i="1" s="1"/>
  <c r="S6" i="1"/>
  <c r="P6" i="1"/>
  <c r="O6" i="1"/>
  <c r="N6" i="1"/>
  <c r="R6" i="1" s="1"/>
  <c r="E6" i="1"/>
  <c r="B6" i="1"/>
  <c r="W5" i="1"/>
  <c r="V5" i="1"/>
  <c r="N5" i="1"/>
  <c r="R5" i="1" s="1"/>
  <c r="E5" i="1"/>
  <c r="B5" i="1"/>
  <c r="V4" i="1"/>
  <c r="W4" i="1" s="1"/>
  <c r="O4" i="1"/>
  <c r="N4" i="1"/>
  <c r="R4" i="1" s="1"/>
  <c r="E4" i="1"/>
  <c r="B4" i="1"/>
  <c r="W3" i="1"/>
  <c r="V3" i="1"/>
  <c r="N3" i="1"/>
  <c r="R3" i="1" s="1"/>
  <c r="E3" i="1"/>
  <c r="B3" i="1"/>
  <c r="O3" i="1" l="1"/>
  <c r="T3" i="1"/>
  <c r="P4" i="1"/>
  <c r="O5" i="1"/>
  <c r="T6" i="1"/>
  <c r="S7" i="1"/>
  <c r="X7" i="1"/>
  <c r="Q9" i="1"/>
  <c r="Q11" i="1"/>
  <c r="S3" i="1"/>
  <c r="P3" i="1"/>
  <c r="U3" i="1"/>
  <c r="S4" i="1"/>
  <c r="P5" i="1"/>
  <c r="T7" i="1"/>
  <c r="U9" i="1"/>
  <c r="T5" i="1"/>
  <c r="Q3" i="1"/>
  <c r="T4" i="1"/>
  <c r="S5" i="1"/>
  <c r="O7" i="1"/>
  <c r="Q10" i="1"/>
  <c r="S8" i="1"/>
  <c r="R9" i="1"/>
  <c r="R10" i="1"/>
  <c r="R11" i="1"/>
  <c r="Q4" i="1"/>
  <c r="U4" i="1"/>
  <c r="Q5" i="1"/>
  <c r="U5" i="1"/>
  <c r="Q6" i="1"/>
  <c r="U6" i="1"/>
  <c r="Q7" i="1"/>
  <c r="U7" i="1"/>
  <c r="P8" i="1"/>
  <c r="T8" i="1"/>
  <c r="O9" i="1"/>
  <c r="S9" i="1"/>
  <c r="O10" i="1"/>
  <c r="S10" i="1"/>
  <c r="O11" i="1"/>
  <c r="S11" i="1"/>
  <c r="R8" i="1"/>
  <c r="O8" i="1"/>
  <c r="Y8" i="1" s="1"/>
  <c r="Q8" i="1"/>
  <c r="P9" i="1"/>
  <c r="P10" i="1"/>
  <c r="P11" i="1"/>
  <c r="T11" i="1"/>
</calcChain>
</file>

<file path=xl/sharedStrings.xml><?xml version="1.0" encoding="utf-8"?>
<sst xmlns="http://schemas.openxmlformats.org/spreadsheetml/2006/main" count="44" uniqueCount="36">
  <si>
    <t>8-j2</t>
  </si>
  <si>
    <t>L2-8</t>
  </si>
  <si>
    <t>l2-</t>
  </si>
  <si>
    <t>Bureau</t>
  </si>
  <si>
    <t>Admin</t>
  </si>
  <si>
    <t>Date 00h</t>
  </si>
  <si>
    <t>Date 8h</t>
  </si>
  <si>
    <t>Date 12h</t>
  </si>
  <si>
    <t>Date 18h</t>
  </si>
  <si>
    <t>Date 20h</t>
  </si>
  <si>
    <t>Date 22h</t>
  </si>
  <si>
    <t>H début</t>
  </si>
  <si>
    <t>Date fin</t>
  </si>
  <si>
    <t>Heure fin</t>
  </si>
  <si>
    <t>0-&gt;8h</t>
  </si>
  <si>
    <t>8-&gt; 12h</t>
  </si>
  <si>
    <t>12-&gt;18h</t>
  </si>
  <si>
    <t>18-&gt;20h</t>
  </si>
  <si>
    <t>20-&gt;22h</t>
  </si>
  <si>
    <t>22-&gt;00h</t>
  </si>
  <si>
    <t>00-&gt;8H</t>
  </si>
  <si>
    <t>00h et 8h</t>
  </si>
  <si>
    <t xml:space="preserve">        Nb hrs (fraction décimales) entre...</t>
  </si>
  <si>
    <t>Exemple</t>
  </si>
  <si>
    <t>mardi</t>
  </si>
  <si>
    <t>Tâche</t>
  </si>
  <si>
    <t>Durée Totale</t>
  </si>
  <si>
    <r>
      <rPr>
        <b/>
        <sz val="11"/>
        <color theme="1"/>
        <rFont val="Calibri"/>
        <family val="2"/>
        <scheme val="minor"/>
      </rPr>
      <t>Jour</t>
    </r>
    <r>
      <rPr>
        <sz val="11"/>
        <color theme="1"/>
        <rFont val="Calibri"/>
        <family val="2"/>
        <scheme val="minor"/>
      </rPr>
      <t xml:space="preserve"> =C_Format cell = jjjj</t>
    </r>
  </si>
  <si>
    <r>
      <rPr>
        <b/>
        <sz val="11"/>
        <color theme="1"/>
        <rFont val="Calibri"/>
        <family val="2"/>
        <scheme val="minor"/>
      </rPr>
      <t>h arrivée</t>
    </r>
    <r>
      <rPr>
        <sz val="11"/>
        <color theme="1"/>
        <rFont val="Calibri"/>
        <family val="2"/>
        <scheme val="minor"/>
      </rPr>
      <t>_Format cell: pers_jj" "mmm" '"aa"   " hh" h "mm</t>
    </r>
  </si>
  <si>
    <r>
      <rPr>
        <b/>
        <sz val="11"/>
        <color theme="1"/>
        <rFont val="Calibri"/>
        <family val="2"/>
        <scheme val="minor"/>
      </rPr>
      <t>h départ</t>
    </r>
    <r>
      <rPr>
        <sz val="11"/>
        <color theme="1"/>
        <rFont val="Calibri"/>
        <family val="2"/>
        <scheme val="minor"/>
      </rPr>
      <t>_Format cell=Heure</t>
    </r>
  </si>
  <si>
    <r>
      <rPr>
        <b/>
        <sz val="11"/>
        <color theme="1"/>
        <rFont val="Calibri"/>
        <family val="2"/>
        <scheme val="minor"/>
      </rPr>
      <t>Durée</t>
    </r>
    <r>
      <rPr>
        <sz val="11"/>
        <color theme="1"/>
        <rFont val="Calibri"/>
        <family val="2"/>
        <scheme val="minor"/>
      </rPr>
      <t xml:space="preserve"> = (D-C)*24_format cell=Nombre</t>
    </r>
  </si>
  <si>
    <t>8 et 12h</t>
  </si>
  <si>
    <t>18h et 20h</t>
  </si>
  <si>
    <t>12 et 18h</t>
  </si>
  <si>
    <t>20h et 22h</t>
  </si>
  <si>
    <t>22h et minuit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</si>
</sst>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d"/>
    <numFmt numFmtId="165" formatCode="dd&quot; &quot;mmm&quot; '&quot;yy&quot;   &quot;\ hh&quot; h &quot;mm"/>
    <numFmt numFmtId="167" formatCode="h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165" fontId="0" fillId="0" borderId="0" xfId="0" applyNumberFormat="1" applyFont="1" applyAlignment="1">
      <alignment horizontal="center"/>
    </xf>
    <xf numFmtId="167" fontId="0" fillId="0" borderId="0" xfId="0" applyNumberFormat="1" applyFont="1"/>
    <xf numFmtId="165" fontId="0" fillId="0" borderId="0" xfId="0" applyNumberFormat="1" applyFont="1"/>
    <xf numFmtId="22" fontId="0" fillId="0" borderId="0" xfId="0" applyNumberFormat="1" applyFont="1" applyAlignment="1">
      <alignment horizontal="center"/>
    </xf>
    <xf numFmtId="2" fontId="0" fillId="0" borderId="0" xfId="0" applyNumberFormat="1" applyFont="1" applyAlignment="1">
      <alignment horizontal="center"/>
    </xf>
    <xf numFmtId="0" fontId="0" fillId="3" borderId="1" xfId="0" applyFont="1" applyFill="1" applyBorder="1"/>
    <xf numFmtId="0" fontId="0" fillId="3" borderId="1" xfId="0" applyFont="1" applyFill="1" applyBorder="1" applyAlignment="1">
      <alignment horizontal="center"/>
    </xf>
    <xf numFmtId="165" fontId="0" fillId="3" borderId="1" xfId="0" applyNumberFormat="1" applyFont="1" applyFill="1" applyBorder="1" applyAlignment="1">
      <alignment horizontal="center"/>
    </xf>
    <xf numFmtId="0" fontId="0" fillId="3" borderId="0" xfId="0" applyFont="1" applyFill="1" applyBorder="1"/>
    <xf numFmtId="165" fontId="0" fillId="3" borderId="0" xfId="0" applyNumberFormat="1" applyFont="1" applyFill="1" applyBorder="1"/>
    <xf numFmtId="167" fontId="0" fillId="3" borderId="0" xfId="0" applyNumberFormat="1" applyFont="1" applyFill="1" applyBorder="1"/>
    <xf numFmtId="0" fontId="0" fillId="2" borderId="0" xfId="0" applyFont="1" applyFill="1"/>
    <xf numFmtId="164" fontId="0" fillId="2" borderId="0" xfId="0" applyNumberFormat="1" applyFont="1" applyFill="1" applyAlignment="1">
      <alignment horizontal="center"/>
    </xf>
    <xf numFmtId="165" fontId="0" fillId="2" borderId="0" xfId="0" applyNumberFormat="1" applyFont="1" applyFill="1" applyAlignment="1">
      <alignment horizontal="center"/>
    </xf>
    <xf numFmtId="2" fontId="0" fillId="2" borderId="0" xfId="0" applyNumberFormat="1" applyFont="1" applyFill="1" applyAlignment="1">
      <alignment horizontal="center"/>
    </xf>
    <xf numFmtId="2" fontId="0" fillId="2" borderId="0" xfId="0" applyNumberFormat="1" applyFont="1" applyFill="1"/>
    <xf numFmtId="164" fontId="0" fillId="3" borderId="0" xfId="0" applyNumberFormat="1" applyFont="1" applyFill="1" applyAlignment="1">
      <alignment horizontal="center"/>
    </xf>
    <xf numFmtId="0" fontId="0" fillId="3" borderId="0" xfId="0" applyFont="1" applyFill="1"/>
    <xf numFmtId="165" fontId="0" fillId="3" borderId="0" xfId="0" applyNumberFormat="1" applyFont="1" applyFill="1" applyAlignment="1">
      <alignment horizontal="center"/>
    </xf>
    <xf numFmtId="2" fontId="0" fillId="3" borderId="0" xfId="0" applyNumberFormat="1" applyFont="1" applyFill="1" applyAlignment="1">
      <alignment horizontal="center"/>
    </xf>
    <xf numFmtId="2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1" fillId="3" borderId="1" xfId="0" applyFont="1" applyFill="1" applyBorder="1"/>
    <xf numFmtId="0" fontId="0" fillId="0" borderId="2" xfId="0" applyFont="1" applyBorder="1"/>
    <xf numFmtId="165" fontId="0" fillId="0" borderId="2" xfId="0" applyNumberFormat="1" applyFont="1" applyBorder="1"/>
    <xf numFmtId="167" fontId="0" fillId="0" borderId="2" xfId="0" applyNumberFormat="1" applyFont="1" applyBorder="1"/>
    <xf numFmtId="0" fontId="0" fillId="2" borderId="2" xfId="0" applyFont="1" applyFill="1" applyBorder="1"/>
    <xf numFmtId="164" fontId="0" fillId="2" borderId="2" xfId="0" applyNumberFormat="1" applyFont="1" applyFill="1" applyBorder="1" applyAlignment="1">
      <alignment horizontal="center"/>
    </xf>
    <xf numFmtId="165" fontId="0" fillId="2" borderId="2" xfId="0" applyNumberFormat="1" applyFont="1" applyFill="1" applyBorder="1" applyAlignment="1">
      <alignment horizontal="center"/>
    </xf>
    <xf numFmtId="2" fontId="0" fillId="2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"/>
  <sheetViews>
    <sheetView tabSelected="1" workbookViewId="0">
      <selection activeCell="B20" sqref="B20"/>
    </sheetView>
  </sheetViews>
  <sheetFormatPr defaultRowHeight="15" x14ac:dyDescent="0.25"/>
  <cols>
    <col min="1" max="1" width="19.42578125" style="4" customWidth="1"/>
    <col min="2" max="2" width="10.28515625" style="5" customWidth="1"/>
    <col min="3" max="3" width="18.42578125" style="5" customWidth="1"/>
    <col min="4" max="4" width="23.140625" style="6" customWidth="1"/>
    <col min="5" max="5" width="17" style="5" customWidth="1"/>
    <col min="6" max="6" width="9.140625" style="4"/>
    <col min="7" max="7" width="10.7109375" style="4" customWidth="1"/>
    <col min="8" max="10" width="9.140625" style="4"/>
    <col min="11" max="11" width="6.140625" style="4" customWidth="1"/>
    <col min="12" max="13" width="10.140625" style="4" customWidth="1"/>
    <col min="14" max="14" width="17.7109375" style="4" customWidth="1"/>
    <col min="15" max="15" width="18.42578125" style="4" customWidth="1"/>
    <col min="16" max="16" width="18.28515625" style="4" customWidth="1"/>
    <col min="17" max="17" width="18" style="4" customWidth="1"/>
    <col min="18" max="18" width="17.7109375" style="4" customWidth="1"/>
    <col min="19" max="19" width="18.42578125" style="4" customWidth="1"/>
    <col min="20" max="20" width="17.7109375" style="4" customWidth="1"/>
    <col min="21" max="21" width="9.140625" style="4"/>
    <col min="22" max="22" width="20.85546875" style="4" customWidth="1"/>
    <col min="23" max="28" width="9.140625" style="4"/>
    <col min="29" max="29" width="15.28515625" style="4" customWidth="1"/>
    <col min="30" max="16384" width="9.140625" style="4"/>
  </cols>
  <sheetData>
    <row r="1" spans="1:31" x14ac:dyDescent="0.25">
      <c r="G1" s="4" t="s">
        <v>22</v>
      </c>
      <c r="M1" s="4" t="s">
        <v>26</v>
      </c>
    </row>
    <row r="2" spans="1:31" ht="18" customHeight="1" x14ac:dyDescent="0.25">
      <c r="A2" s="28" t="s">
        <v>25</v>
      </c>
      <c r="B2" s="12" t="s">
        <v>27</v>
      </c>
      <c r="C2" s="12" t="s">
        <v>28</v>
      </c>
      <c r="D2" s="13" t="s">
        <v>29</v>
      </c>
      <c r="E2" s="12" t="s">
        <v>30</v>
      </c>
      <c r="F2" s="11"/>
      <c r="G2" s="11" t="s">
        <v>21</v>
      </c>
      <c r="H2" s="11" t="s">
        <v>31</v>
      </c>
      <c r="I2" s="11" t="s">
        <v>33</v>
      </c>
      <c r="J2" s="11" t="s">
        <v>32</v>
      </c>
      <c r="K2" s="11" t="s">
        <v>34</v>
      </c>
      <c r="L2" s="14" t="s">
        <v>35</v>
      </c>
      <c r="M2" s="14"/>
      <c r="N2" s="15" t="s">
        <v>5</v>
      </c>
      <c r="O2" s="15" t="s">
        <v>6</v>
      </c>
      <c r="P2" s="15" t="s">
        <v>7</v>
      </c>
      <c r="Q2" s="15" t="s">
        <v>8</v>
      </c>
      <c r="R2" s="15" t="s">
        <v>9</v>
      </c>
      <c r="S2" s="15" t="s">
        <v>10</v>
      </c>
      <c r="T2" s="15" t="s">
        <v>5</v>
      </c>
      <c r="U2" s="16" t="s">
        <v>11</v>
      </c>
      <c r="V2" s="15" t="s">
        <v>12</v>
      </c>
      <c r="W2" s="16" t="s">
        <v>13</v>
      </c>
      <c r="X2" s="16" t="s">
        <v>14</v>
      </c>
      <c r="Y2" s="16" t="s">
        <v>15</v>
      </c>
      <c r="Z2" s="16" t="s">
        <v>16</v>
      </c>
      <c r="AA2" s="16" t="s">
        <v>17</v>
      </c>
      <c r="AB2" s="16" t="s">
        <v>18</v>
      </c>
      <c r="AC2" s="16" t="s">
        <v>19</v>
      </c>
      <c r="AD2" s="16" t="s">
        <v>20</v>
      </c>
      <c r="AE2" s="7"/>
    </row>
    <row r="3" spans="1:31" ht="18" customHeight="1" x14ac:dyDescent="0.25">
      <c r="A3" s="17" t="s">
        <v>3</v>
      </c>
      <c r="B3" s="18">
        <f t="shared" ref="B3:B11" si="0">C3</f>
        <v>42698.363888888889</v>
      </c>
      <c r="C3" s="19">
        <v>42698.363888888889</v>
      </c>
      <c r="D3" s="19">
        <v>42698.5</v>
      </c>
      <c r="E3" s="20">
        <f t="shared" ref="E3:E11" si="1">(D3-C3)*24</f>
        <v>3.2666666666627862</v>
      </c>
      <c r="F3" s="17"/>
      <c r="G3" s="17"/>
      <c r="H3" s="17"/>
      <c r="I3" s="17"/>
      <c r="J3" s="17"/>
      <c r="K3" s="17"/>
      <c r="N3" s="8">
        <f t="shared" ref="N3:N11" si="2">INT(C3)</f>
        <v>42698</v>
      </c>
      <c r="O3" s="8">
        <f t="shared" ref="O3:O11" si="3">N3+AE$5</f>
        <v>42698.916666666664</v>
      </c>
      <c r="P3" s="8">
        <f t="shared" ref="P3:P11" si="4">N3+AE$6</f>
        <v>42699</v>
      </c>
      <c r="Q3" s="8">
        <f t="shared" ref="Q3:Q11" si="5">N3+AE$7</f>
        <v>42698</v>
      </c>
      <c r="R3" s="8">
        <f t="shared" ref="R3:R11" si="6">N3+AE$8</f>
        <v>42698</v>
      </c>
      <c r="S3" s="8">
        <f t="shared" ref="S3:S11" si="7">N3+AE$9</f>
        <v>42698</v>
      </c>
      <c r="T3" s="8">
        <f t="shared" ref="T3:T11" si="8">N3+AE$10</f>
        <v>42698</v>
      </c>
      <c r="U3" s="7">
        <f t="shared" ref="U3:U11" si="9">C3-N3</f>
        <v>0.36388888888905058</v>
      </c>
      <c r="V3" s="8">
        <f t="shared" ref="V3:V11" si="10">INT(D3)</f>
        <v>42698</v>
      </c>
      <c r="W3" s="7">
        <f t="shared" ref="W3:W11" si="11">D3-V3</f>
        <v>0.5</v>
      </c>
      <c r="X3" s="7">
        <v>0</v>
      </c>
      <c r="Y3" s="7">
        <v>3.25</v>
      </c>
      <c r="Z3" s="7">
        <v>0</v>
      </c>
      <c r="AA3" s="7">
        <v>0</v>
      </c>
      <c r="AB3" s="7">
        <v>0</v>
      </c>
      <c r="AC3" s="7">
        <v>0</v>
      </c>
      <c r="AD3" s="7"/>
      <c r="AE3" s="7">
        <v>0.75</v>
      </c>
    </row>
    <row r="4" spans="1:31" ht="18" customHeight="1" x14ac:dyDescent="0.25">
      <c r="A4" s="17" t="s">
        <v>3</v>
      </c>
      <c r="B4" s="18">
        <f t="shared" si="0"/>
        <v>42698.5</v>
      </c>
      <c r="C4" s="19">
        <v>42698.5</v>
      </c>
      <c r="D4" s="19">
        <v>42698.853472222225</v>
      </c>
      <c r="E4" s="20">
        <f t="shared" si="1"/>
        <v>8.4833333333954215</v>
      </c>
      <c r="F4" s="17"/>
      <c r="G4" s="17"/>
      <c r="H4" s="17"/>
      <c r="I4" s="17"/>
      <c r="J4" s="17"/>
      <c r="K4" s="21"/>
      <c r="N4" s="8">
        <f t="shared" si="2"/>
        <v>42698</v>
      </c>
      <c r="O4" s="8">
        <f t="shared" si="3"/>
        <v>42698.916666666664</v>
      </c>
      <c r="P4" s="8">
        <f t="shared" si="4"/>
        <v>42699</v>
      </c>
      <c r="Q4" s="8">
        <f t="shared" si="5"/>
        <v>42698</v>
      </c>
      <c r="R4" s="8">
        <f t="shared" si="6"/>
        <v>42698</v>
      </c>
      <c r="S4" s="8">
        <f t="shared" si="7"/>
        <v>42698</v>
      </c>
      <c r="T4" s="8">
        <f t="shared" si="8"/>
        <v>42698</v>
      </c>
      <c r="U4" s="7">
        <f t="shared" si="9"/>
        <v>0.5</v>
      </c>
      <c r="V4" s="8">
        <f t="shared" si="10"/>
        <v>42698</v>
      </c>
      <c r="W4" s="7">
        <f t="shared" si="11"/>
        <v>0.85347222222480923</v>
      </c>
      <c r="X4" s="7" t="s">
        <v>0</v>
      </c>
      <c r="Y4" s="7" t="s">
        <v>1</v>
      </c>
      <c r="Z4" s="7" t="s">
        <v>2</v>
      </c>
      <c r="AA4" s="7"/>
      <c r="AB4" s="7"/>
      <c r="AC4" s="7"/>
      <c r="AD4" s="7"/>
      <c r="AE4" s="7">
        <v>0.83333333333333337</v>
      </c>
    </row>
    <row r="5" spans="1:31" ht="18" customHeight="1" x14ac:dyDescent="0.25">
      <c r="A5" s="17" t="s">
        <v>3</v>
      </c>
      <c r="B5" s="18">
        <f t="shared" si="0"/>
        <v>42699.365277777775</v>
      </c>
      <c r="C5" s="19">
        <v>42699.365277777775</v>
      </c>
      <c r="D5" s="19">
        <v>42699.368055555555</v>
      </c>
      <c r="E5" s="20">
        <f t="shared" si="1"/>
        <v>6.6666666709352285E-2</v>
      </c>
      <c r="F5" s="17"/>
      <c r="G5" s="17"/>
      <c r="H5" s="17"/>
      <c r="I5" s="17"/>
      <c r="J5" s="17"/>
      <c r="K5" s="17"/>
      <c r="N5" s="8">
        <f t="shared" si="2"/>
        <v>42699</v>
      </c>
      <c r="O5" s="8">
        <f t="shared" si="3"/>
        <v>42699.916666666664</v>
      </c>
      <c r="P5" s="8">
        <f t="shared" si="4"/>
        <v>42700</v>
      </c>
      <c r="Q5" s="8">
        <f t="shared" si="5"/>
        <v>42699</v>
      </c>
      <c r="R5" s="8">
        <f t="shared" si="6"/>
        <v>42699</v>
      </c>
      <c r="S5" s="8">
        <f t="shared" si="7"/>
        <v>42699</v>
      </c>
      <c r="T5" s="8">
        <f t="shared" si="8"/>
        <v>42699</v>
      </c>
      <c r="U5" s="7">
        <f t="shared" si="9"/>
        <v>0.36527777777519077</v>
      </c>
      <c r="V5" s="8">
        <f t="shared" si="10"/>
        <v>42699</v>
      </c>
      <c r="W5" s="7">
        <f t="shared" si="11"/>
        <v>0.36805555555474712</v>
      </c>
      <c r="X5" s="7"/>
      <c r="Y5" s="7"/>
      <c r="Z5" s="7"/>
      <c r="AA5" s="7"/>
      <c r="AB5" s="7"/>
      <c r="AC5" s="7"/>
      <c r="AD5" s="7"/>
      <c r="AE5" s="7">
        <v>0.91666666666666663</v>
      </c>
    </row>
    <row r="6" spans="1:31" ht="18" customHeight="1" x14ac:dyDescent="0.25">
      <c r="A6" s="17" t="s">
        <v>3</v>
      </c>
      <c r="B6" s="18">
        <f t="shared" si="0"/>
        <v>42699.393750000003</v>
      </c>
      <c r="C6" s="19">
        <v>42699.393750000003</v>
      </c>
      <c r="D6" s="19">
        <v>42699.525694444441</v>
      </c>
      <c r="E6" s="20">
        <f t="shared" si="1"/>
        <v>3.1666666665114462</v>
      </c>
      <c r="F6" s="17"/>
      <c r="G6" s="17"/>
      <c r="H6" s="17"/>
      <c r="I6" s="17"/>
      <c r="J6" s="17"/>
      <c r="K6" s="17"/>
      <c r="N6" s="8">
        <f t="shared" si="2"/>
        <v>42699</v>
      </c>
      <c r="O6" s="8">
        <f t="shared" si="3"/>
        <v>42699.916666666664</v>
      </c>
      <c r="P6" s="8">
        <f t="shared" si="4"/>
        <v>42700</v>
      </c>
      <c r="Q6" s="8">
        <f t="shared" si="5"/>
        <v>42699</v>
      </c>
      <c r="R6" s="8">
        <f t="shared" si="6"/>
        <v>42699</v>
      </c>
      <c r="S6" s="8">
        <f t="shared" si="7"/>
        <v>42699</v>
      </c>
      <c r="T6" s="8">
        <f t="shared" si="8"/>
        <v>42699</v>
      </c>
      <c r="U6" s="7">
        <f t="shared" si="9"/>
        <v>0.39375000000291038</v>
      </c>
      <c r="V6" s="8">
        <f t="shared" si="10"/>
        <v>42699</v>
      </c>
      <c r="W6" s="7">
        <f t="shared" si="11"/>
        <v>0.52569444444088731</v>
      </c>
      <c r="X6" s="7"/>
      <c r="Y6" s="7"/>
      <c r="Z6" s="7"/>
      <c r="AA6" s="7"/>
      <c r="AB6" s="7"/>
      <c r="AC6" s="7"/>
      <c r="AD6" s="7"/>
      <c r="AE6" s="7">
        <v>1</v>
      </c>
    </row>
    <row r="7" spans="1:31" ht="18" customHeight="1" x14ac:dyDescent="0.25">
      <c r="A7" s="4" t="s">
        <v>4</v>
      </c>
      <c r="B7" s="22">
        <f t="shared" si="0"/>
        <v>42699.510416666664</v>
      </c>
      <c r="C7" s="9">
        <v>42699.510416666664</v>
      </c>
      <c r="D7" s="6">
        <v>42699.520833333336</v>
      </c>
      <c r="E7" s="10">
        <f t="shared" si="1"/>
        <v>0.25000000011641532</v>
      </c>
      <c r="N7" s="8">
        <f t="shared" si="2"/>
        <v>42699</v>
      </c>
      <c r="O7" s="8">
        <f t="shared" si="3"/>
        <v>42699.916666666664</v>
      </c>
      <c r="P7" s="8">
        <f t="shared" si="4"/>
        <v>42700</v>
      </c>
      <c r="Q7" s="8">
        <f t="shared" si="5"/>
        <v>42699</v>
      </c>
      <c r="R7" s="8">
        <f t="shared" si="6"/>
        <v>42699</v>
      </c>
      <c r="S7" s="8">
        <f t="shared" si="7"/>
        <v>42699</v>
      </c>
      <c r="T7" s="8">
        <f t="shared" si="8"/>
        <v>42699</v>
      </c>
      <c r="U7" s="7">
        <f t="shared" si="9"/>
        <v>0.51041666666424135</v>
      </c>
      <c r="V7" s="8">
        <f t="shared" si="10"/>
        <v>42699</v>
      </c>
      <c r="W7" s="7">
        <f t="shared" si="11"/>
        <v>0.52083333333575865</v>
      </c>
      <c r="X7" s="7">
        <f>C7-N7</f>
        <v>0.51041666666424135</v>
      </c>
      <c r="Y7" s="7"/>
      <c r="Z7" s="7"/>
      <c r="AA7" s="7"/>
      <c r="AB7" s="7"/>
      <c r="AC7" s="7"/>
      <c r="AD7" s="7"/>
      <c r="AE7" s="7"/>
    </row>
    <row r="8" spans="1:31" ht="18" customHeight="1" x14ac:dyDescent="0.25">
      <c r="A8" s="17" t="s">
        <v>3</v>
      </c>
      <c r="B8" s="18">
        <f t="shared" si="0"/>
        <v>42699.670138888891</v>
      </c>
      <c r="C8" s="19">
        <v>42699.670138888891</v>
      </c>
      <c r="D8" s="19">
        <v>42699.75</v>
      </c>
      <c r="E8" s="20">
        <f t="shared" si="1"/>
        <v>1.9166666666278616</v>
      </c>
      <c r="F8" s="17"/>
      <c r="G8" s="17"/>
      <c r="H8" s="17"/>
      <c r="I8" s="17"/>
      <c r="J8" s="17"/>
      <c r="K8" s="17"/>
      <c r="N8" s="8">
        <f t="shared" si="2"/>
        <v>42699</v>
      </c>
      <c r="O8" s="8">
        <f t="shared" si="3"/>
        <v>42699.916666666664</v>
      </c>
      <c r="P8" s="8">
        <f t="shared" si="4"/>
        <v>42700</v>
      </c>
      <c r="Q8" s="8">
        <f t="shared" si="5"/>
        <v>42699</v>
      </c>
      <c r="R8" s="8">
        <f t="shared" si="6"/>
        <v>42699</v>
      </c>
      <c r="S8" s="8">
        <f t="shared" si="7"/>
        <v>42699</v>
      </c>
      <c r="T8" s="8">
        <f t="shared" si="8"/>
        <v>42699</v>
      </c>
      <c r="U8" s="7">
        <f t="shared" si="9"/>
        <v>0.67013888889050577</v>
      </c>
      <c r="V8" s="8">
        <f t="shared" si="10"/>
        <v>42699</v>
      </c>
      <c r="W8" s="7">
        <f t="shared" si="11"/>
        <v>0.75</v>
      </c>
      <c r="X8" s="7"/>
      <c r="Y8" s="7">
        <f>(C8-O8)-(D8-P8)</f>
        <v>3.4722222262644209E-3</v>
      </c>
      <c r="Z8" s="7"/>
      <c r="AA8" s="7"/>
      <c r="AB8" s="7"/>
      <c r="AC8" s="7"/>
      <c r="AD8" s="7"/>
      <c r="AE8" s="7"/>
    </row>
    <row r="9" spans="1:31" s="29" customFormat="1" ht="18" customHeight="1" thickBot="1" x14ac:dyDescent="0.3">
      <c r="A9" s="32" t="s">
        <v>3</v>
      </c>
      <c r="B9" s="33">
        <f t="shared" si="0"/>
        <v>42699.75</v>
      </c>
      <c r="C9" s="34">
        <v>42699.75</v>
      </c>
      <c r="D9" s="34">
        <v>42700.11041666667</v>
      </c>
      <c r="E9" s="35">
        <f t="shared" si="1"/>
        <v>8.6500000000814907</v>
      </c>
      <c r="F9" s="32"/>
      <c r="G9" s="32"/>
      <c r="H9" s="32"/>
      <c r="I9" s="32"/>
      <c r="J9" s="32"/>
      <c r="K9" s="32"/>
      <c r="N9" s="30">
        <f t="shared" si="2"/>
        <v>42699</v>
      </c>
      <c r="O9" s="30">
        <f t="shared" si="3"/>
        <v>42699.916666666664</v>
      </c>
      <c r="P9" s="30">
        <f t="shared" si="4"/>
        <v>42700</v>
      </c>
      <c r="Q9" s="30">
        <f t="shared" si="5"/>
        <v>42699</v>
      </c>
      <c r="R9" s="30">
        <f t="shared" si="6"/>
        <v>42699</v>
      </c>
      <c r="S9" s="30">
        <f t="shared" si="7"/>
        <v>42699</v>
      </c>
      <c r="T9" s="30">
        <f t="shared" si="8"/>
        <v>42699</v>
      </c>
      <c r="U9" s="31">
        <f t="shared" si="9"/>
        <v>0.75</v>
      </c>
      <c r="V9" s="30">
        <f t="shared" si="10"/>
        <v>42700</v>
      </c>
      <c r="W9" s="31">
        <f t="shared" si="11"/>
        <v>0.11041666667006211</v>
      </c>
      <c r="X9" s="31"/>
      <c r="Y9" s="31"/>
      <c r="Z9" s="31"/>
      <c r="AA9" s="31"/>
      <c r="AB9" s="31"/>
      <c r="AC9" s="31"/>
      <c r="AD9" s="31"/>
      <c r="AE9" s="31"/>
    </row>
    <row r="10" spans="1:31" ht="18" customHeight="1" x14ac:dyDescent="0.25">
      <c r="A10" s="23" t="s">
        <v>3</v>
      </c>
      <c r="B10" s="22">
        <f t="shared" si="0"/>
        <v>42702.361111111109</v>
      </c>
      <c r="C10" s="24">
        <v>42702.361111111109</v>
      </c>
      <c r="D10" s="24">
        <v>42702.538194444445</v>
      </c>
      <c r="E10" s="25">
        <f t="shared" si="1"/>
        <v>4.2500000000582077</v>
      </c>
      <c r="F10" s="23"/>
      <c r="G10" s="23"/>
      <c r="H10" s="23"/>
      <c r="I10" s="23"/>
      <c r="J10" s="23"/>
      <c r="K10" s="23"/>
      <c r="N10" s="8">
        <f t="shared" si="2"/>
        <v>42702</v>
      </c>
      <c r="O10" s="8">
        <f t="shared" si="3"/>
        <v>42702.916666666664</v>
      </c>
      <c r="P10" s="8">
        <f t="shared" si="4"/>
        <v>42703</v>
      </c>
      <c r="Q10" s="8">
        <f t="shared" si="5"/>
        <v>42702</v>
      </c>
      <c r="R10" s="8">
        <f t="shared" si="6"/>
        <v>42702</v>
      </c>
      <c r="S10" s="8">
        <f t="shared" si="7"/>
        <v>42702</v>
      </c>
      <c r="T10" s="8">
        <f t="shared" si="8"/>
        <v>42702</v>
      </c>
      <c r="U10" s="7">
        <f t="shared" si="9"/>
        <v>0.36111111110949423</v>
      </c>
      <c r="V10" s="8">
        <f t="shared" si="10"/>
        <v>42702</v>
      </c>
      <c r="W10" s="7">
        <f t="shared" si="11"/>
        <v>0.53819444444525288</v>
      </c>
      <c r="X10" s="7"/>
      <c r="Y10" s="7"/>
      <c r="Z10" s="7"/>
      <c r="AA10" s="7"/>
      <c r="AB10" s="7"/>
      <c r="AC10" s="7"/>
      <c r="AD10" s="7"/>
      <c r="AE10" s="7"/>
    </row>
    <row r="11" spans="1:31" ht="18" customHeight="1" x14ac:dyDescent="0.25">
      <c r="A11" s="23" t="s">
        <v>3</v>
      </c>
      <c r="B11" s="22">
        <f t="shared" si="0"/>
        <v>42702.552083333336</v>
      </c>
      <c r="C11" s="24">
        <v>42702.552083333336</v>
      </c>
      <c r="D11" s="24">
        <v>42702.875</v>
      </c>
      <c r="E11" s="25">
        <f t="shared" si="1"/>
        <v>7.7499999999417923</v>
      </c>
      <c r="F11" s="23"/>
      <c r="G11" s="23"/>
      <c r="H11" s="23"/>
      <c r="I11" s="23"/>
      <c r="J11" s="23"/>
      <c r="K11" s="23"/>
      <c r="N11" s="8">
        <f t="shared" si="2"/>
        <v>42702</v>
      </c>
      <c r="O11" s="8">
        <f t="shared" si="3"/>
        <v>42702.916666666664</v>
      </c>
      <c r="P11" s="8">
        <f t="shared" si="4"/>
        <v>42703</v>
      </c>
      <c r="Q11" s="8">
        <f t="shared" si="5"/>
        <v>42702</v>
      </c>
      <c r="R11" s="8">
        <f t="shared" si="6"/>
        <v>42702</v>
      </c>
      <c r="S11" s="8">
        <f t="shared" si="7"/>
        <v>42702</v>
      </c>
      <c r="T11" s="8">
        <f t="shared" si="8"/>
        <v>42702</v>
      </c>
      <c r="U11" s="7">
        <f t="shared" si="9"/>
        <v>0.55208333333575865</v>
      </c>
      <c r="V11" s="8">
        <f t="shared" si="10"/>
        <v>42702</v>
      </c>
      <c r="W11" s="7">
        <f t="shared" si="11"/>
        <v>0.875</v>
      </c>
      <c r="X11" s="7"/>
      <c r="Y11" s="7"/>
      <c r="Z11" s="7"/>
      <c r="AA11" s="7"/>
      <c r="AB11" s="7">
        <f>W13-AC11-U13</f>
        <v>0.91666666666666663</v>
      </c>
      <c r="AC11" s="7">
        <f>W13-AE5</f>
        <v>-0.91666666666666663</v>
      </c>
      <c r="AD11" s="7"/>
      <c r="AE11" s="7"/>
    </row>
    <row r="12" spans="1:31" ht="18" customHeight="1" x14ac:dyDescent="0.25">
      <c r="A12" s="23"/>
      <c r="B12" s="22"/>
      <c r="C12" s="24"/>
      <c r="D12" s="24"/>
      <c r="E12" s="25"/>
      <c r="F12" s="23"/>
      <c r="G12" s="23"/>
      <c r="H12" s="23"/>
      <c r="I12" s="23"/>
      <c r="J12" s="23"/>
      <c r="K12" s="23"/>
      <c r="N12" s="8"/>
      <c r="O12" s="8"/>
      <c r="P12" s="8"/>
      <c r="Q12" s="8"/>
      <c r="R12" s="8"/>
      <c r="S12" s="8"/>
      <c r="T12" s="8"/>
      <c r="U12" s="7"/>
      <c r="V12" s="8"/>
      <c r="W12" s="7"/>
      <c r="X12" s="7"/>
      <c r="Y12" s="7"/>
      <c r="Z12" s="7"/>
      <c r="AA12" s="7"/>
      <c r="AB12" s="7"/>
      <c r="AC12" s="7"/>
      <c r="AD12" s="7"/>
      <c r="AE12" s="7"/>
    </row>
    <row r="13" spans="1:31" s="1" customFormat="1" x14ac:dyDescent="0.25">
      <c r="A13" s="1" t="s">
        <v>23</v>
      </c>
      <c r="B13" s="3" t="s">
        <v>24</v>
      </c>
      <c r="C13" s="2">
        <v>42703.3125</v>
      </c>
      <c r="D13" s="2">
        <v>42703.947916666664</v>
      </c>
      <c r="E13" s="26">
        <f>(D13-C13)*24</f>
        <v>15.249999999941792</v>
      </c>
      <c r="F13" s="27"/>
      <c r="G13" s="3">
        <v>0.5</v>
      </c>
      <c r="H13" s="3">
        <v>4</v>
      </c>
      <c r="I13" s="3">
        <v>6</v>
      </c>
      <c r="J13" s="3">
        <v>2</v>
      </c>
      <c r="K13" s="3">
        <v>2</v>
      </c>
      <c r="L13" s="3">
        <v>0.75</v>
      </c>
      <c r="M13" s="3">
        <f>SUM(G13:L13)</f>
        <v>15.25</v>
      </c>
    </row>
  </sheetData>
  <conditionalFormatting sqref="C4:C6 C8:C12">
    <cfRule type="duplicateValues" dxfId="6" priority="6"/>
  </conditionalFormatting>
  <conditionalFormatting sqref="C3">
    <cfRule type="duplicateValues" dxfId="5" priority="4"/>
  </conditionalFormatting>
  <conditionalFormatting sqref="C7">
    <cfRule type="duplicateValues" dxfId="4" priority="2"/>
  </conditionalFormatting>
  <conditionalFormatting sqref="C2">
    <cfRule type="duplicateValues" dxfId="0" priority="1"/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7" operator="beginsWith" id="{F0E6ED0A-0B79-4494-B4CA-DE04BEECC9D5}">
            <xm:f>LEFT(A4,LEN($B$131))=$B$131</xm:f>
            <xm:f>$B$131</xm:f>
            <x14:dxf>
              <fill>
                <patternFill>
                  <bgColor theme="6" tint="0.39994506668294322"/>
                </patternFill>
              </fill>
            </x14:dxf>
          </x14:cfRule>
          <xm:sqref>A4:K6 A8:K12 E11:F13</xm:sqref>
        </x14:conditionalFormatting>
        <x14:conditionalFormatting xmlns:xm="http://schemas.microsoft.com/office/excel/2006/main">
          <x14:cfRule type="beginsWith" priority="5" operator="beginsWith" id="{B91B3112-8E1E-4E67-B94E-4E1EBFE86125}">
            <xm:f>LEFT(A3,LEN($B$131))=$B$131</xm:f>
            <xm:f>$B$131</xm:f>
            <x14:dxf>
              <fill>
                <patternFill>
                  <bgColor theme="6" tint="0.39994506668294322"/>
                </patternFill>
              </fill>
            </x14:dxf>
          </x14:cfRule>
          <xm:sqref>A3:K3</xm:sqref>
        </x14:conditionalFormatting>
        <x14:conditionalFormatting xmlns:xm="http://schemas.microsoft.com/office/excel/2006/main">
          <x14:cfRule type="beginsWith" priority="3" operator="beginsWith" id="{9CBEA41C-650F-4CD1-97D5-3C77FD201E45}">
            <xm:f>LEFT(A7,LEN($B$131))=$B$131</xm:f>
            <xm:f>$B$131</xm:f>
            <x14:dxf>
              <fill>
                <patternFill>
                  <bgColor theme="6" tint="0.39994506668294322"/>
                </patternFill>
              </fill>
            </x14:dxf>
          </x14:cfRule>
          <xm:sqref>A7:K7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Leclerc-Soubrier</dc:creator>
  <cp:lastModifiedBy>Annie Leclerc-Soubrier</cp:lastModifiedBy>
  <dcterms:created xsi:type="dcterms:W3CDTF">2017-05-26T03:51:10Z</dcterms:created>
  <dcterms:modified xsi:type="dcterms:W3CDTF">2017-05-26T05:30:25Z</dcterms:modified>
</cp:coreProperties>
</file>