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/>
  <workbookPr autoCompressPictures="0"/>
  <bookViews>
    <workbookView xWindow="120" yWindow="260" windowWidth="18920" windowHeight="11640"/>
  </bookViews>
  <sheets>
    <sheet name="Table" sheetId="5" r:id="rId1"/>
    <sheet name="synthèse essai" sheetId="6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6" l="1"/>
  <c r="A10" i="6"/>
  <c r="A11" i="6"/>
  <c r="A12" i="6"/>
  <c r="A13" i="6"/>
  <c r="B9" i="6"/>
  <c r="C9" i="6"/>
  <c r="C10" i="6"/>
  <c r="C11" i="6"/>
  <c r="C12" i="6"/>
  <c r="C13" i="6"/>
  <c r="D9" i="6"/>
  <c r="D10" i="6"/>
  <c r="D11" i="6"/>
  <c r="D12" i="6"/>
  <c r="D13" i="6"/>
  <c r="E9" i="6"/>
  <c r="F9" i="6"/>
  <c r="G9" i="6"/>
  <c r="H9" i="6"/>
  <c r="B10" i="6"/>
  <c r="B11" i="6"/>
  <c r="B12" i="6"/>
  <c r="B13" i="6"/>
  <c r="H4" i="6"/>
  <c r="G4" i="6"/>
  <c r="F4" i="6"/>
  <c r="E4" i="6"/>
  <c r="D4" i="6"/>
  <c r="D5" i="6"/>
  <c r="D6" i="6"/>
  <c r="D7" i="6"/>
  <c r="D8" i="6"/>
  <c r="C4" i="6"/>
  <c r="C5" i="6"/>
  <c r="C6" i="6"/>
  <c r="C7" i="6"/>
  <c r="C8" i="6"/>
  <c r="B4" i="6"/>
  <c r="A5" i="6"/>
  <c r="A6" i="6"/>
  <c r="A7" i="6"/>
  <c r="A8" i="6"/>
  <c r="B5" i="6"/>
  <c r="B6" i="6"/>
  <c r="B7" i="6"/>
  <c r="B8" i="6"/>
</calcChain>
</file>

<file path=xl/sharedStrings.xml><?xml version="1.0" encoding="utf-8"?>
<sst xmlns="http://schemas.openxmlformats.org/spreadsheetml/2006/main" count="208" uniqueCount="120">
  <si>
    <t>CT</t>
  </si>
  <si>
    <t>CODE AFFAIRE</t>
  </si>
  <si>
    <t>NOM AFFAIRE</t>
  </si>
  <si>
    <t>MONTANT MARCHÉ</t>
  </si>
  <si>
    <t>DÉBUT</t>
  </si>
  <si>
    <t>FIN</t>
  </si>
  <si>
    <t>CODE</t>
  </si>
  <si>
    <t>TRA</t>
  </si>
  <si>
    <t>A3520</t>
  </si>
  <si>
    <t>14006LAGU</t>
  </si>
  <si>
    <t>LA GUERCHE DE BRETAGNE - Hôpital saint Jean</t>
  </si>
  <si>
    <t>15004LIEU</t>
  </si>
  <si>
    <t>LIEUSAINT - CARRE SENART</t>
  </si>
  <si>
    <t xml:space="preserve"> 31/10/2017</t>
  </si>
  <si>
    <t>A2532/2533</t>
  </si>
  <si>
    <t>FM</t>
  </si>
  <si>
    <t>15003RENN</t>
  </si>
  <si>
    <t>RENNES - CARA 28 logements</t>
  </si>
  <si>
    <t>A4016</t>
  </si>
  <si>
    <t>MN</t>
  </si>
  <si>
    <t>MGU</t>
  </si>
  <si>
    <t>A7750</t>
  </si>
  <si>
    <t>15005RENN</t>
  </si>
  <si>
    <t>RENNES - METRO LOT 11</t>
  </si>
  <si>
    <t>15007CESS</t>
  </si>
  <si>
    <t>NANTES - EHPAD MA MAISON</t>
  </si>
  <si>
    <t>MC</t>
  </si>
  <si>
    <t>A6014</t>
  </si>
  <si>
    <t>YL</t>
  </si>
  <si>
    <t>A6060</t>
  </si>
  <si>
    <t>15009RENN</t>
  </si>
  <si>
    <t>RENNES - EUROSQUARE</t>
  </si>
  <si>
    <t>15010NANT</t>
  </si>
  <si>
    <t>NANTES - BUREAUX UNIK</t>
  </si>
  <si>
    <t>A2004</t>
  </si>
  <si>
    <t>OI</t>
  </si>
  <si>
    <t>15011FONT</t>
  </si>
  <si>
    <t>FONTAINEBLEAU - EHPAD</t>
  </si>
  <si>
    <t>A1053/1054</t>
  </si>
  <si>
    <t>BC/LB</t>
  </si>
  <si>
    <t>BC</t>
  </si>
  <si>
    <t>LB</t>
  </si>
  <si>
    <t>15012BOUG</t>
  </si>
  <si>
    <t>BOUGUENAIS - 206 Logements</t>
  </si>
  <si>
    <t>A1053</t>
  </si>
  <si>
    <t>YD</t>
  </si>
  <si>
    <t>A6003</t>
  </si>
  <si>
    <t>JBH</t>
  </si>
  <si>
    <t>A7557</t>
  </si>
  <si>
    <t>15013RENN</t>
  </si>
  <si>
    <t>RENNES - SO ART</t>
  </si>
  <si>
    <t>A4015</t>
  </si>
  <si>
    <t>15014CHAN</t>
  </si>
  <si>
    <t>CHANTEPIE - PIACANTA</t>
  </si>
  <si>
    <t>15015LACO</t>
  </si>
  <si>
    <t>LA COURNEUVE - Groupe scolaire</t>
  </si>
  <si>
    <t>MGU/LB</t>
  </si>
  <si>
    <t>A8532/8525</t>
  </si>
  <si>
    <t>A8532</t>
  </si>
  <si>
    <t>A8525</t>
  </si>
  <si>
    <t>A7400</t>
  </si>
  <si>
    <t>15016NANT</t>
  </si>
  <si>
    <t>NANTES - 1854 RUSSEIL</t>
  </si>
  <si>
    <t>TF/LB</t>
  </si>
  <si>
    <t>15018RENN</t>
  </si>
  <si>
    <t>RENNES - CHU OTI</t>
  </si>
  <si>
    <t>TF</t>
  </si>
  <si>
    <t>15020AURA</t>
  </si>
  <si>
    <t>AURAY - PATIO RIVA</t>
  </si>
  <si>
    <t>A0640</t>
  </si>
  <si>
    <t>CL</t>
  </si>
  <si>
    <t>A7901</t>
  </si>
  <si>
    <t>15021RENN</t>
  </si>
  <si>
    <t>RENNES - METROPOLIS</t>
  </si>
  <si>
    <t>A1463</t>
  </si>
  <si>
    <t>15022ELVE</t>
  </si>
  <si>
    <t>ELVEN - COLLEGE</t>
  </si>
  <si>
    <t>A0180</t>
  </si>
  <si>
    <t>16001CESS</t>
  </si>
  <si>
    <t>CESSON - ERNERGIES A</t>
  </si>
  <si>
    <t>A1161</t>
  </si>
  <si>
    <t>16002GUER</t>
  </si>
  <si>
    <t>GUER - INTERNAT</t>
  </si>
  <si>
    <t>OI/LB</t>
  </si>
  <si>
    <t>A1161/1162</t>
  </si>
  <si>
    <t>A1162</t>
  </si>
  <si>
    <t>16003STGRE</t>
  </si>
  <si>
    <t>ST GREGOIRE - EDONIA X</t>
  </si>
  <si>
    <t>A4502</t>
  </si>
  <si>
    <t>16004RENN</t>
  </si>
  <si>
    <t>RENNES - COCHARDIERE</t>
  </si>
  <si>
    <t>A1022</t>
  </si>
  <si>
    <t>16006RENN</t>
  </si>
  <si>
    <t>RENNES - BAUD F3</t>
  </si>
  <si>
    <t>16007RENN</t>
  </si>
  <si>
    <t>RENNES - LAYGO</t>
  </si>
  <si>
    <t>16008GA</t>
  </si>
  <si>
    <t>LA GACILLY espace culturel</t>
  </si>
  <si>
    <t>A6064</t>
  </si>
  <si>
    <t>A1155</t>
  </si>
  <si>
    <t>A1086/0030</t>
  </si>
  <si>
    <t>A7751</t>
  </si>
  <si>
    <t>A7750/7751</t>
  </si>
  <si>
    <t>TYPE</t>
  </si>
  <si>
    <t>GO</t>
  </si>
  <si>
    <t>EG</t>
  </si>
  <si>
    <t>A2532</t>
  </si>
  <si>
    <t>CA réalisé</t>
  </si>
  <si>
    <t>Écart sur CA</t>
  </si>
  <si>
    <t>CA prévu</t>
  </si>
  <si>
    <t>A2533</t>
  </si>
  <si>
    <t>RP</t>
  </si>
  <si>
    <t>A1052/1054</t>
  </si>
  <si>
    <t>A/1002/6016</t>
  </si>
  <si>
    <t>A1001/1003 /6015/6017</t>
  </si>
  <si>
    <t>A1001/1002/1003/6015/6016 /6017</t>
  </si>
  <si>
    <t>CA prévu replanifié</t>
  </si>
  <si>
    <t>A1086</t>
  </si>
  <si>
    <t>A0030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</si>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</sst>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84">
    <xf numFmtId="0" fontId="0" fillId="0" borderId="0" xfId="0"/>
    <xf numFmtId="0" fontId="7" fillId="4" borderId="1" xfId="2" applyFont="1" applyFill="1" applyBorder="1" applyAlignment="1" applyProtection="1">
      <protection locked="0"/>
    </xf>
    <xf numFmtId="0" fontId="7" fillId="4" borderId="4" xfId="2" applyFont="1" applyFill="1" applyBorder="1" applyAlignment="1" applyProtection="1">
      <protection locked="0"/>
    </xf>
    <xf numFmtId="0" fontId="3" fillId="4" borderId="4" xfId="0" applyFont="1" applyFill="1" applyBorder="1" applyProtection="1">
      <protection locked="0"/>
    </xf>
    <xf numFmtId="0" fontId="3" fillId="4" borderId="1" xfId="0" applyFont="1" applyFill="1" applyBorder="1" applyProtection="1"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vertical="center" wrapText="1"/>
      <protection locked="0"/>
    </xf>
    <xf numFmtId="164" fontId="3" fillId="4" borderId="1" xfId="0" applyNumberFormat="1" applyFont="1" applyFill="1" applyBorder="1" applyAlignment="1" applyProtection="1">
      <alignment horizontal="center"/>
      <protection locked="0"/>
    </xf>
    <xf numFmtId="14" fontId="5" fillId="4" borderId="1" xfId="0" applyNumberFormat="1" applyFont="1" applyFill="1" applyBorder="1" applyAlignment="1" applyProtection="1">
      <alignment horizontal="left" vertical="center" wrapText="1"/>
      <protection locked="0"/>
    </xf>
    <xf numFmtId="0" fontId="5" fillId="4" borderId="1" xfId="0" applyFont="1" applyFill="1" applyBorder="1" applyAlignment="1" applyProtection="1">
      <alignment horizontal="left" vertical="center" wrapText="1"/>
      <protection locked="0"/>
    </xf>
    <xf numFmtId="0" fontId="6" fillId="2" borderId="1" xfId="0" applyFont="1" applyFill="1" applyBorder="1" applyAlignment="1" applyProtection="1">
      <alignment vertical="center" wrapText="1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10" fillId="2" borderId="1" xfId="0" applyFont="1" applyFill="1" applyBorder="1" applyAlignment="1" applyProtection="1">
      <alignment vertical="center" wrapText="1"/>
      <protection locked="0"/>
    </xf>
    <xf numFmtId="164" fontId="11" fillId="0" borderId="1" xfId="0" applyNumberFormat="1" applyFont="1" applyBorder="1" applyAlignment="1" applyProtection="1">
      <alignment horizontal="center"/>
      <protection locked="0"/>
    </xf>
    <xf numFmtId="0" fontId="10" fillId="2" borderId="1" xfId="0" applyFont="1" applyFill="1" applyBorder="1" applyAlignment="1" applyProtection="1">
      <alignment horizontal="left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164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4" xfId="0" applyFont="1" applyFill="1" applyBorder="1" applyProtection="1">
      <protection locked="0"/>
    </xf>
    <xf numFmtId="0" fontId="3" fillId="6" borderId="1" xfId="0" applyFont="1" applyFill="1" applyBorder="1" applyProtection="1"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vertical="center" wrapText="1"/>
      <protection locked="0"/>
    </xf>
    <xf numFmtId="14" fontId="5" fillId="6" borderId="1" xfId="0" applyNumberFormat="1" applyFont="1" applyFill="1" applyBorder="1" applyAlignment="1" applyProtection="1">
      <alignment horizontal="left" vertical="center" wrapText="1"/>
      <protection locked="0"/>
    </xf>
    <xf numFmtId="14" fontId="6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10" fillId="2" borderId="1" xfId="0" applyNumberFormat="1" applyFont="1" applyFill="1" applyBorder="1" applyAlignment="1" applyProtection="1">
      <alignment horizontal="left" vertical="center" wrapText="1"/>
      <protection locked="0"/>
    </xf>
    <xf numFmtId="0" fontId="3" fillId="6" borderId="1" xfId="0" applyFont="1" applyFill="1" applyBorder="1" applyAlignment="1" applyProtection="1">
      <alignment wrapText="1"/>
      <protection locked="0"/>
    </xf>
    <xf numFmtId="0" fontId="3" fillId="6" borderId="1" xfId="0" applyFont="1" applyFill="1" applyBorder="1" applyAlignment="1" applyProtection="1">
      <alignment horizontal="center" wrapText="1"/>
      <protection locked="0"/>
    </xf>
    <xf numFmtId="0" fontId="8" fillId="3" borderId="1" xfId="0" applyFont="1" applyFill="1" applyBorder="1" applyProtection="1"/>
    <xf numFmtId="0" fontId="8" fillId="3" borderId="1" xfId="0" applyFont="1" applyFill="1" applyBorder="1" applyAlignment="1" applyProtection="1">
      <alignment horizontal="center"/>
    </xf>
    <xf numFmtId="0" fontId="8" fillId="3" borderId="1" xfId="1" applyFont="1" applyFill="1" applyBorder="1" applyAlignment="1" applyProtection="1"/>
    <xf numFmtId="0" fontId="6" fillId="2" borderId="1" xfId="0" applyFont="1" applyFill="1" applyBorder="1" applyAlignment="1" applyProtection="1">
      <alignment vertical="center" wrapText="1"/>
    </xf>
    <xf numFmtId="164" fontId="0" fillId="0" borderId="1" xfId="0" applyNumberFormat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left" vertical="center" wrapText="1"/>
    </xf>
    <xf numFmtId="14" fontId="6" fillId="2" borderId="1" xfId="0" applyNumberFormat="1" applyFont="1" applyFill="1" applyBorder="1" applyAlignment="1" applyProtection="1">
      <alignment horizontal="left" vertical="center" wrapText="1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vertical="center" wrapText="1"/>
      <protection locked="0"/>
    </xf>
    <xf numFmtId="1" fontId="12" fillId="2" borderId="1" xfId="0" applyNumberFormat="1" applyFont="1" applyFill="1" applyBorder="1" applyAlignment="1" applyProtection="1">
      <alignment horizontal="left" vertical="center" wrapText="1"/>
      <protection locked="0"/>
    </xf>
    <xf numFmtId="14" fontId="1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3" fillId="7" borderId="1" xfId="0" applyFont="1" applyFill="1" applyBorder="1" applyProtection="1"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vertical="center" wrapText="1"/>
      <protection locked="0"/>
    </xf>
    <xf numFmtId="14" fontId="5" fillId="7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/>
    <xf numFmtId="0" fontId="3" fillId="5" borderId="1" xfId="0" applyFont="1" applyFill="1" applyBorder="1" applyAlignment="1" applyProtection="1">
      <alignment horizontal="center" vertical="center"/>
      <protection locked="0"/>
    </xf>
    <xf numFmtId="164" fontId="3" fillId="5" borderId="1" xfId="0" applyNumberFormat="1" applyFont="1" applyFill="1" applyBorder="1" applyAlignment="1" applyProtection="1">
      <alignment horizontal="center" vertical="center"/>
      <protection locked="0"/>
    </xf>
    <xf numFmtId="164" fontId="5" fillId="3" borderId="2" xfId="0" applyNumberFormat="1" applyFont="1" applyFill="1" applyBorder="1" applyAlignment="1" applyProtection="1">
      <alignment horizontal="right" vertical="center" wrapText="1"/>
      <protection locked="0"/>
    </xf>
    <xf numFmtId="164" fontId="0" fillId="6" borderId="1" xfId="0" applyNumberFormat="1" applyFill="1" applyBorder="1" applyAlignment="1" applyProtection="1">
      <alignment horizontal="center"/>
      <protection locked="0"/>
    </xf>
    <xf numFmtId="164" fontId="6" fillId="6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6" borderId="1" xfId="0" applyNumberFormat="1" applyFont="1" applyFill="1" applyBorder="1" applyAlignment="1" applyProtection="1">
      <alignment horizontal="center" vertical="center" wrapText="1"/>
    </xf>
    <xf numFmtId="164" fontId="0" fillId="6" borderId="0" xfId="0" applyNumberFormat="1" applyFill="1" applyAlignment="1" applyProtection="1">
      <alignment horizontal="center"/>
    </xf>
    <xf numFmtId="0" fontId="0" fillId="0" borderId="0" xfId="0" applyAlignment="1">
      <alignment horizontal="center" vertical="center"/>
    </xf>
    <xf numFmtId="0" fontId="7" fillId="4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164" fontId="5" fillId="3" borderId="0" xfId="0" applyNumberFormat="1" applyFont="1" applyFill="1" applyBorder="1" applyAlignment="1" applyProtection="1">
      <alignment vertical="center" wrapText="1"/>
      <protection locked="0"/>
    </xf>
    <xf numFmtId="164" fontId="12" fillId="0" borderId="1" xfId="0" applyNumberFormat="1" applyFont="1" applyBorder="1" applyAlignment="1" applyProtection="1">
      <alignment horizontal="center"/>
      <protection locked="0"/>
    </xf>
    <xf numFmtId="164" fontId="0" fillId="0" borderId="0" xfId="0" applyNumberFormat="1"/>
    <xf numFmtId="0" fontId="9" fillId="3" borderId="3" xfId="0" applyFont="1" applyFill="1" applyBorder="1" applyProtection="1"/>
    <xf numFmtId="0" fontId="8" fillId="3" borderId="0" xfId="0" applyFont="1" applyFill="1" applyBorder="1" applyProtection="1"/>
    <xf numFmtId="0" fontId="9" fillId="3" borderId="0" xfId="0" applyFont="1" applyFill="1" applyBorder="1" applyProtection="1"/>
    <xf numFmtId="0" fontId="8" fillId="3" borderId="0" xfId="0" applyFont="1" applyFill="1" applyBorder="1" applyAlignment="1" applyProtection="1">
      <alignment horizontal="center"/>
    </xf>
    <xf numFmtId="0" fontId="8" fillId="3" borderId="0" xfId="1" applyFont="1" applyFill="1" applyBorder="1" applyAlignment="1" applyProtection="1"/>
    <xf numFmtId="0" fontId="10" fillId="2" borderId="0" xfId="0" applyFont="1" applyFill="1" applyBorder="1" applyAlignment="1" applyProtection="1">
      <alignment vertical="center" wrapText="1"/>
      <protection locked="0"/>
    </xf>
    <xf numFmtId="164" fontId="11" fillId="0" borderId="0" xfId="0" applyNumberFormat="1" applyFont="1" applyBorder="1" applyAlignment="1" applyProtection="1">
      <alignment horizontal="center"/>
      <protection locked="0"/>
    </xf>
    <xf numFmtId="14" fontId="10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0" xfId="0" applyFont="1" applyFill="1" applyBorder="1" applyAlignment="1" applyProtection="1">
      <alignment horizontal="left" vertical="center" wrapText="1"/>
      <protection locked="0"/>
    </xf>
    <xf numFmtId="0" fontId="3" fillId="4" borderId="6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14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14" fontId="5" fillId="4" borderId="8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6" xfId="0" applyFont="1" applyFill="1" applyBorder="1" applyAlignment="1" applyProtection="1">
      <alignment horizontal="center" vertical="center" wrapText="1"/>
      <protection locked="0"/>
    </xf>
    <xf numFmtId="0" fontId="5" fillId="4" borderId="8" xfId="0" applyFont="1" applyFill="1" applyBorder="1" applyAlignment="1" applyProtection="1">
      <alignment horizontal="center" vertical="center" wrapText="1"/>
      <protection locked="0"/>
    </xf>
    <xf numFmtId="14" fontId="5" fillId="4" borderId="0" xfId="0" applyNumberFormat="1" applyFont="1" applyFill="1" applyBorder="1" applyAlignment="1" applyProtection="1">
      <alignment horizontal="center" vertical="center" wrapText="1"/>
      <protection locked="0"/>
    </xf>
    <xf numFmtId="164" fontId="5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0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FFFF99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4"/>
  <sheetViews>
    <sheetView tabSelected="1" workbookViewId="0">
      <selection activeCell="D42" sqref="D42"/>
    </sheetView>
  </sheetViews>
  <sheetFormatPr baseColWidth="10" defaultRowHeight="14" x14ac:dyDescent="0"/>
  <cols>
    <col min="2" max="2" width="12.5" customWidth="1"/>
    <col min="4" max="4" width="21" style="52" customWidth="1"/>
    <col min="5" max="5" width="46.83203125" customWidth="1"/>
    <col min="6" max="6" width="23.83203125" style="57" customWidth="1"/>
    <col min="7" max="7" width="15.1640625" customWidth="1"/>
    <col min="8" max="8" width="14" customWidth="1"/>
    <col min="10" max="10" width="21.83203125" customWidth="1"/>
    <col min="12" max="12" width="14" customWidth="1"/>
    <col min="13" max="13" width="32.6640625" customWidth="1"/>
    <col min="14" max="14" width="17.5" customWidth="1"/>
    <col min="15" max="15" width="19.1640625" customWidth="1"/>
    <col min="16" max="16" width="14.5" customWidth="1"/>
    <col min="17" max="17" width="13.6640625" customWidth="1"/>
  </cols>
  <sheetData>
    <row r="2" spans="1:16">
      <c r="A2" s="44" t="s">
        <v>119</v>
      </c>
    </row>
    <row r="4" spans="1:16" ht="16.5" customHeight="1">
      <c r="A4" s="35" t="s">
        <v>0</v>
      </c>
      <c r="B4" s="45" t="s">
        <v>6</v>
      </c>
      <c r="C4" s="45" t="s">
        <v>103</v>
      </c>
      <c r="D4" s="45" t="s">
        <v>1</v>
      </c>
      <c r="E4" s="45" t="s">
        <v>2</v>
      </c>
      <c r="F4" s="46" t="s">
        <v>3</v>
      </c>
      <c r="G4" s="45" t="s">
        <v>4</v>
      </c>
      <c r="H4" s="45" t="s">
        <v>5</v>
      </c>
    </row>
    <row r="5" spans="1:16" ht="16.5" customHeight="1">
      <c r="A5" s="3" t="s">
        <v>7</v>
      </c>
      <c r="B5" s="4" t="s">
        <v>8</v>
      </c>
      <c r="C5" s="5" t="s">
        <v>104</v>
      </c>
      <c r="D5" s="53" t="s">
        <v>9</v>
      </c>
      <c r="E5" s="6" t="s">
        <v>10</v>
      </c>
      <c r="F5" s="7">
        <v>2916291</v>
      </c>
      <c r="G5" s="8">
        <v>40316</v>
      </c>
      <c r="H5" s="9" t="s">
        <v>13</v>
      </c>
      <c r="I5" s="47"/>
    </row>
    <row r="6" spans="1:16" ht="15">
      <c r="A6" s="3" t="s">
        <v>19</v>
      </c>
      <c r="B6" s="4" t="s">
        <v>18</v>
      </c>
      <c r="C6" s="5" t="s">
        <v>104</v>
      </c>
      <c r="D6" s="16" t="s">
        <v>16</v>
      </c>
      <c r="E6" s="6" t="s">
        <v>17</v>
      </c>
      <c r="F6" s="17">
        <v>1482149</v>
      </c>
      <c r="G6" s="8">
        <v>42086</v>
      </c>
      <c r="H6" s="8">
        <v>42813</v>
      </c>
    </row>
    <row r="7" spans="1:16" ht="15">
      <c r="A7" s="18" t="s">
        <v>15</v>
      </c>
      <c r="B7" s="19" t="s">
        <v>106</v>
      </c>
      <c r="C7" s="20" t="s">
        <v>104</v>
      </c>
      <c r="D7" s="21" t="s">
        <v>11</v>
      </c>
      <c r="E7" s="22" t="s">
        <v>12</v>
      </c>
      <c r="F7" s="51">
        <v>55689560.130000003</v>
      </c>
      <c r="G7" s="23">
        <v>42135</v>
      </c>
      <c r="H7" s="23">
        <v>43025</v>
      </c>
      <c r="I7" s="69" t="s">
        <v>15</v>
      </c>
      <c r="J7" s="67" t="s">
        <v>14</v>
      </c>
      <c r="K7" s="67" t="s">
        <v>105</v>
      </c>
      <c r="L7" s="75" t="s">
        <v>11</v>
      </c>
      <c r="M7" s="75" t="s">
        <v>12</v>
      </c>
      <c r="N7" s="73">
        <v>80000000</v>
      </c>
      <c r="O7" s="71">
        <v>42128</v>
      </c>
      <c r="P7" s="71">
        <v>43025</v>
      </c>
    </row>
    <row r="8" spans="1:16" ht="15">
      <c r="A8" s="18" t="s">
        <v>111</v>
      </c>
      <c r="B8" s="19" t="s">
        <v>110</v>
      </c>
      <c r="C8" s="20" t="s">
        <v>105</v>
      </c>
      <c r="D8" s="21" t="s">
        <v>11</v>
      </c>
      <c r="E8" s="22" t="s">
        <v>12</v>
      </c>
      <c r="F8" s="51">
        <v>24310439.870000001</v>
      </c>
      <c r="G8" s="23">
        <v>42135</v>
      </c>
      <c r="H8" s="23">
        <v>43025</v>
      </c>
      <c r="I8" s="81"/>
      <c r="J8" s="80"/>
      <c r="K8" s="80"/>
      <c r="L8" s="76"/>
      <c r="M8" s="76"/>
      <c r="N8" s="74"/>
      <c r="O8" s="72"/>
      <c r="P8" s="72"/>
    </row>
    <row r="9" spans="1:16" ht="15">
      <c r="A9" s="19" t="s">
        <v>20</v>
      </c>
      <c r="B9" s="19" t="s">
        <v>21</v>
      </c>
      <c r="C9" s="20" t="s">
        <v>104</v>
      </c>
      <c r="D9" s="21" t="s">
        <v>22</v>
      </c>
      <c r="E9" s="22" t="s">
        <v>23</v>
      </c>
      <c r="F9" s="50">
        <v>2585000</v>
      </c>
      <c r="G9" s="23">
        <v>42767</v>
      </c>
      <c r="H9" s="23">
        <v>43174</v>
      </c>
      <c r="I9" s="69" t="s">
        <v>56</v>
      </c>
      <c r="J9" s="67" t="s">
        <v>102</v>
      </c>
      <c r="K9" s="67" t="s">
        <v>105</v>
      </c>
      <c r="L9" s="75" t="s">
        <v>22</v>
      </c>
      <c r="M9" s="75" t="s">
        <v>23</v>
      </c>
      <c r="N9" s="73">
        <v>8500000</v>
      </c>
      <c r="O9" s="71">
        <v>42767</v>
      </c>
      <c r="P9" s="71">
        <v>43446</v>
      </c>
    </row>
    <row r="10" spans="1:16" ht="15">
      <c r="A10" s="19" t="s">
        <v>41</v>
      </c>
      <c r="B10" s="19" t="s">
        <v>101</v>
      </c>
      <c r="C10" s="20" t="s">
        <v>105</v>
      </c>
      <c r="D10" s="21" t="s">
        <v>22</v>
      </c>
      <c r="E10" s="22" t="s">
        <v>23</v>
      </c>
      <c r="F10" s="50">
        <v>5915000</v>
      </c>
      <c r="G10" s="23">
        <v>42767</v>
      </c>
      <c r="H10" s="23">
        <v>43449</v>
      </c>
      <c r="I10" s="81"/>
      <c r="J10" s="80"/>
      <c r="K10" s="80"/>
      <c r="L10" s="76"/>
      <c r="M10" s="76"/>
      <c r="N10" s="78"/>
      <c r="O10" s="72"/>
      <c r="P10" s="72"/>
    </row>
    <row r="11" spans="1:16" ht="15">
      <c r="A11" s="3" t="s">
        <v>26</v>
      </c>
      <c r="B11" s="4" t="s">
        <v>27</v>
      </c>
      <c r="C11" s="5" t="s">
        <v>104</v>
      </c>
      <c r="D11" s="16" t="s">
        <v>24</v>
      </c>
      <c r="E11" s="6" t="s">
        <v>25</v>
      </c>
      <c r="F11" s="17">
        <v>2915000</v>
      </c>
      <c r="G11" s="8">
        <v>42205</v>
      </c>
      <c r="H11" s="8">
        <v>42946</v>
      </c>
      <c r="N11" s="55"/>
    </row>
    <row r="12" spans="1:16" ht="15">
      <c r="A12" s="3" t="s">
        <v>28</v>
      </c>
      <c r="B12" s="4" t="s">
        <v>29</v>
      </c>
      <c r="C12" s="5" t="s">
        <v>104</v>
      </c>
      <c r="D12" s="16" t="s">
        <v>30</v>
      </c>
      <c r="E12" s="6" t="s">
        <v>31</v>
      </c>
      <c r="F12" s="17">
        <v>3700000</v>
      </c>
      <c r="G12" s="8">
        <v>42212</v>
      </c>
      <c r="H12" s="8">
        <v>42735</v>
      </c>
    </row>
    <row r="13" spans="1:16" ht="15">
      <c r="A13" s="3" t="s">
        <v>35</v>
      </c>
      <c r="B13" s="4" t="s">
        <v>34</v>
      </c>
      <c r="C13" s="5" t="s">
        <v>104</v>
      </c>
      <c r="D13" s="16" t="s">
        <v>32</v>
      </c>
      <c r="E13" s="6" t="s">
        <v>33</v>
      </c>
      <c r="F13" s="17">
        <v>2640000</v>
      </c>
      <c r="G13" s="8">
        <v>42212</v>
      </c>
      <c r="H13" s="8">
        <v>42724</v>
      </c>
    </row>
    <row r="14" spans="1:16" ht="31.5" customHeight="1">
      <c r="A14" s="19" t="s">
        <v>40</v>
      </c>
      <c r="B14" s="19" t="s">
        <v>44</v>
      </c>
      <c r="C14" s="20" t="s">
        <v>104</v>
      </c>
      <c r="D14" s="21" t="s">
        <v>36</v>
      </c>
      <c r="E14" s="22" t="s">
        <v>37</v>
      </c>
      <c r="F14" s="49">
        <v>1987586</v>
      </c>
      <c r="G14" s="23">
        <v>42509</v>
      </c>
      <c r="H14" s="23">
        <v>42700</v>
      </c>
      <c r="I14" s="69" t="s">
        <v>39</v>
      </c>
      <c r="J14" s="67" t="s">
        <v>38</v>
      </c>
      <c r="K14" s="67" t="s">
        <v>105</v>
      </c>
      <c r="L14" s="75" t="s">
        <v>36</v>
      </c>
      <c r="M14" s="75" t="s">
        <v>37</v>
      </c>
      <c r="N14" s="73">
        <v>7992826</v>
      </c>
      <c r="O14" s="71">
        <v>42509</v>
      </c>
      <c r="P14" s="71">
        <v>42949</v>
      </c>
    </row>
    <row r="15" spans="1:16" ht="15">
      <c r="A15" s="19" t="s">
        <v>41</v>
      </c>
      <c r="B15" s="19" t="s">
        <v>112</v>
      </c>
      <c r="C15" s="20" t="s">
        <v>105</v>
      </c>
      <c r="D15" s="21" t="s">
        <v>36</v>
      </c>
      <c r="E15" s="22" t="s">
        <v>37</v>
      </c>
      <c r="F15" s="48">
        <v>7214105</v>
      </c>
      <c r="G15" s="23">
        <v>42509</v>
      </c>
      <c r="H15" s="23">
        <v>42949</v>
      </c>
      <c r="I15" s="70"/>
      <c r="J15" s="68"/>
      <c r="K15" s="68"/>
      <c r="L15" s="79"/>
      <c r="M15" s="79"/>
      <c r="N15" s="78"/>
      <c r="O15" s="77"/>
      <c r="P15" s="77"/>
    </row>
    <row r="16" spans="1:16" ht="15">
      <c r="A16" s="3" t="s">
        <v>45</v>
      </c>
      <c r="B16" s="4" t="s">
        <v>46</v>
      </c>
      <c r="C16" s="5" t="s">
        <v>104</v>
      </c>
      <c r="D16" s="16" t="s">
        <v>42</v>
      </c>
      <c r="E16" s="6" t="s">
        <v>43</v>
      </c>
      <c r="F16" s="17">
        <v>5562461</v>
      </c>
      <c r="G16" s="8">
        <v>42212</v>
      </c>
      <c r="H16" s="8">
        <v>42946</v>
      </c>
    </row>
    <row r="17" spans="1:16" ht="15">
      <c r="A17" s="3" t="s">
        <v>47</v>
      </c>
      <c r="B17" s="4" t="s">
        <v>48</v>
      </c>
      <c r="C17" s="5" t="s">
        <v>104</v>
      </c>
      <c r="D17" s="16" t="s">
        <v>49</v>
      </c>
      <c r="E17" s="6" t="s">
        <v>50</v>
      </c>
      <c r="F17" s="17">
        <v>1262253</v>
      </c>
      <c r="G17" s="8">
        <v>42244</v>
      </c>
      <c r="H17" s="8">
        <v>42724</v>
      </c>
      <c r="O17" s="54"/>
    </row>
    <row r="18" spans="1:16" ht="15">
      <c r="A18" s="3" t="s">
        <v>19</v>
      </c>
      <c r="B18" s="4" t="s">
        <v>51</v>
      </c>
      <c r="C18" s="5" t="s">
        <v>104</v>
      </c>
      <c r="D18" s="16" t="s">
        <v>52</v>
      </c>
      <c r="E18" s="6" t="s">
        <v>53</v>
      </c>
      <c r="F18" s="17">
        <v>814570</v>
      </c>
      <c r="G18" s="8">
        <v>42268</v>
      </c>
      <c r="H18" s="8">
        <v>42639</v>
      </c>
    </row>
    <row r="19" spans="1:16" ht="31.5" customHeight="1">
      <c r="A19" s="19" t="s">
        <v>20</v>
      </c>
      <c r="B19" s="19" t="s">
        <v>58</v>
      </c>
      <c r="C19" s="20" t="s">
        <v>104</v>
      </c>
      <c r="D19" s="21" t="s">
        <v>54</v>
      </c>
      <c r="E19" s="22" t="s">
        <v>55</v>
      </c>
      <c r="F19" s="49">
        <v>2810488</v>
      </c>
      <c r="G19" s="23">
        <v>42675</v>
      </c>
      <c r="H19" s="23">
        <v>42961</v>
      </c>
      <c r="I19" s="69" t="s">
        <v>56</v>
      </c>
      <c r="J19" s="67" t="s">
        <v>57</v>
      </c>
      <c r="K19" s="67" t="s">
        <v>105</v>
      </c>
      <c r="L19" s="75" t="s">
        <v>54</v>
      </c>
      <c r="M19" s="75" t="s">
        <v>55</v>
      </c>
      <c r="N19" s="73">
        <v>10457562</v>
      </c>
      <c r="O19" s="71">
        <v>42675</v>
      </c>
      <c r="P19" s="71">
        <v>43157</v>
      </c>
    </row>
    <row r="20" spans="1:16" ht="15">
      <c r="A20" s="19" t="s">
        <v>41</v>
      </c>
      <c r="B20" s="19" t="s">
        <v>59</v>
      </c>
      <c r="C20" s="20" t="s">
        <v>105</v>
      </c>
      <c r="D20" s="21" t="s">
        <v>54</v>
      </c>
      <c r="E20" s="22" t="s">
        <v>55</v>
      </c>
      <c r="F20" s="48">
        <v>8960145</v>
      </c>
      <c r="G20" s="23">
        <v>42679</v>
      </c>
      <c r="H20" s="23">
        <v>43139</v>
      </c>
      <c r="I20" s="70"/>
      <c r="J20" s="68"/>
      <c r="K20" s="68"/>
      <c r="L20" s="79"/>
      <c r="M20" s="79"/>
      <c r="N20" s="78"/>
      <c r="O20" s="77"/>
      <c r="P20" s="77"/>
    </row>
    <row r="21" spans="1:16" ht="15">
      <c r="A21" s="3" t="s">
        <v>26</v>
      </c>
      <c r="B21" s="4" t="s">
        <v>60</v>
      </c>
      <c r="C21" s="5" t="s">
        <v>104</v>
      </c>
      <c r="D21" s="16" t="s">
        <v>61</v>
      </c>
      <c r="E21" s="6" t="s">
        <v>62</v>
      </c>
      <c r="F21" s="17">
        <v>1666916</v>
      </c>
      <c r="G21" s="8">
        <v>42268</v>
      </c>
      <c r="H21" s="8">
        <v>42734</v>
      </c>
    </row>
    <row r="22" spans="1:16" ht="15">
      <c r="A22" s="19" t="s">
        <v>66</v>
      </c>
      <c r="B22" s="26" t="s">
        <v>113</v>
      </c>
      <c r="C22" s="27" t="s">
        <v>104</v>
      </c>
      <c r="D22" s="21" t="s">
        <v>64</v>
      </c>
      <c r="E22" s="22" t="s">
        <v>65</v>
      </c>
      <c r="F22" s="49">
        <v>4125781</v>
      </c>
      <c r="G22" s="23">
        <v>42491</v>
      </c>
      <c r="H22" s="23">
        <v>42855</v>
      </c>
      <c r="I22" s="69" t="s">
        <v>63</v>
      </c>
      <c r="J22" s="82" t="s">
        <v>115</v>
      </c>
      <c r="K22" s="82" t="s">
        <v>105</v>
      </c>
      <c r="L22" s="75" t="s">
        <v>64</v>
      </c>
      <c r="M22" s="75" t="s">
        <v>65</v>
      </c>
      <c r="N22" s="73">
        <v>16536827</v>
      </c>
      <c r="O22" s="71">
        <v>42430</v>
      </c>
      <c r="P22" s="71">
        <v>43100</v>
      </c>
    </row>
    <row r="23" spans="1:16" ht="30">
      <c r="A23" s="19" t="s">
        <v>41</v>
      </c>
      <c r="B23" s="26" t="s">
        <v>114</v>
      </c>
      <c r="C23" s="27" t="s">
        <v>105</v>
      </c>
      <c r="D23" s="21" t="s">
        <v>64</v>
      </c>
      <c r="E23" s="22" t="s">
        <v>65</v>
      </c>
      <c r="F23" s="48">
        <v>14181162</v>
      </c>
      <c r="G23" s="23">
        <v>42430</v>
      </c>
      <c r="H23" s="23">
        <v>43220</v>
      </c>
      <c r="I23" s="70"/>
      <c r="J23" s="83"/>
      <c r="K23" s="83"/>
      <c r="L23" s="79"/>
      <c r="M23" s="79"/>
      <c r="N23" s="78"/>
      <c r="O23" s="77"/>
      <c r="P23" s="77"/>
    </row>
    <row r="24" spans="1:16" ht="15">
      <c r="A24" s="3" t="s">
        <v>70</v>
      </c>
      <c r="B24" s="4" t="s">
        <v>69</v>
      </c>
      <c r="C24" s="5" t="s">
        <v>104</v>
      </c>
      <c r="D24" s="16" t="s">
        <v>67</v>
      </c>
      <c r="E24" s="6" t="s">
        <v>68</v>
      </c>
      <c r="F24" s="17">
        <v>1505000</v>
      </c>
      <c r="G24" s="8">
        <v>42373</v>
      </c>
      <c r="H24" s="8">
        <v>42724</v>
      </c>
    </row>
    <row r="25" spans="1:16" ht="15">
      <c r="A25" s="3" t="s">
        <v>19</v>
      </c>
      <c r="B25" s="4" t="s">
        <v>71</v>
      </c>
      <c r="C25" s="5" t="s">
        <v>104</v>
      </c>
      <c r="D25" s="16" t="s">
        <v>72</v>
      </c>
      <c r="E25" s="6" t="s">
        <v>73</v>
      </c>
      <c r="F25" s="17">
        <v>1201090</v>
      </c>
      <c r="G25" s="8">
        <v>42380</v>
      </c>
      <c r="H25" s="8">
        <v>42734</v>
      </c>
    </row>
    <row r="26" spans="1:16" ht="15">
      <c r="A26" s="3" t="s">
        <v>70</v>
      </c>
      <c r="B26" s="4" t="s">
        <v>74</v>
      </c>
      <c r="C26" s="5" t="s">
        <v>104</v>
      </c>
      <c r="D26" s="16" t="s">
        <v>75</v>
      </c>
      <c r="E26" s="6" t="s">
        <v>76</v>
      </c>
      <c r="F26" s="17">
        <v>2688090</v>
      </c>
      <c r="G26" s="8">
        <v>42430</v>
      </c>
      <c r="H26" s="8">
        <v>42946</v>
      </c>
    </row>
    <row r="27" spans="1:16" ht="15">
      <c r="A27" s="3" t="s">
        <v>45</v>
      </c>
      <c r="B27" s="4" t="s">
        <v>77</v>
      </c>
      <c r="C27" s="5" t="s">
        <v>104</v>
      </c>
      <c r="D27" s="16" t="s">
        <v>78</v>
      </c>
      <c r="E27" s="6" t="s">
        <v>79</v>
      </c>
      <c r="F27" s="17">
        <v>840000</v>
      </c>
      <c r="G27" s="8">
        <v>42614</v>
      </c>
      <c r="H27" s="8">
        <v>43151</v>
      </c>
    </row>
    <row r="28" spans="1:16" ht="15">
      <c r="A28" s="19" t="s">
        <v>35</v>
      </c>
      <c r="B28" s="19" t="s">
        <v>80</v>
      </c>
      <c r="C28" s="20" t="s">
        <v>104</v>
      </c>
      <c r="D28" s="21" t="s">
        <v>81</v>
      </c>
      <c r="E28" s="22" t="s">
        <v>82</v>
      </c>
      <c r="F28" s="50">
        <v>1139615</v>
      </c>
      <c r="G28" s="23">
        <v>42644</v>
      </c>
      <c r="H28" s="23">
        <v>42791</v>
      </c>
      <c r="I28" s="69" t="s">
        <v>83</v>
      </c>
      <c r="J28" s="67" t="s">
        <v>84</v>
      </c>
      <c r="K28" s="67" t="s">
        <v>105</v>
      </c>
      <c r="L28" s="75" t="s">
        <v>81</v>
      </c>
      <c r="M28" s="75" t="s">
        <v>82</v>
      </c>
      <c r="N28" s="73">
        <v>2423443</v>
      </c>
      <c r="O28" s="71">
        <v>42644</v>
      </c>
      <c r="P28" s="71">
        <v>43093</v>
      </c>
    </row>
    <row r="29" spans="1:16" ht="15">
      <c r="A29" s="19" t="s">
        <v>41</v>
      </c>
      <c r="B29" s="19" t="s">
        <v>85</v>
      </c>
      <c r="C29" s="20" t="s">
        <v>105</v>
      </c>
      <c r="D29" s="21" t="s">
        <v>81</v>
      </c>
      <c r="E29" s="22" t="s">
        <v>82</v>
      </c>
      <c r="F29" s="50">
        <v>1280535</v>
      </c>
      <c r="G29" s="23">
        <v>42644</v>
      </c>
      <c r="H29" s="23">
        <v>43093</v>
      </c>
      <c r="I29" s="70"/>
      <c r="J29" s="68"/>
      <c r="K29" s="68"/>
      <c r="L29" s="79"/>
      <c r="M29" s="79"/>
      <c r="N29" s="78"/>
      <c r="O29" s="77"/>
      <c r="P29" s="77"/>
    </row>
    <row r="30" spans="1:16" ht="15">
      <c r="A30" s="3" t="s">
        <v>47</v>
      </c>
      <c r="B30" s="4" t="s">
        <v>88</v>
      </c>
      <c r="C30" s="5" t="s">
        <v>104</v>
      </c>
      <c r="D30" s="16" t="s">
        <v>86</v>
      </c>
      <c r="E30" s="6" t="s">
        <v>87</v>
      </c>
      <c r="F30" s="17">
        <v>1180000</v>
      </c>
      <c r="G30" s="8">
        <v>42614</v>
      </c>
      <c r="H30" s="8">
        <v>42765</v>
      </c>
    </row>
    <row r="31" spans="1:16" ht="15">
      <c r="A31" s="3" t="s">
        <v>26</v>
      </c>
      <c r="B31" s="4" t="s">
        <v>91</v>
      </c>
      <c r="C31" s="5" t="s">
        <v>104</v>
      </c>
      <c r="D31" s="16" t="s">
        <v>89</v>
      </c>
      <c r="E31" s="6" t="s">
        <v>90</v>
      </c>
      <c r="F31" s="17">
        <v>8799866</v>
      </c>
      <c r="G31" s="8">
        <v>42675</v>
      </c>
      <c r="H31" s="8">
        <v>43458</v>
      </c>
    </row>
    <row r="32" spans="1:16" ht="16.5" customHeight="1">
      <c r="A32" s="39" t="s">
        <v>41</v>
      </c>
      <c r="B32" s="39" t="s">
        <v>117</v>
      </c>
      <c r="C32" s="40" t="s">
        <v>104</v>
      </c>
      <c r="D32" s="41" t="s">
        <v>92</v>
      </c>
      <c r="E32" s="42" t="s">
        <v>93</v>
      </c>
      <c r="F32" s="50">
        <v>2786150</v>
      </c>
      <c r="G32" s="43"/>
      <c r="H32" s="43"/>
      <c r="I32" s="69" t="s">
        <v>41</v>
      </c>
      <c r="J32" s="67" t="s">
        <v>100</v>
      </c>
      <c r="K32" s="67" t="s">
        <v>105</v>
      </c>
      <c r="L32" s="75" t="s">
        <v>92</v>
      </c>
      <c r="M32" s="75" t="s">
        <v>93</v>
      </c>
      <c r="N32" s="73">
        <v>7069645</v>
      </c>
      <c r="O32" s="71"/>
      <c r="P32" s="71"/>
    </row>
    <row r="33" spans="1:16" ht="15">
      <c r="A33" s="39" t="s">
        <v>41</v>
      </c>
      <c r="B33" s="39" t="s">
        <v>118</v>
      </c>
      <c r="C33" s="40" t="s">
        <v>105</v>
      </c>
      <c r="D33" s="41" t="s">
        <v>92</v>
      </c>
      <c r="E33" s="42" t="s">
        <v>93</v>
      </c>
      <c r="F33" s="50">
        <v>4193495</v>
      </c>
      <c r="G33" s="43"/>
      <c r="H33" s="43"/>
      <c r="I33" s="70"/>
      <c r="J33" s="68"/>
      <c r="K33" s="68"/>
      <c r="L33" s="79"/>
      <c r="M33" s="79"/>
      <c r="N33" s="78"/>
      <c r="O33" s="77"/>
      <c r="P33" s="77"/>
    </row>
    <row r="34" spans="1:16" ht="15">
      <c r="A34" s="2" t="s">
        <v>47</v>
      </c>
      <c r="B34" s="1" t="s">
        <v>98</v>
      </c>
      <c r="C34" s="5" t="s">
        <v>104</v>
      </c>
      <c r="D34" s="16" t="s">
        <v>94</v>
      </c>
      <c r="E34" s="6" t="s">
        <v>95</v>
      </c>
      <c r="F34" s="17">
        <v>1645000</v>
      </c>
      <c r="G34" s="8"/>
      <c r="H34" s="8"/>
    </row>
    <row r="35" spans="1:16" ht="15">
      <c r="A35" s="2" t="s">
        <v>35</v>
      </c>
      <c r="B35" s="1" t="s">
        <v>99</v>
      </c>
      <c r="C35" s="5" t="s">
        <v>104</v>
      </c>
      <c r="D35" s="16" t="s">
        <v>96</v>
      </c>
      <c r="E35" s="6" t="s">
        <v>97</v>
      </c>
      <c r="F35" s="17">
        <v>686256</v>
      </c>
      <c r="G35" s="8"/>
      <c r="H35" s="8"/>
    </row>
    <row r="44" spans="1:16">
      <c r="M44" s="54"/>
    </row>
  </sheetData>
  <mergeCells count="56">
    <mergeCell ref="K22:K23"/>
    <mergeCell ref="J22:J23"/>
    <mergeCell ref="I22:I23"/>
    <mergeCell ref="J19:J20"/>
    <mergeCell ref="I19:I20"/>
    <mergeCell ref="P28:P29"/>
    <mergeCell ref="O28:O29"/>
    <mergeCell ref="N28:N29"/>
    <mergeCell ref="M28:M29"/>
    <mergeCell ref="L28:L29"/>
    <mergeCell ref="K28:K29"/>
    <mergeCell ref="J28:J29"/>
    <mergeCell ref="L19:L20"/>
    <mergeCell ref="I28:I29"/>
    <mergeCell ref="P22:P23"/>
    <mergeCell ref="O22:O23"/>
    <mergeCell ref="N22:N23"/>
    <mergeCell ref="M22:M23"/>
    <mergeCell ref="L22:L23"/>
    <mergeCell ref="P19:P20"/>
    <mergeCell ref="O19:O20"/>
    <mergeCell ref="N19:N20"/>
    <mergeCell ref="M19:M20"/>
    <mergeCell ref="K19:K20"/>
    <mergeCell ref="K14:K15"/>
    <mergeCell ref="J14:J15"/>
    <mergeCell ref="I14:I15"/>
    <mergeCell ref="P9:P10"/>
    <mergeCell ref="O9:O10"/>
    <mergeCell ref="M9:M10"/>
    <mergeCell ref="L9:L10"/>
    <mergeCell ref="K9:K10"/>
    <mergeCell ref="J9:J10"/>
    <mergeCell ref="I9:I10"/>
    <mergeCell ref="N9:N10"/>
    <mergeCell ref="P14:P15"/>
    <mergeCell ref="O14:O15"/>
    <mergeCell ref="N14:N15"/>
    <mergeCell ref="M14:M15"/>
    <mergeCell ref="L14:L15"/>
    <mergeCell ref="K32:K33"/>
    <mergeCell ref="J32:J33"/>
    <mergeCell ref="I32:I33"/>
    <mergeCell ref="P7:P8"/>
    <mergeCell ref="O7:O8"/>
    <mergeCell ref="N7:N8"/>
    <mergeCell ref="M7:M8"/>
    <mergeCell ref="P32:P33"/>
    <mergeCell ref="O32:O33"/>
    <mergeCell ref="N32:N33"/>
    <mergeCell ref="M32:M33"/>
    <mergeCell ref="L32:L33"/>
    <mergeCell ref="L7:L8"/>
    <mergeCell ref="K7:K8"/>
    <mergeCell ref="J7:J8"/>
    <mergeCell ref="I7:I8"/>
  </mergeCells>
  <pageMargins left="0.7" right="0.7" top="0.75" bottom="0.75" header="0.3" footer="0.3"/>
  <pageSetup paperSize="257" orientation="portrait" horizontalDpi="203" verticalDpi="20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4"/>
  <sheetViews>
    <sheetView workbookViewId="0">
      <selection activeCell="A4" sqref="A4"/>
    </sheetView>
  </sheetViews>
  <sheetFormatPr baseColWidth="10" defaultRowHeight="14" x14ac:dyDescent="0"/>
  <cols>
    <col min="4" max="4" width="11.5" customWidth="1"/>
    <col min="5" max="5" width="47.5" customWidth="1"/>
    <col min="6" max="6" width="17.5" customWidth="1"/>
    <col min="7" max="7" width="13.6640625" customWidth="1"/>
    <col min="8" max="8" width="11.5" customWidth="1"/>
  </cols>
  <sheetData>
    <row r="4" spans="1:8" ht="15">
      <c r="A4" s="3" t="str">
        <f>INDEX(Table!$A$5:$A$176,MATCH(Table!A5,Table!A5:A176,0),1)</f>
        <v>TRA</v>
      </c>
      <c r="B4" s="3" t="str">
        <f>INDEX(Table!$B$5:$B$176,1,1)</f>
        <v>A3520</v>
      </c>
      <c r="C4" s="3" t="str">
        <f>INDEX(Table!$C$5:$C$176,1,1)</f>
        <v>GO</v>
      </c>
      <c r="D4" s="3" t="str">
        <f>INDEX(Table!$D$5:$D$176,1,1)</f>
        <v>14006LAGU</v>
      </c>
      <c r="E4" s="3" t="str">
        <f>INDEX(Table!$E$5:$E$176,1,1)</f>
        <v>LA GUERCHE DE BRETAGNE - Hôpital saint Jean</v>
      </c>
      <c r="F4" s="3">
        <f>INDEX(Table!$F$5:$F$176,1,1)</f>
        <v>2916291</v>
      </c>
      <c r="G4" s="3">
        <f>INDEX(Table!$G$5:$G$176,1,1)</f>
        <v>40316</v>
      </c>
      <c r="H4" s="3" t="str">
        <f>INDEX(Table!$H$5:$H$176,1,1)</f>
        <v xml:space="preserve"> 31/10/2017</v>
      </c>
    </row>
    <row r="5" spans="1:8" ht="15">
      <c r="A5" s="28" t="str">
        <f>A4</f>
        <v>TRA</v>
      </c>
      <c r="B5" s="58" t="str">
        <f>B4</f>
        <v>A3520</v>
      </c>
      <c r="C5" s="29" t="str">
        <f>C4</f>
        <v>GO</v>
      </c>
      <c r="D5" s="30" t="str">
        <f>D4</f>
        <v>14006LAGU</v>
      </c>
      <c r="E5" s="31" t="s">
        <v>109</v>
      </c>
      <c r="F5" s="32"/>
      <c r="G5" s="34"/>
      <c r="H5" s="33"/>
    </row>
    <row r="6" spans="1:8" ht="15">
      <c r="A6" s="28" t="str">
        <f t="shared" ref="A6:A8" si="0">A5</f>
        <v>TRA</v>
      </c>
      <c r="B6" s="58" t="str">
        <f t="shared" ref="B6:B8" si="1">B5</f>
        <v>A3520</v>
      </c>
      <c r="C6" s="29" t="str">
        <f t="shared" ref="C6:C8" si="2">C5</f>
        <v>GO</v>
      </c>
      <c r="D6" s="30" t="str">
        <f t="shared" ref="D6:D8" si="3">D5</f>
        <v>14006LAGU</v>
      </c>
      <c r="E6" s="36" t="s">
        <v>116</v>
      </c>
      <c r="F6" s="56"/>
      <c r="G6" s="38"/>
      <c r="H6" s="37"/>
    </row>
    <row r="7" spans="1:8" ht="15">
      <c r="A7" s="28" t="str">
        <f t="shared" si="0"/>
        <v>TRA</v>
      </c>
      <c r="B7" s="58" t="str">
        <f t="shared" si="1"/>
        <v>A3520</v>
      </c>
      <c r="C7" s="29" t="str">
        <f t="shared" si="2"/>
        <v>GO</v>
      </c>
      <c r="D7" s="30" t="str">
        <f t="shared" si="3"/>
        <v>14006LAGU</v>
      </c>
      <c r="E7" s="10" t="s">
        <v>107</v>
      </c>
      <c r="F7" s="11"/>
      <c r="G7" s="24"/>
      <c r="H7" s="12"/>
    </row>
    <row r="8" spans="1:8" ht="15">
      <c r="A8" s="28" t="str">
        <f t="shared" si="0"/>
        <v>TRA</v>
      </c>
      <c r="B8" s="58" t="str">
        <f t="shared" si="1"/>
        <v>A3520</v>
      </c>
      <c r="C8" s="29" t="str">
        <f t="shared" si="2"/>
        <v>GO</v>
      </c>
      <c r="D8" s="30" t="str">
        <f t="shared" si="3"/>
        <v>14006LAGU</v>
      </c>
      <c r="E8" s="13" t="s">
        <v>108</v>
      </c>
      <c r="F8" s="14"/>
      <c r="G8" s="25"/>
      <c r="H8" s="15"/>
    </row>
    <row r="9" spans="1:8" ht="15">
      <c r="A9" s="3"/>
      <c r="B9" s="3" t="str">
        <f>INDEX(Table!B10:B181,1,1)</f>
        <v>A7751</v>
      </c>
      <c r="C9" s="3" t="str">
        <f>INDEX(Table!C10:C181,1,1)</f>
        <v>EG</v>
      </c>
      <c r="D9" s="3" t="str">
        <f>INDEX(Table!D10:D181,1,1)</f>
        <v>15005RENN</v>
      </c>
      <c r="E9" s="3" t="str">
        <f>INDEX(Table!E10:E181,1,1)</f>
        <v>RENNES - METRO LOT 11</v>
      </c>
      <c r="F9" s="3">
        <f>INDEX(Table!F10:F181,1,1)</f>
        <v>5915000</v>
      </c>
      <c r="G9" s="3">
        <f>INDEX(Table!G10:G181,1,1)</f>
        <v>42767</v>
      </c>
      <c r="H9" s="3">
        <f>INDEX(Table!H10:H181,1,1)</f>
        <v>43449</v>
      </c>
    </row>
    <row r="10" spans="1:8" ht="15">
      <c r="A10" s="28">
        <f>A9</f>
        <v>0</v>
      </c>
      <c r="B10" s="58" t="str">
        <f>B9</f>
        <v>A7751</v>
      </c>
      <c r="C10" s="29" t="str">
        <f>C9</f>
        <v>EG</v>
      </c>
      <c r="D10" s="30" t="str">
        <f>D9</f>
        <v>15005RENN</v>
      </c>
      <c r="E10" s="31" t="s">
        <v>109</v>
      </c>
      <c r="F10" s="32"/>
      <c r="G10" s="34"/>
      <c r="H10" s="33"/>
    </row>
    <row r="11" spans="1:8" ht="15">
      <c r="A11" s="28">
        <f t="shared" ref="A11:A13" si="4">A10</f>
        <v>0</v>
      </c>
      <c r="B11" s="58" t="str">
        <f t="shared" ref="B11:B13" si="5">B10</f>
        <v>A7751</v>
      </c>
      <c r="C11" s="29" t="str">
        <f t="shared" ref="C11:C13" si="6">C10</f>
        <v>EG</v>
      </c>
      <c r="D11" s="30" t="str">
        <f t="shared" ref="D11:D13" si="7">D10</f>
        <v>15005RENN</v>
      </c>
      <c r="E11" s="36" t="s">
        <v>116</v>
      </c>
      <c r="F11" s="56"/>
      <c r="G11" s="38"/>
      <c r="H11" s="37"/>
    </row>
    <row r="12" spans="1:8" ht="15">
      <c r="A12" s="28">
        <f t="shared" si="4"/>
        <v>0</v>
      </c>
      <c r="B12" s="58" t="str">
        <f t="shared" si="5"/>
        <v>A7751</v>
      </c>
      <c r="C12" s="29" t="str">
        <f t="shared" si="6"/>
        <v>EG</v>
      </c>
      <c r="D12" s="30" t="str">
        <f t="shared" si="7"/>
        <v>15005RENN</v>
      </c>
      <c r="E12" s="10" t="s">
        <v>107</v>
      </c>
      <c r="F12" s="11"/>
      <c r="G12" s="24"/>
      <c r="H12" s="12"/>
    </row>
    <row r="13" spans="1:8" ht="15">
      <c r="A13" s="28">
        <f t="shared" si="4"/>
        <v>0</v>
      </c>
      <c r="B13" s="58" t="str">
        <f t="shared" si="5"/>
        <v>A7751</v>
      </c>
      <c r="C13" s="29" t="str">
        <f t="shared" si="6"/>
        <v>EG</v>
      </c>
      <c r="D13" s="30" t="str">
        <f t="shared" si="7"/>
        <v>15005RENN</v>
      </c>
      <c r="E13" s="13" t="s">
        <v>108</v>
      </c>
      <c r="F13" s="14"/>
      <c r="G13" s="25"/>
      <c r="H13" s="15"/>
    </row>
    <row r="14" spans="1:8" ht="15">
      <c r="A14" s="59"/>
      <c r="B14" s="60"/>
      <c r="C14" s="61"/>
      <c r="D14" s="62"/>
      <c r="E14" s="63"/>
      <c r="F14" s="64"/>
      <c r="G14" s="65"/>
      <c r="H14" s="66"/>
    </row>
  </sheetData>
  <pageMargins left="0.7" right="0.7" top="0.75" bottom="0.75" header="0.3" footer="0.3"/>
  <pageSetup paperSize="257" orientation="portrait" horizontalDpi="203" verticalDpi="20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</vt:lpstr>
      <vt:lpstr>synthèse essai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 GED</dc:creator>
  <cp:lastModifiedBy>Sébastien Et Maryline Heurtault</cp:lastModifiedBy>
  <dcterms:created xsi:type="dcterms:W3CDTF">2017-05-09T11:37:23Z</dcterms:created>
  <dcterms:modified xsi:type="dcterms:W3CDTF">2017-05-24T17:37:55Z</dcterms:modified>
</cp:coreProperties>
</file>