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avail\Desktop\"/>
    </mc:Choice>
  </mc:AlternateContent>
  <bookViews>
    <workbookView xWindow="0" yWindow="0" windowWidth="15345" windowHeight="4455" tabRatio="205"/>
  </bookViews>
  <sheets>
    <sheet name="Sans" sheetId="1" r:id="rId1"/>
    <sheet name="Feuil2" sheetId="2" r:id="rId2"/>
  </sheets>
  <definedNames>
    <definedName name="_xlnm._FilterDatabase" localSheetId="0" hidden="1">Sans!$B$3:$BM$3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P5" i="1" l="1"/>
  <c r="K5" i="1"/>
  <c r="AH5" i="1" l="1"/>
  <c r="BL5" i="1"/>
  <c r="BH5" i="1"/>
  <c r="BF5" i="1"/>
  <c r="BD5" i="1"/>
  <c r="BA5" i="1"/>
  <c r="AY5" i="1"/>
  <c r="AV5" i="1"/>
  <c r="AU5" i="1"/>
  <c r="AK5" i="1"/>
  <c r="AR5" i="1"/>
  <c r="AP5" i="1"/>
  <c r="AN5" i="1"/>
  <c r="AL5" i="1"/>
  <c r="AE5" i="1" l="1"/>
  <c r="Y5" i="1"/>
  <c r="W5" i="1"/>
  <c r="S5" i="1"/>
  <c r="U5" i="1" s="1"/>
  <c r="N5" i="1" l="1"/>
</calcChain>
</file>

<file path=xl/comments1.xml><?xml version="1.0" encoding="utf-8"?>
<comments xmlns="http://schemas.openxmlformats.org/spreadsheetml/2006/main">
  <authors>
    <author>Christelle H</author>
  </authors>
  <commentList>
    <comment ref="R5" authorId="0" shapeId="0">
      <text>
        <r>
          <rPr>
            <b/>
            <sz val="9"/>
            <color indexed="81"/>
            <rFont val="Tahoma"/>
            <family val="2"/>
          </rPr>
          <t xml:space="preserve">Mettre date RdV client programmée
</t>
        </r>
      </text>
    </comment>
    <comment ref="Z5" authorId="0" shapeId="0">
      <text>
        <r>
          <rPr>
            <b/>
            <sz val="9"/>
            <color indexed="81"/>
            <rFont val="Tahoma"/>
            <charset val="1"/>
          </rPr>
          <t>Quand envoi devis : compléter les colonnes suivantes AG-AH-AI-AJ</t>
        </r>
      </text>
    </comment>
    <comment ref="AB5" authorId="0" shapeId="0">
      <text>
        <r>
          <rPr>
            <b/>
            <sz val="9"/>
            <color indexed="81"/>
            <rFont val="Tahoma"/>
            <charset val="1"/>
          </rPr>
          <t>mettre le n° de la dernière révision du devis</t>
        </r>
      </text>
    </comment>
    <comment ref="AC5" authorId="0" shapeId="0">
      <text>
        <r>
          <rPr>
            <b/>
            <sz val="9"/>
            <color indexed="81"/>
            <rFont val="Tahoma"/>
            <charset val="1"/>
          </rPr>
          <t>mettre le dernier montant proposé</t>
        </r>
      </text>
    </comment>
    <comment ref="AQ5" authorId="0" shapeId="0">
      <text>
        <r>
          <rPr>
            <b/>
            <sz val="9"/>
            <color indexed="81"/>
            <rFont val="Tahoma"/>
            <charset val="1"/>
          </rPr>
          <t xml:space="preserve">si révision devis : Modifier colonnes AH-AI-AJ
</t>
        </r>
      </text>
    </comment>
    <comment ref="AX5" authorId="0" shapeId="0">
      <text>
        <r>
          <rPr>
            <b/>
            <sz val="9"/>
            <color indexed="81"/>
            <rFont val="Tahoma"/>
            <family val="2"/>
          </rPr>
          <t>Date prévisionnelle de livraison du fournisseur</t>
        </r>
      </text>
    </comment>
    <comment ref="BC5" authorId="0" shapeId="0">
      <text>
        <r>
          <rPr>
            <b/>
            <sz val="9"/>
            <color indexed="81"/>
            <rFont val="Tahoma"/>
            <family val="2"/>
          </rPr>
          <t>délai prévu en jours</t>
        </r>
      </text>
    </comment>
    <comment ref="BK5" authorId="0" shapeId="0">
      <text>
        <r>
          <rPr>
            <b/>
            <sz val="9"/>
            <color indexed="81"/>
            <rFont val="Tahoma"/>
            <family val="2"/>
          </rPr>
          <t>Mettre le nombre de jours</t>
        </r>
      </text>
    </comment>
  </commentList>
</comments>
</file>

<file path=xl/sharedStrings.xml><?xml version="1.0" encoding="utf-8"?>
<sst xmlns="http://schemas.openxmlformats.org/spreadsheetml/2006/main" count="90" uniqueCount="59">
  <si>
    <t>Faisabilité</t>
  </si>
  <si>
    <t>Délai</t>
  </si>
  <si>
    <t>RdV client à prendre</t>
  </si>
  <si>
    <t>Envoi données besoin client</t>
  </si>
  <si>
    <t>Etablissement devis</t>
  </si>
  <si>
    <t>Envoi devis</t>
  </si>
  <si>
    <t>Retour devis</t>
  </si>
  <si>
    <t>Négociation devis</t>
  </si>
  <si>
    <t>Révision devis</t>
  </si>
  <si>
    <t>Retour devis signé et chèque acompte 20 %</t>
  </si>
  <si>
    <t>Matériel à commander</t>
  </si>
  <si>
    <t>Matériel livré</t>
  </si>
  <si>
    <t>Date de contrôle installation</t>
  </si>
  <si>
    <t>Date attestation fin travaux</t>
  </si>
  <si>
    <t>Contrat entretien</t>
  </si>
  <si>
    <t>OUI</t>
  </si>
  <si>
    <t>Froid</t>
  </si>
  <si>
    <t>Chaud</t>
  </si>
  <si>
    <t>Olivier</t>
  </si>
  <si>
    <t>Nicolas</t>
  </si>
  <si>
    <t>NON</t>
  </si>
  <si>
    <t>Date Prospection</t>
  </si>
  <si>
    <t>Nom Entreprise</t>
  </si>
  <si>
    <t>Coordonnées standard Entreprise</t>
  </si>
  <si>
    <t xml:space="preserve">Analyse faisabilité </t>
  </si>
  <si>
    <t>Date butoir</t>
  </si>
  <si>
    <t>Date de réalisation</t>
  </si>
  <si>
    <t>N° devis</t>
  </si>
  <si>
    <t>N° révision devis</t>
  </si>
  <si>
    <t>Montant devis</t>
  </si>
  <si>
    <t>Raison refus devis</t>
  </si>
  <si>
    <t>Envoi données révision devis</t>
  </si>
  <si>
    <t>Délai appro matériel</t>
  </si>
  <si>
    <t>Date fin intervention</t>
  </si>
  <si>
    <t>Date réalisation</t>
  </si>
  <si>
    <t>Date livraison</t>
  </si>
  <si>
    <t>Date contrat</t>
  </si>
  <si>
    <t>date butoir</t>
  </si>
  <si>
    <t>Validation besoin client suite RdV client</t>
  </si>
  <si>
    <t xml:space="preserve">Date RdV client </t>
  </si>
  <si>
    <t>Début intervention client/DT CNR</t>
  </si>
  <si>
    <t>Délai intervention</t>
  </si>
  <si>
    <t>prévisionnel</t>
  </si>
  <si>
    <t>XXX</t>
  </si>
  <si>
    <t>Raison non faisabilité</t>
  </si>
  <si>
    <t>Besoin client</t>
  </si>
  <si>
    <t>Date retour client</t>
  </si>
  <si>
    <t>Devis Négociable</t>
  </si>
  <si>
    <t>Accord devis</t>
  </si>
  <si>
    <t>CP Entreprise</t>
  </si>
  <si>
    <t>Ville Entreprise</t>
  </si>
  <si>
    <t>Coordonnées Tél Interlocuteur</t>
  </si>
  <si>
    <t>Commentaires devis (modification besoin initial client, …)</t>
  </si>
  <si>
    <t>Civilité, Nom et Prénom Interlocuteur</t>
  </si>
  <si>
    <t>Adresse Mail Interlocuteur</t>
  </si>
  <si>
    <t>Prénom Technicien</t>
  </si>
  <si>
    <t xml:space="preserve">Nicolas </t>
  </si>
  <si>
    <t>CLIMATISATION ENTRETIEN</t>
  </si>
  <si>
    <t>xxx@xxx.xx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</si>
</sst>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charset val="1"/>
    </font>
    <font>
      <b/>
      <sz val="11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1">
    <xf numFmtId="0" fontId="0" fillId="0" borderId="0" xfId="0"/>
    <xf numFmtId="0" fontId="0" fillId="0" borderId="0" xfId="0" applyFont="1"/>
    <xf numFmtId="14" fontId="2" fillId="0" borderId="0" xfId="0" applyNumberFormat="1" applyFont="1" applyAlignment="1">
      <alignment horizontal="left"/>
    </xf>
    <xf numFmtId="0" fontId="3" fillId="0" borderId="9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/>
    </xf>
    <xf numFmtId="0" fontId="0" fillId="0" borderId="0" xfId="0" applyAlignment="1">
      <alignment horizontal="center"/>
    </xf>
    <xf numFmtId="14" fontId="3" fillId="0" borderId="1" xfId="0" applyNumberFormat="1" applyFont="1" applyBorder="1" applyAlignment="1" applyProtection="1">
      <alignment horizontal="center" wrapText="1"/>
      <protection locked="0"/>
    </xf>
    <xf numFmtId="14" fontId="3" fillId="0" borderId="23" xfId="0" applyNumberFormat="1" applyFont="1" applyBorder="1" applyAlignment="1">
      <alignment horizontal="center" wrapText="1"/>
    </xf>
    <xf numFmtId="14" fontId="3" fillId="0" borderId="12" xfId="0" applyNumberFormat="1" applyFont="1" applyBorder="1" applyAlignment="1" applyProtection="1">
      <alignment horizontal="center" wrapText="1"/>
      <protection locked="0"/>
    </xf>
    <xf numFmtId="1" fontId="3" fillId="0" borderId="1" xfId="0" applyNumberFormat="1" applyFont="1" applyBorder="1" applyAlignment="1" applyProtection="1">
      <alignment horizontal="center" wrapText="1"/>
      <protection locked="0"/>
    </xf>
    <xf numFmtId="0" fontId="3" fillId="0" borderId="1" xfId="0" applyFont="1" applyBorder="1" applyAlignment="1" applyProtection="1">
      <alignment horizontal="center" wrapText="1"/>
      <protection locked="0"/>
    </xf>
    <xf numFmtId="0" fontId="3" fillId="0" borderId="23" xfId="0" applyFont="1" applyBorder="1" applyAlignment="1" applyProtection="1">
      <alignment horizontal="center" wrapText="1"/>
      <protection locked="0"/>
    </xf>
    <xf numFmtId="14" fontId="3" fillId="0" borderId="27" xfId="0" applyNumberFormat="1" applyFont="1" applyBorder="1" applyAlignment="1">
      <alignment horizontal="center" wrapText="1"/>
    </xf>
    <xf numFmtId="0" fontId="3" fillId="0" borderId="12" xfId="0" applyFont="1" applyBorder="1" applyAlignment="1">
      <alignment horizontal="center" wrapText="1"/>
    </xf>
    <xf numFmtId="14" fontId="3" fillId="0" borderId="23" xfId="0" applyNumberFormat="1" applyFont="1" applyFill="1" applyBorder="1" applyAlignment="1">
      <alignment horizontal="center" wrapText="1"/>
    </xf>
    <xf numFmtId="0" fontId="3" fillId="0" borderId="1" xfId="0" applyNumberFormat="1" applyFont="1" applyBorder="1" applyAlignment="1" applyProtection="1">
      <alignment horizontal="center" wrapText="1"/>
      <protection locked="0"/>
    </xf>
    <xf numFmtId="2" fontId="3" fillId="0" borderId="1" xfId="0" applyNumberFormat="1" applyFont="1" applyBorder="1" applyAlignment="1" applyProtection="1">
      <alignment horizontal="center" wrapText="1"/>
      <protection locked="0"/>
    </xf>
    <xf numFmtId="14" fontId="3" fillId="0" borderId="33" xfId="0" applyNumberFormat="1" applyFont="1" applyBorder="1" applyAlignment="1" applyProtection="1">
      <alignment horizontal="center" wrapText="1"/>
      <protection locked="0"/>
    </xf>
    <xf numFmtId="14" fontId="3" fillId="0" borderId="24" xfId="0" applyNumberFormat="1" applyFont="1" applyBorder="1" applyAlignment="1" applyProtection="1">
      <alignment horizontal="center" wrapText="1"/>
      <protection locked="0"/>
    </xf>
    <xf numFmtId="1" fontId="3" fillId="0" borderId="23" xfId="0" applyNumberFormat="1" applyFont="1" applyBorder="1" applyAlignment="1" applyProtection="1">
      <alignment horizontal="center" wrapText="1"/>
      <protection locked="0"/>
    </xf>
    <xf numFmtId="14" fontId="3" fillId="0" borderId="20" xfId="0" applyNumberFormat="1" applyFont="1" applyBorder="1" applyAlignment="1">
      <alignment horizontal="center" wrapText="1"/>
    </xf>
    <xf numFmtId="14" fontId="3" fillId="0" borderId="18" xfId="0" applyNumberFormat="1" applyFont="1" applyBorder="1" applyAlignment="1" applyProtection="1">
      <alignment horizontal="center" wrapText="1"/>
      <protection locked="0"/>
    </xf>
    <xf numFmtId="14" fontId="3" fillId="0" borderId="27" xfId="0" applyNumberFormat="1" applyFont="1" applyBorder="1" applyAlignment="1" applyProtection="1">
      <alignment horizontal="center" wrapText="1"/>
      <protection locked="0"/>
    </xf>
    <xf numFmtId="14" fontId="3" fillId="0" borderId="23" xfId="0" applyNumberFormat="1" applyFont="1" applyBorder="1" applyAlignment="1" applyProtection="1">
      <alignment horizontal="center" wrapText="1"/>
      <protection locked="0"/>
    </xf>
    <xf numFmtId="1" fontId="3" fillId="0" borderId="28" xfId="0" applyNumberFormat="1" applyFont="1" applyBorder="1" applyAlignment="1" applyProtection="1">
      <alignment horizontal="center" wrapText="1"/>
      <protection locked="0"/>
    </xf>
    <xf numFmtId="14" fontId="3" fillId="0" borderId="24" xfId="0" applyNumberFormat="1" applyFont="1" applyBorder="1" applyAlignment="1" applyProtection="1">
      <alignment horizontal="center" wrapText="1"/>
    </xf>
    <xf numFmtId="0" fontId="3" fillId="0" borderId="0" xfId="0" applyFont="1" applyAlignment="1">
      <alignment horizontal="center" wrapText="1"/>
    </xf>
    <xf numFmtId="0" fontId="3" fillId="0" borderId="1" xfId="0" applyFont="1" applyBorder="1" applyAlignment="1" applyProtection="1">
      <alignment horizontal="left" wrapText="1"/>
      <protection locked="0"/>
    </xf>
    <xf numFmtId="0" fontId="3" fillId="0" borderId="23" xfId="0" applyFont="1" applyBorder="1" applyAlignment="1" applyProtection="1">
      <alignment horizontal="left" wrapText="1"/>
      <protection locked="0"/>
    </xf>
    <xf numFmtId="0" fontId="3" fillId="0" borderId="1" xfId="0" applyNumberFormat="1" applyFont="1" applyBorder="1" applyAlignment="1" applyProtection="1">
      <alignment horizontal="left" wrapText="1"/>
      <protection locked="0"/>
    </xf>
    <xf numFmtId="0" fontId="0" fillId="0" borderId="0" xfId="0" applyFill="1"/>
    <xf numFmtId="0" fontId="3" fillId="0" borderId="29" xfId="0" applyFont="1" applyFill="1" applyBorder="1" applyAlignment="1" applyProtection="1">
      <alignment horizontal="left" wrapText="1"/>
      <protection locked="0"/>
    </xf>
    <xf numFmtId="0" fontId="3" fillId="0" borderId="23" xfId="0" applyFont="1" applyFill="1" applyBorder="1" applyAlignment="1" applyProtection="1">
      <alignment horizontal="left" wrapText="1"/>
      <protection locked="0"/>
    </xf>
    <xf numFmtId="1" fontId="3" fillId="0" borderId="27" xfId="0" applyNumberFormat="1" applyFont="1" applyFill="1" applyBorder="1" applyAlignment="1" applyProtection="1">
      <alignment horizontal="center" wrapText="1"/>
      <protection locked="0"/>
    </xf>
    <xf numFmtId="0" fontId="3" fillId="0" borderId="12" xfId="0" applyFont="1" applyFill="1" applyBorder="1" applyAlignment="1" applyProtection="1">
      <alignment horizontal="center" wrapText="1"/>
    </xf>
    <xf numFmtId="0" fontId="6" fillId="0" borderId="26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6" fillId="0" borderId="7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/>
    </xf>
    <xf numFmtId="0" fontId="6" fillId="0" borderId="0" xfId="0" applyFont="1"/>
    <xf numFmtId="1" fontId="3" fillId="0" borderId="23" xfId="0" applyNumberFormat="1" applyFont="1" applyFill="1" applyBorder="1" applyAlignment="1" applyProtection="1">
      <alignment horizontal="center" wrapText="1"/>
      <protection locked="0"/>
    </xf>
    <xf numFmtId="0" fontId="3" fillId="0" borderId="12" xfId="0" applyFont="1" applyFill="1" applyBorder="1" applyAlignment="1">
      <alignment horizontal="center" wrapText="1"/>
    </xf>
    <xf numFmtId="0" fontId="7" fillId="0" borderId="24" xfId="1" applyNumberFormat="1" applyBorder="1" applyAlignment="1" applyProtection="1">
      <alignment horizontal="center" wrapText="1"/>
      <protection locked="0"/>
    </xf>
    <xf numFmtId="0" fontId="7" fillId="0" borderId="0" xfId="1"/>
    <xf numFmtId="0" fontId="7" fillId="0" borderId="29" xfId="1" applyNumberFormat="1" applyBorder="1" applyAlignment="1" applyProtection="1">
      <alignment horizontal="center" wrapText="1"/>
      <protection locked="0"/>
    </xf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5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5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5" fillId="0" borderId="34" xfId="0" applyFont="1" applyFill="1" applyBorder="1" applyAlignment="1">
      <alignment horizontal="center"/>
    </xf>
    <xf numFmtId="0" fontId="5" fillId="0" borderId="35" xfId="0" applyFont="1" applyFill="1" applyBorder="1" applyAlignment="1">
      <alignment horizontal="center"/>
    </xf>
    <xf numFmtId="0" fontId="5" fillId="0" borderId="15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/>
    </xf>
    <xf numFmtId="0" fontId="5" fillId="0" borderId="35" xfId="0" applyFont="1" applyFill="1" applyBorder="1" applyAlignment="1">
      <alignment horizontal="center" vertical="center"/>
    </xf>
    <xf numFmtId="0" fontId="5" fillId="0" borderId="32" xfId="0" applyFont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30" xfId="0" applyFont="1" applyBorder="1" applyAlignment="1">
      <alignment horizontal="center"/>
    </xf>
    <xf numFmtId="14" fontId="0" fillId="0" borderId="0" xfId="0" applyNumberFormat="1"/>
    <xf numFmtId="0" fontId="7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28"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 val="0"/>
        <strike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xxx@xxx.xx" TargetMode="External"/><Relationship Id="rId1" Type="http://schemas.openxmlformats.org/officeDocument/2006/relationships/hyperlink" Target="mailto:xxx@xxx.xx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L6"/>
  <sheetViews>
    <sheetView tabSelected="1" topLeftCell="I1" zoomScaleNormal="100" workbookViewId="0">
      <selection activeCell="H6" sqref="H6"/>
    </sheetView>
  </sheetViews>
  <sheetFormatPr baseColWidth="10" defaultRowHeight="15" x14ac:dyDescent="0.25"/>
  <cols>
    <col min="1" max="1" width="16.25" customWidth="1"/>
    <col min="2" max="2" width="45.125" customWidth="1"/>
    <col min="3" max="3" width="12.875" bestFit="1" customWidth="1"/>
    <col min="4" max="4" width="37.25" customWidth="1"/>
    <col min="5" max="5" width="31" bestFit="1" customWidth="1"/>
    <col min="6" max="9" width="45.125" customWidth="1"/>
    <col min="10" max="10" width="45.125" style="34" customWidth="1"/>
    <col min="11" max="11" width="11" bestFit="1" customWidth="1"/>
    <col min="12" max="12" width="17.875" bestFit="1" customWidth="1"/>
    <col min="13" max="14" width="8" customWidth="1"/>
    <col min="15" max="15" width="35.75" style="34" customWidth="1"/>
    <col min="16" max="17" width="17.75" style="9" customWidth="1"/>
    <col min="18" max="18" width="15" bestFit="1" customWidth="1"/>
    <col min="19" max="20" width="20.375" customWidth="1"/>
    <col min="21" max="22" width="16.25" customWidth="1"/>
    <col min="23" max="24" width="14.625" customWidth="1"/>
    <col min="25" max="26" width="16.125" customWidth="1"/>
    <col min="27" max="27" width="10.75" customWidth="1"/>
    <col min="28" max="28" width="15.875" style="9" bestFit="1" customWidth="1"/>
    <col min="29" max="29" width="13.875" bestFit="1" customWidth="1"/>
    <col min="30" max="30" width="47" customWidth="1"/>
    <col min="31" max="32" width="15.75" customWidth="1"/>
    <col min="33" max="34" width="9.375" style="34" customWidth="1"/>
    <col min="35" max="35" width="28.625" customWidth="1"/>
    <col min="36" max="37" width="8.125" customWidth="1"/>
    <col min="38" max="39" width="16.125" customWidth="1"/>
    <col min="40" max="41" width="15.125" customWidth="1"/>
    <col min="42" max="43" width="14.875" customWidth="1"/>
    <col min="44" max="45" width="20.125" customWidth="1"/>
    <col min="46" max="47" width="11.625" style="34" customWidth="1"/>
    <col min="48" max="49" width="16" customWidth="1"/>
    <col min="50" max="50" width="19.25" bestFit="1" customWidth="1"/>
    <col min="51" max="52" width="15.875" customWidth="1"/>
    <col min="53" max="54" width="19.375" customWidth="1"/>
    <col min="55" max="55" width="17.25" bestFit="1" customWidth="1"/>
    <col min="56" max="57" width="16.75" customWidth="1"/>
    <col min="58" max="59" width="18.375" customWidth="1"/>
    <col min="60" max="61" width="19.25" customWidth="1"/>
    <col min="62" max="64" width="14.375" customWidth="1"/>
  </cols>
  <sheetData>
    <row r="1" spans="1:64" x14ac:dyDescent="0.25">
      <c r="A1" s="89">
        <f ca="1">TODAY()</f>
        <v>42885</v>
      </c>
      <c r="B1" s="2"/>
    </row>
    <row r="2" spans="1:64" ht="15.75" thickBot="1" x14ac:dyDescent="0.3"/>
    <row r="3" spans="1:64" s="41" customFormat="1" x14ac:dyDescent="0.25">
      <c r="A3" s="54" t="s">
        <v>21</v>
      </c>
      <c r="B3" s="75" t="s">
        <v>22</v>
      </c>
      <c r="C3" s="57" t="s">
        <v>49</v>
      </c>
      <c r="D3" s="57" t="s">
        <v>50</v>
      </c>
      <c r="E3" s="71" t="s">
        <v>23</v>
      </c>
      <c r="F3" s="54" t="s">
        <v>53</v>
      </c>
      <c r="G3" s="54" t="s">
        <v>51</v>
      </c>
      <c r="H3" s="54" t="s">
        <v>54</v>
      </c>
      <c r="I3" s="57" t="s">
        <v>55</v>
      </c>
      <c r="J3" s="86" t="s">
        <v>45</v>
      </c>
      <c r="K3" s="88" t="s">
        <v>24</v>
      </c>
      <c r="L3" s="71"/>
      <c r="M3" s="60" t="s">
        <v>0</v>
      </c>
      <c r="N3" s="61"/>
      <c r="O3" s="55" t="s">
        <v>44</v>
      </c>
      <c r="P3" s="64" t="s">
        <v>2</v>
      </c>
      <c r="Q3" s="54"/>
      <c r="R3" s="66" t="s">
        <v>39</v>
      </c>
      <c r="S3" s="53" t="s">
        <v>38</v>
      </c>
      <c r="T3" s="54"/>
      <c r="U3" s="53" t="s">
        <v>3</v>
      </c>
      <c r="V3" s="54"/>
      <c r="W3" s="53" t="s">
        <v>4</v>
      </c>
      <c r="X3" s="54"/>
      <c r="Y3" s="64" t="s">
        <v>5</v>
      </c>
      <c r="Z3" s="54"/>
      <c r="AA3" s="66" t="s">
        <v>27</v>
      </c>
      <c r="AB3" s="66" t="s">
        <v>28</v>
      </c>
      <c r="AC3" s="66" t="s">
        <v>29</v>
      </c>
      <c r="AD3" s="68" t="s">
        <v>52</v>
      </c>
      <c r="AE3" s="53" t="s">
        <v>6</v>
      </c>
      <c r="AF3" s="54"/>
      <c r="AG3" s="77" t="s">
        <v>48</v>
      </c>
      <c r="AH3" s="78"/>
      <c r="AI3" s="66" t="s">
        <v>30</v>
      </c>
      <c r="AJ3" s="60" t="s">
        <v>47</v>
      </c>
      <c r="AK3" s="61"/>
      <c r="AL3" s="64" t="s">
        <v>7</v>
      </c>
      <c r="AM3" s="54"/>
      <c r="AN3" s="53" t="s">
        <v>31</v>
      </c>
      <c r="AO3" s="54"/>
      <c r="AP3" s="70" t="s">
        <v>8</v>
      </c>
      <c r="AQ3" s="71"/>
      <c r="AR3" s="64" t="s">
        <v>9</v>
      </c>
      <c r="AS3" s="65"/>
      <c r="AT3" s="81" t="s">
        <v>10</v>
      </c>
      <c r="AU3" s="82"/>
      <c r="AV3" s="72" t="s">
        <v>10</v>
      </c>
      <c r="AW3" s="73"/>
      <c r="AX3" s="57" t="s">
        <v>32</v>
      </c>
      <c r="AY3" s="53" t="s">
        <v>11</v>
      </c>
      <c r="AZ3" s="54"/>
      <c r="BA3" s="53" t="s">
        <v>40</v>
      </c>
      <c r="BB3" s="54"/>
      <c r="BC3" s="40" t="s">
        <v>41</v>
      </c>
      <c r="BD3" s="53" t="s">
        <v>33</v>
      </c>
      <c r="BE3" s="54"/>
      <c r="BF3" s="53" t="s">
        <v>12</v>
      </c>
      <c r="BG3" s="54"/>
      <c r="BH3" s="53" t="s">
        <v>13</v>
      </c>
      <c r="BI3" s="65"/>
      <c r="BJ3" s="53" t="s">
        <v>14</v>
      </c>
      <c r="BK3" s="59"/>
      <c r="BL3" s="54"/>
    </row>
    <row r="4" spans="1:64" s="47" customFormat="1" ht="15.75" thickBot="1" x14ac:dyDescent="0.3">
      <c r="A4" s="74"/>
      <c r="B4" s="76"/>
      <c r="C4" s="58"/>
      <c r="D4" s="58"/>
      <c r="E4" s="85"/>
      <c r="F4" s="74"/>
      <c r="G4" s="74"/>
      <c r="H4" s="74"/>
      <c r="I4" s="58"/>
      <c r="J4" s="87"/>
      <c r="K4" s="8" t="s">
        <v>25</v>
      </c>
      <c r="L4" s="39" t="s">
        <v>26</v>
      </c>
      <c r="M4" s="62"/>
      <c r="N4" s="63"/>
      <c r="O4" s="56"/>
      <c r="P4" s="3" t="s">
        <v>25</v>
      </c>
      <c r="Q4" s="42" t="s">
        <v>26</v>
      </c>
      <c r="R4" s="67"/>
      <c r="S4" s="5" t="s">
        <v>25</v>
      </c>
      <c r="T4" s="42" t="s">
        <v>34</v>
      </c>
      <c r="U4" s="3" t="s">
        <v>25</v>
      </c>
      <c r="V4" s="42" t="s">
        <v>34</v>
      </c>
      <c r="W4" s="6" t="s">
        <v>25</v>
      </c>
      <c r="X4" s="42" t="s">
        <v>34</v>
      </c>
      <c r="Y4" s="3" t="s">
        <v>25</v>
      </c>
      <c r="Z4" s="42" t="s">
        <v>34</v>
      </c>
      <c r="AA4" s="67"/>
      <c r="AB4" s="67"/>
      <c r="AC4" s="67"/>
      <c r="AD4" s="69"/>
      <c r="AE4" s="5" t="s">
        <v>25</v>
      </c>
      <c r="AF4" s="42" t="s">
        <v>46</v>
      </c>
      <c r="AG4" s="79"/>
      <c r="AH4" s="80"/>
      <c r="AI4" s="67"/>
      <c r="AJ4" s="62"/>
      <c r="AK4" s="63"/>
      <c r="AL4" s="3" t="s">
        <v>25</v>
      </c>
      <c r="AM4" s="42" t="s">
        <v>34</v>
      </c>
      <c r="AN4" s="6" t="s">
        <v>25</v>
      </c>
      <c r="AO4" s="42" t="s">
        <v>34</v>
      </c>
      <c r="AP4" s="6" t="s">
        <v>25</v>
      </c>
      <c r="AQ4" s="42" t="s">
        <v>34</v>
      </c>
      <c r="AR4" s="3" t="s">
        <v>25</v>
      </c>
      <c r="AS4" s="44" t="s">
        <v>34</v>
      </c>
      <c r="AT4" s="83"/>
      <c r="AU4" s="84"/>
      <c r="AV4" s="7" t="s">
        <v>25</v>
      </c>
      <c r="AW4" s="45" t="s">
        <v>34</v>
      </c>
      <c r="AX4" s="58"/>
      <c r="AY4" s="6" t="s">
        <v>25</v>
      </c>
      <c r="AZ4" s="42" t="s">
        <v>35</v>
      </c>
      <c r="BA4" s="6" t="s">
        <v>25</v>
      </c>
      <c r="BB4" s="42" t="s">
        <v>34</v>
      </c>
      <c r="BC4" s="43" t="s">
        <v>42</v>
      </c>
      <c r="BD4" s="6" t="s">
        <v>25</v>
      </c>
      <c r="BE4" s="42" t="s">
        <v>34</v>
      </c>
      <c r="BF4" s="6" t="s">
        <v>25</v>
      </c>
      <c r="BG4" s="42" t="s">
        <v>34</v>
      </c>
      <c r="BH4" s="6" t="s">
        <v>25</v>
      </c>
      <c r="BI4" s="44" t="s">
        <v>34</v>
      </c>
      <c r="BJ4" s="43" t="s">
        <v>36</v>
      </c>
      <c r="BK4" s="46" t="s">
        <v>1</v>
      </c>
      <c r="BL4" s="4" t="s">
        <v>37</v>
      </c>
    </row>
    <row r="5" spans="1:64" s="30" customFormat="1" ht="15.75" thickBot="1" x14ac:dyDescent="0.3">
      <c r="A5" s="10">
        <v>42884</v>
      </c>
      <c r="B5" s="31" t="s">
        <v>43</v>
      </c>
      <c r="C5" s="14"/>
      <c r="D5" s="14"/>
      <c r="E5" s="14"/>
      <c r="F5" s="32"/>
      <c r="G5" s="14"/>
      <c r="H5" s="50" t="s">
        <v>58</v>
      </c>
      <c r="I5" s="52" t="s">
        <v>56</v>
      </c>
      <c r="J5" s="36" t="s">
        <v>57</v>
      </c>
      <c r="K5" s="16">
        <f>A5+1</f>
        <v>42885</v>
      </c>
      <c r="L5" s="12"/>
      <c r="M5" s="15">
        <v>1</v>
      </c>
      <c r="N5" s="17" t="str">
        <f>IF($M$5=1,Feuil2!$B$1,Feuil2!$B$2)</f>
        <v>OUI</v>
      </c>
      <c r="O5" s="35"/>
      <c r="P5" s="11">
        <f>IF(M5=2,"",L5)</f>
        <v>0</v>
      </c>
      <c r="Q5" s="12"/>
      <c r="R5" s="10">
        <v>42888</v>
      </c>
      <c r="S5" s="18">
        <f>IF(M5=2,"",R5+7)</f>
        <v>42895</v>
      </c>
      <c r="T5" s="12"/>
      <c r="U5" s="18">
        <f>IF(M5=2,"",S5+2)</f>
        <v>42897</v>
      </c>
      <c r="V5" s="12">
        <v>42895</v>
      </c>
      <c r="W5" s="11">
        <f>IF(M5=2,"",V5+7)</f>
        <v>42902</v>
      </c>
      <c r="X5" s="12">
        <v>42901</v>
      </c>
      <c r="Y5" s="18">
        <f>IF(M5=2,"",X5+2)</f>
        <v>42903</v>
      </c>
      <c r="Z5" s="12">
        <v>42903</v>
      </c>
      <c r="AA5" s="19"/>
      <c r="AB5" s="13">
        <v>2</v>
      </c>
      <c r="AC5" s="20">
        <v>1200</v>
      </c>
      <c r="AD5" s="33"/>
      <c r="AE5" s="11">
        <f>IF(M5=2,"",Z5+15)</f>
        <v>42918</v>
      </c>
      <c r="AF5" s="21">
        <v>42916</v>
      </c>
      <c r="AG5" s="37">
        <v>1</v>
      </c>
      <c r="AH5" s="38" t="str">
        <f>IF($AG$5=1,Feuil2!$B$1,Feuil2!$B$2)</f>
        <v>OUI</v>
      </c>
      <c r="AI5" s="22"/>
      <c r="AJ5" s="23">
        <v>2</v>
      </c>
      <c r="AK5" s="17" t="str">
        <f>IF($AJ$5=1,Feuil2!$B$1,Feuil2!$B$2)</f>
        <v>NON</v>
      </c>
      <c r="AL5" s="11" t="str">
        <f>IF(AJ5=2,"",AF5+7)</f>
        <v/>
      </c>
      <c r="AM5" s="12"/>
      <c r="AN5" s="11" t="str">
        <f>IF(AJ5=2,"",AM5+2)</f>
        <v/>
      </c>
      <c r="AO5" s="12"/>
      <c r="AP5" s="11" t="str">
        <f>IF(AJ5=2,"",AO5+2)</f>
        <v/>
      </c>
      <c r="AQ5" s="12"/>
      <c r="AR5" s="11">
        <f>IF(AG5=2,"",AQ5+30)</f>
        <v>30</v>
      </c>
      <c r="AS5" s="12"/>
      <c r="AT5" s="48">
        <v>1</v>
      </c>
      <c r="AU5" s="49" t="str">
        <f>IF($AT$5=1,Feuil2!$B$1,Feuil2!$B$2)</f>
        <v>OUI</v>
      </c>
      <c r="AV5" s="24">
        <f>IF(AT5=2,"",AS5+7)</f>
        <v>7</v>
      </c>
      <c r="AW5" s="25"/>
      <c r="AX5" s="10"/>
      <c r="AY5" s="11">
        <f>IF(AT5=2,"",AX5)</f>
        <v>0</v>
      </c>
      <c r="AZ5" s="12"/>
      <c r="BA5" s="11">
        <f>IF(AT5=2,"",AZ5+7)</f>
        <v>7</v>
      </c>
      <c r="BB5" s="12"/>
      <c r="BC5" s="26"/>
      <c r="BD5" s="11">
        <f>IF(AT5=2,"",BB5+BC5)</f>
        <v>0</v>
      </c>
      <c r="BE5" s="12"/>
      <c r="BF5" s="11">
        <f>IF(AT5=2,"",BE5+7)</f>
        <v>7</v>
      </c>
      <c r="BG5" s="12"/>
      <c r="BH5" s="11">
        <f>IF(AT5=2,"",BG5+7)</f>
        <v>7</v>
      </c>
      <c r="BI5" s="12"/>
      <c r="BJ5" s="27"/>
      <c r="BK5" s="28"/>
      <c r="BL5" s="29">
        <f>IF(AT5=2,"",BJ5+BK5)</f>
        <v>0</v>
      </c>
    </row>
    <row r="6" spans="1:64" x14ac:dyDescent="0.25">
      <c r="H6" s="90" t="s">
        <v>58</v>
      </c>
      <c r="I6" s="51"/>
      <c r="K6" s="89">
        <v>42885</v>
      </c>
    </row>
  </sheetData>
  <sheetProtection selectLockedCells="1"/>
  <mergeCells count="40">
    <mergeCell ref="P3:Q3"/>
    <mergeCell ref="B3:B4"/>
    <mergeCell ref="A3:A4"/>
    <mergeCell ref="F3:F4"/>
    <mergeCell ref="G3:G4"/>
    <mergeCell ref="C3:C4"/>
    <mergeCell ref="D3:D4"/>
    <mergeCell ref="E3:E4"/>
    <mergeCell ref="AD3:AD4"/>
    <mergeCell ref="AP3:AQ3"/>
    <mergeCell ref="AV3:AW3"/>
    <mergeCell ref="BH3:BI3"/>
    <mergeCell ref="H3:H4"/>
    <mergeCell ref="AG3:AH4"/>
    <mergeCell ref="AJ3:AK4"/>
    <mergeCell ref="AT3:AU4"/>
    <mergeCell ref="W3:X3"/>
    <mergeCell ref="J3:J4"/>
    <mergeCell ref="AI3:AI4"/>
    <mergeCell ref="Y3:Z3"/>
    <mergeCell ref="AA3:AA4"/>
    <mergeCell ref="AB3:AB4"/>
    <mergeCell ref="R3:R4"/>
    <mergeCell ref="K3:L3"/>
    <mergeCell ref="S3:T3"/>
    <mergeCell ref="U3:V3"/>
    <mergeCell ref="O3:O4"/>
    <mergeCell ref="I3:I4"/>
    <mergeCell ref="BJ3:BL3"/>
    <mergeCell ref="M3:N4"/>
    <mergeCell ref="AE3:AF3"/>
    <mergeCell ref="AL3:AM3"/>
    <mergeCell ref="AN3:AO3"/>
    <mergeCell ref="AR3:AS3"/>
    <mergeCell ref="AY3:AZ3"/>
    <mergeCell ref="BA3:BB3"/>
    <mergeCell ref="BD3:BE3"/>
    <mergeCell ref="AX3:AX4"/>
    <mergeCell ref="BF3:BG3"/>
    <mergeCell ref="AC3:AC4"/>
  </mergeCells>
  <conditionalFormatting sqref="K5:L5 P5 Y5:AG5 AI5:AJ5 AL5:AM5 AV5:BJ5 AR5:AS5">
    <cfRule type="timePeriod" dxfId="27" priority="49" timePeriod="lastMonth">
      <formula>AND(MONTH(K5)=MONTH(EDATE(TODAY(),0-1)),YEAR(K5)=YEAR(EDATE(TODAY(),0-1)))</formula>
    </cfRule>
    <cfRule type="timePeriod" dxfId="26" priority="50" timePeriod="yesterday">
      <formula>FLOOR(K5,1)=TODAY()-1</formula>
    </cfRule>
    <cfRule type="timePeriod" dxfId="25" priority="51" timePeriod="nextWeek">
      <formula>AND(ROUNDDOWN(K5,0)-TODAY()&gt;(7-WEEKDAY(TODAY())),ROUNDDOWN(K5,0)-TODAY()&lt;(15-WEEKDAY(TODAY())))</formula>
    </cfRule>
    <cfRule type="timePeriod" dxfId="24" priority="52" timePeriod="thisWeek">
      <formula>AND(TODAY()-ROUNDDOWN(K5,0)&lt;=WEEKDAY(TODAY())-1,ROUNDDOWN(K5,0)-TODAY()&lt;=7-WEEKDAY(TODAY()))</formula>
    </cfRule>
  </conditionalFormatting>
  <conditionalFormatting sqref="S5:T5">
    <cfRule type="timePeriod" dxfId="23" priority="29" timePeriod="lastMonth">
      <formula>AND(MONTH(S5)=MONTH(EDATE(TODAY(),0-1)),YEAR(S5)=YEAR(EDATE(TODAY(),0-1)))</formula>
    </cfRule>
    <cfRule type="timePeriod" dxfId="22" priority="30" timePeriod="yesterday">
      <formula>FLOOR(S5,1)=TODAY()-1</formula>
    </cfRule>
    <cfRule type="timePeriod" dxfId="21" priority="31" timePeriod="nextWeek">
      <formula>AND(ROUNDDOWN(S5,0)-TODAY()&gt;(7-WEEKDAY(TODAY())),ROUNDDOWN(S5,0)-TODAY()&lt;(15-WEEKDAY(TODAY())))</formula>
    </cfRule>
    <cfRule type="timePeriod" dxfId="20" priority="32" timePeriod="thisWeek">
      <formula>AND(TODAY()-ROUNDDOWN(S5,0)&lt;=WEEKDAY(TODAY())-1,ROUNDDOWN(S5,0)-TODAY()&lt;=7-WEEKDAY(TODAY()))</formula>
    </cfRule>
  </conditionalFormatting>
  <conditionalFormatting sqref="V5">
    <cfRule type="timePeriod" dxfId="19" priority="25" timePeriod="lastMonth">
      <formula>AND(MONTH(V5)=MONTH(EDATE(TODAY(),0-1)),YEAR(V5)=YEAR(EDATE(TODAY(),0-1)))</formula>
    </cfRule>
    <cfRule type="timePeriod" dxfId="18" priority="26" timePeriod="yesterday">
      <formula>FLOOR(V5,1)=TODAY()-1</formula>
    </cfRule>
    <cfRule type="timePeriod" dxfId="17" priority="27" timePeriod="nextWeek">
      <formula>AND(ROUNDDOWN(V5,0)-TODAY()&gt;(7-WEEKDAY(TODAY())),ROUNDDOWN(V5,0)-TODAY()&lt;(15-WEEKDAY(TODAY())))</formula>
    </cfRule>
    <cfRule type="timePeriod" dxfId="16" priority="28" timePeriod="thisWeek">
      <formula>AND(TODAY()-ROUNDDOWN(V5,0)&lt;=WEEKDAY(TODAY())-1,ROUNDDOWN(V5,0)-TODAY()&lt;=7-WEEKDAY(TODAY()))</formula>
    </cfRule>
  </conditionalFormatting>
  <conditionalFormatting sqref="W5:X5">
    <cfRule type="timePeriod" dxfId="15" priority="17" timePeriod="lastMonth">
      <formula>AND(MONTH(W5)=MONTH(EDATE(TODAY(),0-1)),YEAR(W5)=YEAR(EDATE(TODAY(),0-1)))</formula>
    </cfRule>
    <cfRule type="timePeriod" dxfId="14" priority="18" timePeriod="yesterday">
      <formula>FLOOR(W5,1)=TODAY()-1</formula>
    </cfRule>
    <cfRule type="timePeriod" dxfId="13" priority="19" timePeriod="nextWeek">
      <formula>AND(ROUNDDOWN(W5,0)-TODAY()&gt;(7-WEEKDAY(TODAY())),ROUNDDOWN(W5,0)-TODAY()&lt;(15-WEEKDAY(TODAY())))</formula>
    </cfRule>
    <cfRule type="timePeriod" dxfId="12" priority="20" timePeriod="thisWeek">
      <formula>AND(TODAY()-ROUNDDOWN(W5,0)&lt;=WEEKDAY(TODAY())-1,ROUNDDOWN(W5,0)-TODAY()&lt;=7-WEEKDAY(TODAY()))</formula>
    </cfRule>
  </conditionalFormatting>
  <conditionalFormatting sqref="AN5:AQ5">
    <cfRule type="timePeriod" dxfId="11" priority="9" timePeriod="lastMonth">
      <formula>AND(MONTH(AN5)=MONTH(EDATE(TODAY(),0-1)),YEAR(AN5)=YEAR(EDATE(TODAY(),0-1)))</formula>
    </cfRule>
    <cfRule type="timePeriod" dxfId="10" priority="10" timePeriod="yesterday">
      <formula>FLOOR(AN5,1)=TODAY()-1</formula>
    </cfRule>
    <cfRule type="timePeriod" dxfId="9" priority="11" timePeriod="nextWeek">
      <formula>AND(ROUNDDOWN(AN5,0)-TODAY()&gt;(7-WEEKDAY(TODAY())),ROUNDDOWN(AN5,0)-TODAY()&lt;(15-WEEKDAY(TODAY())))</formula>
    </cfRule>
    <cfRule type="timePeriod" dxfId="8" priority="12" timePeriod="thisWeek">
      <formula>AND(TODAY()-ROUNDDOWN(AN5,0)&lt;=WEEKDAY(TODAY())-1,ROUNDDOWN(AN5,0)-TODAY()&lt;=7-WEEKDAY(TODAY()))</formula>
    </cfRule>
  </conditionalFormatting>
  <conditionalFormatting sqref="U5">
    <cfRule type="timePeriod" dxfId="7" priority="5" timePeriod="lastMonth">
      <formula>AND(MONTH(U5)=MONTH(EDATE(TODAY(),0-1)),YEAR(U5)=YEAR(EDATE(TODAY(),0-1)))</formula>
    </cfRule>
    <cfRule type="timePeriod" dxfId="6" priority="6" timePeriod="yesterday">
      <formula>FLOOR(U5,1)=TODAY()-1</formula>
    </cfRule>
    <cfRule type="timePeriod" dxfId="5" priority="7" timePeriod="nextWeek">
      <formula>AND(ROUNDDOWN(U5,0)-TODAY()&gt;(7-WEEKDAY(TODAY())),ROUNDDOWN(U5,0)-TODAY()&lt;(15-WEEKDAY(TODAY())))</formula>
    </cfRule>
    <cfRule type="timePeriod" dxfId="4" priority="8" timePeriod="thisWeek">
      <formula>AND(TODAY()-ROUNDDOWN(U5,0)&lt;=WEEKDAY(TODAY())-1,ROUNDDOWN(U5,0)-TODAY()&lt;=7-WEEKDAY(TODAY()))</formula>
    </cfRule>
  </conditionalFormatting>
  <conditionalFormatting sqref="AT5">
    <cfRule type="timePeriod" dxfId="3" priority="1" timePeriod="lastMonth">
      <formula>AND(MONTH(AT5)=MONTH(EDATE(TODAY(),0-1)),YEAR(AT5)=YEAR(EDATE(TODAY(),0-1)))</formula>
    </cfRule>
    <cfRule type="timePeriod" dxfId="2" priority="2" timePeriod="yesterday">
      <formula>FLOOR(AT5,1)=TODAY()-1</formula>
    </cfRule>
    <cfRule type="timePeriod" dxfId="1" priority="3" timePeriod="nextWeek">
      <formula>AND(ROUNDDOWN(AT5,0)-TODAY()&gt;(7-WEEKDAY(TODAY())),ROUNDDOWN(AT5,0)-TODAY()&lt;(15-WEEKDAY(TODAY())))</formula>
    </cfRule>
    <cfRule type="timePeriod" dxfId="0" priority="4" timePeriod="thisWeek">
      <formula>AND(TODAY()-ROUNDDOWN(AT5,0)&lt;=WEEKDAY(TODAY())-1,ROUNDDOWN(AT5,0)-TODAY()&lt;=7-WEEKDAY(TODAY()))</formula>
    </cfRule>
  </conditionalFormatting>
  <dataValidations count="3">
    <dataValidation type="list" allowBlank="1" showInputMessage="1" showErrorMessage="1" sqref="M5 AG5 AJ5 AT5">
      <formula1>"1,2"</formula1>
    </dataValidation>
    <dataValidation type="list" allowBlank="1" showInputMessage="1" showErrorMessage="1" sqref="AI5">
      <formula1>"trop onéreux,trop technique,client non solvable,autre"</formula1>
    </dataValidation>
    <dataValidation type="list" allowBlank="1" showInputMessage="1" showErrorMessage="1" sqref="I5">
      <formula1>"Olivier , Nicolas , "</formula1>
    </dataValidation>
  </dataValidations>
  <hyperlinks>
    <hyperlink ref="H5" r:id="rId1"/>
    <hyperlink ref="H6" r:id="rId2"/>
  </hyperlinks>
  <pageMargins left="0.7" right="0.7" top="0.75" bottom="0.75" header="0.3" footer="0.3"/>
  <pageSetup paperSize="9" orientation="portrait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/>
  </sheetViews>
  <sheetFormatPr baseColWidth="10" defaultRowHeight="15" x14ac:dyDescent="0.25"/>
  <sheetData>
    <row r="1" spans="1:2" x14ac:dyDescent="0.25">
      <c r="A1" s="1" t="s">
        <v>16</v>
      </c>
      <c r="B1" t="s">
        <v>15</v>
      </c>
    </row>
    <row r="2" spans="1:2" x14ac:dyDescent="0.25">
      <c r="A2" s="1" t="s">
        <v>17</v>
      </c>
      <c r="B2" t="s">
        <v>20</v>
      </c>
    </row>
    <row r="3" spans="1:2" x14ac:dyDescent="0.25">
      <c r="A3" s="1" t="s">
        <v>18</v>
      </c>
    </row>
    <row r="4" spans="1:2" x14ac:dyDescent="0.25">
      <c r="A4" s="1" t="s">
        <v>19</v>
      </c>
    </row>
  </sheetData>
  <sheetProtection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Sans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H</dc:creator>
  <cp:lastModifiedBy>Travail</cp:lastModifiedBy>
  <dcterms:created xsi:type="dcterms:W3CDTF">2017-05-23T11:43:42Z</dcterms:created>
  <dcterms:modified xsi:type="dcterms:W3CDTF">2017-05-30T12:57:26Z</dcterms:modified>
</cp:coreProperties>
</file>