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ds0u\Desktop\"/>
    </mc:Choice>
  </mc:AlternateContent>
  <bookViews>
    <workbookView xWindow="0" yWindow="0" windowWidth="20490" windowHeight="7530"/>
  </bookViews>
  <sheets>
    <sheet name="Sans" sheetId="1" r:id="rId1"/>
    <sheet name="Feuil2" sheetId="2" r:id="rId2"/>
  </sheets>
  <definedNames>
    <definedName name="_xlnm._FilterDatabase" localSheetId="0" hidden="1">Sans!$A$3:$BM$3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5" i="1" l="1"/>
  <c r="BH5" i="1"/>
  <c r="P5" i="1"/>
  <c r="BL5" i="1"/>
  <c r="BF5" i="1"/>
  <c r="BA5" i="1"/>
  <c r="AV5" i="1"/>
  <c r="AQ5" i="1"/>
  <c r="AO5" i="1"/>
  <c r="AM5" i="1"/>
  <c r="AK5" i="1"/>
  <c r="AH5" i="1"/>
  <c r="AA5" i="1"/>
  <c r="AY5" i="1"/>
  <c r="U5" i="1"/>
  <c r="Y5" i="1" s="1"/>
  <c r="Q5" i="1"/>
  <c r="M5" i="1"/>
  <c r="A1" i="1"/>
  <c r="T5" i="1"/>
  <c r="K5" i="1"/>
  <c r="W5" i="1" l="1"/>
  <c r="AS5" i="1" l="1"/>
</calcChain>
</file>

<file path=xl/comments1.xml><?xml version="1.0" encoding="utf-8"?>
<comments xmlns="http://schemas.openxmlformats.org/spreadsheetml/2006/main">
  <authors>
    <author>Christelle H</author>
  </authors>
  <commentList>
    <comment ref="S5" authorId="0" shapeId="0">
      <text>
        <r>
          <rPr>
            <b/>
            <sz val="9"/>
            <color indexed="81"/>
            <rFont val="Tahoma"/>
            <family val="2"/>
          </rPr>
          <t xml:space="preserve">Mettre date RdV client programmée
</t>
        </r>
      </text>
    </comment>
    <comment ref="AX5" authorId="0" shapeId="0">
      <text>
        <r>
          <rPr>
            <b/>
            <sz val="9"/>
            <color indexed="81"/>
            <rFont val="Tahoma"/>
            <family val="2"/>
          </rPr>
          <t>Date prévisionnelle de livraison du fournisseur</t>
        </r>
      </text>
    </comment>
    <comment ref="BC5" authorId="0" shapeId="0">
      <text>
        <r>
          <rPr>
            <b/>
            <sz val="9"/>
            <color indexed="81"/>
            <rFont val="Tahoma"/>
            <family val="2"/>
          </rPr>
          <t>délai prévu en jours</t>
        </r>
      </text>
    </comment>
    <comment ref="BK5" authorId="0" shapeId="0">
      <text>
        <r>
          <rPr>
            <b/>
            <sz val="9"/>
            <color indexed="81"/>
            <rFont val="Tahoma"/>
            <family val="2"/>
          </rPr>
          <t>Mettre le nombre de jours</t>
        </r>
      </text>
    </comment>
  </commentList>
</comments>
</file>

<file path=xl/sharedStrings.xml><?xml version="1.0" encoding="utf-8"?>
<sst xmlns="http://schemas.openxmlformats.org/spreadsheetml/2006/main" count="90" uniqueCount="58">
  <si>
    <t>Faisabilité</t>
  </si>
  <si>
    <t>Nature des travaux</t>
  </si>
  <si>
    <t>Objet travaux</t>
  </si>
  <si>
    <t>RdV client</t>
  </si>
  <si>
    <t>Délai</t>
  </si>
  <si>
    <t>RdV client à prendre</t>
  </si>
  <si>
    <t>Envoi données besoin client</t>
  </si>
  <si>
    <t>Etablissement devis</t>
  </si>
  <si>
    <t>Envoi devis</t>
  </si>
  <si>
    <t>Retour devis</t>
  </si>
  <si>
    <t>Négociation devis</t>
  </si>
  <si>
    <t>Révision devis</t>
  </si>
  <si>
    <t>Retour devis signé et chèque acompte 20 %</t>
  </si>
  <si>
    <t>Matériel à commander</t>
  </si>
  <si>
    <t>Matériel livré</t>
  </si>
  <si>
    <t>Date de contrôle installation</t>
  </si>
  <si>
    <t>Date attestation fin travaux</t>
  </si>
  <si>
    <t>Contrat entretien</t>
  </si>
  <si>
    <t>OUI</t>
  </si>
  <si>
    <t>Froid</t>
  </si>
  <si>
    <t>Chaud</t>
  </si>
  <si>
    <t>Olivier</t>
  </si>
  <si>
    <t>Nicolas</t>
  </si>
  <si>
    <t>Nom Interlocuteur</t>
  </si>
  <si>
    <t>Prénom Interlocuteur</t>
  </si>
  <si>
    <t>Civilité Interlocuteur</t>
  </si>
  <si>
    <t>NON</t>
  </si>
  <si>
    <t>Date Prospection</t>
  </si>
  <si>
    <t>Nom Entreprise</t>
  </si>
  <si>
    <t>Adresse complète Entreprise</t>
  </si>
  <si>
    <t>Coordonnées Interlocuteur</t>
  </si>
  <si>
    <t>Coordonnées standard Entreprise</t>
  </si>
  <si>
    <t xml:space="preserve">Analyse faisabilité </t>
  </si>
  <si>
    <t>Date butoir</t>
  </si>
  <si>
    <t>Date de réalisation</t>
  </si>
  <si>
    <t>N° devis</t>
  </si>
  <si>
    <t>N° révision devis</t>
  </si>
  <si>
    <t>Montant devis</t>
  </si>
  <si>
    <t>Nature travaux</t>
  </si>
  <si>
    <t>Commentaires devis</t>
  </si>
  <si>
    <t>Raison refus devis</t>
  </si>
  <si>
    <t>Envoi données révision devis</t>
  </si>
  <si>
    <t>Commentaires solvabilité</t>
  </si>
  <si>
    <t>Délai appro matériel</t>
  </si>
  <si>
    <t>Date fin intervention</t>
  </si>
  <si>
    <t>Date réalisation</t>
  </si>
  <si>
    <t>Adresse mail Interlocuteur</t>
  </si>
  <si>
    <t>Date livraison</t>
  </si>
  <si>
    <t>Date contrat</t>
  </si>
  <si>
    <t>date butoir</t>
  </si>
  <si>
    <t>Validation besoin client suite RdV client</t>
  </si>
  <si>
    <t xml:space="preserve">Date RdV client </t>
  </si>
  <si>
    <t>Réfrigération</t>
  </si>
  <si>
    <t>Date vérification solvabilité</t>
  </si>
  <si>
    <t>Début intervention client/DT CNR</t>
  </si>
  <si>
    <t>Délai intervention</t>
  </si>
  <si>
    <t>prévisionnel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</si>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</sst>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Font="1"/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14" fontId="4" fillId="0" borderId="0" xfId="0" applyNumberFormat="1" applyFont="1" applyAlignment="1">
      <alignment horizontal="left"/>
    </xf>
    <xf numFmtId="0" fontId="1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23" xfId="0" applyFont="1" applyBorder="1"/>
    <xf numFmtId="0" fontId="5" fillId="0" borderId="24" xfId="0" applyFont="1" applyBorder="1"/>
    <xf numFmtId="14" fontId="5" fillId="0" borderId="27" xfId="0" applyNumberFormat="1" applyFont="1" applyBorder="1"/>
    <xf numFmtId="14" fontId="5" fillId="0" borderId="12" xfId="0" applyNumberFormat="1" applyFont="1" applyBorder="1"/>
    <xf numFmtId="14" fontId="5" fillId="0" borderId="23" xfId="0" applyNumberFormat="1" applyFont="1" applyBorder="1"/>
    <xf numFmtId="14" fontId="5" fillId="0" borderId="1" xfId="0" applyNumberFormat="1" applyFont="1" applyBorder="1"/>
    <xf numFmtId="0" fontId="5" fillId="0" borderId="1" xfId="0" applyNumberFormat="1" applyFont="1" applyBorder="1"/>
    <xf numFmtId="1" fontId="5" fillId="0" borderId="1" xfId="0" applyNumberFormat="1" applyFont="1" applyBorder="1"/>
    <xf numFmtId="2" fontId="5" fillId="0" borderId="1" xfId="0" applyNumberFormat="1" applyFont="1" applyBorder="1"/>
    <xf numFmtId="1" fontId="5" fillId="0" borderId="28" xfId="0" applyNumberFormat="1" applyFont="1" applyBorder="1"/>
    <xf numFmtId="0" fontId="5" fillId="0" borderId="0" xfId="0" applyFont="1"/>
    <xf numFmtId="0" fontId="8" fillId="0" borderId="1" xfId="0" applyFont="1" applyBorder="1"/>
    <xf numFmtId="14" fontId="8" fillId="0" borderId="27" xfId="0" applyNumberFormat="1" applyFont="1" applyBorder="1"/>
    <xf numFmtId="14" fontId="8" fillId="0" borderId="12" xfId="0" applyNumberFormat="1" applyFont="1" applyBorder="1"/>
    <xf numFmtId="0" fontId="8" fillId="0" borderId="12" xfId="0" applyFont="1" applyBorder="1"/>
    <xf numFmtId="0" fontId="0" fillId="0" borderId="1" xfId="0" applyFont="1" applyBorder="1"/>
    <xf numFmtId="14" fontId="1" fillId="0" borderId="23" xfId="0" applyNumberFormat="1" applyFont="1" applyFill="1" applyBorder="1"/>
    <xf numFmtId="14" fontId="1" fillId="0" borderId="23" xfId="0" applyNumberFormat="1" applyFont="1" applyBorder="1"/>
    <xf numFmtId="14" fontId="1" fillId="0" borderId="24" xfId="0" applyNumberFormat="1" applyFont="1" applyBorder="1" applyProtection="1"/>
    <xf numFmtId="14" fontId="5" fillId="0" borderId="18" xfId="0" applyNumberFormat="1" applyFont="1" applyBorder="1"/>
    <xf numFmtId="14" fontId="1" fillId="0" borderId="18" xfId="0" applyNumberFormat="1" applyFont="1" applyBorder="1"/>
    <xf numFmtId="0" fontId="1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al" xfId="0" builtinId="0"/>
  </cellStyles>
  <dxfs count="26"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5"/>
  <sheetViews>
    <sheetView tabSelected="1" zoomScaleNormal="100" workbookViewId="0">
      <selection activeCell="A5" sqref="A5"/>
    </sheetView>
  </sheetViews>
  <sheetFormatPr baseColWidth="10" defaultRowHeight="15" x14ac:dyDescent="0.25"/>
  <cols>
    <col min="1" max="62" width="45.140625" customWidth="1"/>
  </cols>
  <sheetData>
    <row r="1" spans="1:64" x14ac:dyDescent="0.25">
      <c r="A1" s="4">
        <f ca="1">TODAY()</f>
        <v>42879</v>
      </c>
    </row>
    <row r="2" spans="1:64" ht="15.75" thickBot="1" x14ac:dyDescent="0.3"/>
    <row r="3" spans="1:64" s="2" customFormat="1" x14ac:dyDescent="0.25">
      <c r="A3" s="67" t="s">
        <v>28</v>
      </c>
      <c r="B3" s="65" t="s">
        <v>29</v>
      </c>
      <c r="C3" s="63" t="s">
        <v>31</v>
      </c>
      <c r="D3" s="63" t="s">
        <v>25</v>
      </c>
      <c r="E3" s="63" t="s">
        <v>23</v>
      </c>
      <c r="F3" s="63" t="s">
        <v>24</v>
      </c>
      <c r="G3" s="63" t="s">
        <v>30</v>
      </c>
      <c r="H3" s="63" t="s">
        <v>46</v>
      </c>
      <c r="I3" s="63" t="s">
        <v>27</v>
      </c>
      <c r="J3" s="42" t="s">
        <v>1</v>
      </c>
      <c r="K3" s="43"/>
      <c r="L3" s="71" t="s">
        <v>2</v>
      </c>
      <c r="M3" s="40" t="s">
        <v>32</v>
      </c>
      <c r="N3" s="41"/>
      <c r="O3" s="52" t="s">
        <v>0</v>
      </c>
      <c r="P3" s="53"/>
      <c r="Q3" s="73" t="s">
        <v>5</v>
      </c>
      <c r="R3" s="71"/>
      <c r="S3" s="69" t="s">
        <v>51</v>
      </c>
      <c r="T3" s="69" t="s">
        <v>3</v>
      </c>
      <c r="U3" s="74" t="s">
        <v>50</v>
      </c>
      <c r="V3" s="71"/>
      <c r="W3" s="74" t="s">
        <v>6</v>
      </c>
      <c r="X3" s="71"/>
      <c r="Y3" s="74" t="s">
        <v>7</v>
      </c>
      <c r="Z3" s="71"/>
      <c r="AA3" s="56" t="s">
        <v>8</v>
      </c>
      <c r="AB3" s="51"/>
      <c r="AC3" s="61" t="s">
        <v>35</v>
      </c>
      <c r="AD3" s="61" t="s">
        <v>36</v>
      </c>
      <c r="AE3" s="61" t="s">
        <v>37</v>
      </c>
      <c r="AF3" s="61" t="s">
        <v>38</v>
      </c>
      <c r="AG3" s="61" t="s">
        <v>39</v>
      </c>
      <c r="AH3" s="48" t="s">
        <v>9</v>
      </c>
      <c r="AI3" s="51"/>
      <c r="AJ3" s="61" t="s">
        <v>40</v>
      </c>
      <c r="AK3" s="48" t="s">
        <v>10</v>
      </c>
      <c r="AL3" s="51"/>
      <c r="AM3" s="48" t="s">
        <v>41</v>
      </c>
      <c r="AN3" s="51"/>
      <c r="AO3" s="40" t="s">
        <v>11</v>
      </c>
      <c r="AP3" s="41"/>
      <c r="AQ3" s="56" t="s">
        <v>12</v>
      </c>
      <c r="AR3" s="49"/>
      <c r="AS3" s="48" t="s">
        <v>53</v>
      </c>
      <c r="AT3" s="51"/>
      <c r="AU3" s="59" t="s">
        <v>42</v>
      </c>
      <c r="AV3" s="46" t="s">
        <v>13</v>
      </c>
      <c r="AW3" s="47"/>
      <c r="AX3" s="57" t="s">
        <v>43</v>
      </c>
      <c r="AY3" s="48" t="s">
        <v>14</v>
      </c>
      <c r="AZ3" s="51"/>
      <c r="BA3" s="48" t="s">
        <v>54</v>
      </c>
      <c r="BB3" s="51"/>
      <c r="BC3" s="3" t="s">
        <v>55</v>
      </c>
      <c r="BD3" s="48" t="s">
        <v>44</v>
      </c>
      <c r="BE3" s="51"/>
      <c r="BF3" s="48" t="s">
        <v>15</v>
      </c>
      <c r="BG3" s="51"/>
      <c r="BH3" s="48" t="s">
        <v>16</v>
      </c>
      <c r="BI3" s="49"/>
      <c r="BJ3" s="48" t="s">
        <v>17</v>
      </c>
      <c r="BK3" s="50"/>
      <c r="BL3" s="51"/>
    </row>
    <row r="4" spans="1:64" ht="15.75" thickBot="1" x14ac:dyDescent="0.3">
      <c r="A4" s="68"/>
      <c r="B4" s="66"/>
      <c r="C4" s="64"/>
      <c r="D4" s="64"/>
      <c r="E4" s="64"/>
      <c r="F4" s="64"/>
      <c r="G4" s="64"/>
      <c r="H4" s="64"/>
      <c r="I4" s="64"/>
      <c r="J4" s="44"/>
      <c r="K4" s="45"/>
      <c r="L4" s="72"/>
      <c r="M4" s="8" t="s">
        <v>33</v>
      </c>
      <c r="N4" s="7" t="s">
        <v>34</v>
      </c>
      <c r="O4" s="54"/>
      <c r="P4" s="55"/>
      <c r="Q4" s="5" t="s">
        <v>33</v>
      </c>
      <c r="R4" s="6" t="s">
        <v>34</v>
      </c>
      <c r="S4" s="70"/>
      <c r="T4" s="70"/>
      <c r="U4" s="9" t="s">
        <v>33</v>
      </c>
      <c r="V4" s="6" t="s">
        <v>45</v>
      </c>
      <c r="W4" s="5" t="s">
        <v>33</v>
      </c>
      <c r="X4" s="6" t="s">
        <v>45</v>
      </c>
      <c r="Y4" s="10" t="s">
        <v>33</v>
      </c>
      <c r="Z4" s="6" t="s">
        <v>45</v>
      </c>
      <c r="AA4" s="5" t="s">
        <v>33</v>
      </c>
      <c r="AB4" s="6" t="s">
        <v>45</v>
      </c>
      <c r="AC4" s="62"/>
      <c r="AD4" s="62"/>
      <c r="AE4" s="62"/>
      <c r="AF4" s="62"/>
      <c r="AG4" s="62"/>
      <c r="AH4" s="9" t="s">
        <v>33</v>
      </c>
      <c r="AI4" s="6" t="s">
        <v>45</v>
      </c>
      <c r="AJ4" s="62"/>
      <c r="AK4" s="5" t="s">
        <v>33</v>
      </c>
      <c r="AL4" s="6" t="s">
        <v>45</v>
      </c>
      <c r="AM4" s="10" t="s">
        <v>33</v>
      </c>
      <c r="AN4" s="6" t="s">
        <v>45</v>
      </c>
      <c r="AO4" s="10" t="s">
        <v>33</v>
      </c>
      <c r="AP4" s="6" t="s">
        <v>45</v>
      </c>
      <c r="AQ4" s="5" t="s">
        <v>33</v>
      </c>
      <c r="AR4" s="11" t="s">
        <v>45</v>
      </c>
      <c r="AS4" s="10" t="s">
        <v>33</v>
      </c>
      <c r="AT4" s="6" t="s">
        <v>45</v>
      </c>
      <c r="AU4" s="60"/>
      <c r="AV4" s="38" t="s">
        <v>33</v>
      </c>
      <c r="AW4" s="39" t="s">
        <v>45</v>
      </c>
      <c r="AX4" s="58"/>
      <c r="AY4" s="10" t="s">
        <v>33</v>
      </c>
      <c r="AZ4" s="6" t="s">
        <v>47</v>
      </c>
      <c r="BA4" s="10" t="s">
        <v>33</v>
      </c>
      <c r="BB4" s="6" t="s">
        <v>45</v>
      </c>
      <c r="BC4" s="12" t="s">
        <v>56</v>
      </c>
      <c r="BD4" s="10" t="s">
        <v>33</v>
      </c>
      <c r="BE4" s="6" t="s">
        <v>45</v>
      </c>
      <c r="BF4" s="10" t="s">
        <v>33</v>
      </c>
      <c r="BG4" s="6" t="s">
        <v>45</v>
      </c>
      <c r="BH4" s="10" t="s">
        <v>33</v>
      </c>
      <c r="BI4" s="11" t="s">
        <v>45</v>
      </c>
      <c r="BJ4" s="12" t="s">
        <v>48</v>
      </c>
      <c r="BK4" s="13" t="s">
        <v>4</v>
      </c>
      <c r="BL4" s="14" t="s">
        <v>49</v>
      </c>
    </row>
    <row r="5" spans="1:64" s="27" customFormat="1" ht="15.75" thickBot="1" x14ac:dyDescent="0.3">
      <c r="A5" s="16" t="s">
        <v>57</v>
      </c>
      <c r="B5" s="16"/>
      <c r="C5" s="16"/>
      <c r="D5" s="16"/>
      <c r="E5" s="17"/>
      <c r="F5" s="16"/>
      <c r="G5" s="16"/>
      <c r="H5" s="18"/>
      <c r="I5" s="15">
        <v>42878</v>
      </c>
      <c r="J5" s="16">
        <v>1</v>
      </c>
      <c r="K5" s="28" t="str">
        <f>IF($J$5=1,Feuil2!$A$1,Feuil2!$A$2)</f>
        <v>Froid</v>
      </c>
      <c r="L5" s="17" t="s">
        <v>52</v>
      </c>
      <c r="M5" s="29">
        <f>I5+7</f>
        <v>42885</v>
      </c>
      <c r="N5" s="30">
        <v>42878</v>
      </c>
      <c r="O5" s="17">
        <v>1</v>
      </c>
      <c r="P5" s="31" t="str">
        <f>IF($O$5=1,Feuil2!$B$1,Feuil2!$B$2)</f>
        <v>OUI</v>
      </c>
      <c r="Q5" s="34">
        <f>N5+7</f>
        <v>42885</v>
      </c>
      <c r="R5" s="20">
        <v>42884</v>
      </c>
      <c r="S5" s="22">
        <v>42888</v>
      </c>
      <c r="T5" s="32" t="str">
        <f>IF(J5=1,Feuil2!A3,Feuil2!A4)</f>
        <v>Olivier</v>
      </c>
      <c r="U5" s="33">
        <f>S5+7</f>
        <v>42895</v>
      </c>
      <c r="V5" s="20">
        <v>42894</v>
      </c>
      <c r="W5" s="33">
        <f>U5+2</f>
        <v>42897</v>
      </c>
      <c r="X5" s="20">
        <v>42895</v>
      </c>
      <c r="Y5" s="34">
        <f>X5+7</f>
        <v>42902</v>
      </c>
      <c r="Z5" s="20">
        <v>42901</v>
      </c>
      <c r="AA5" s="33">
        <f>Z5+2</f>
        <v>42903</v>
      </c>
      <c r="AB5" s="20">
        <v>42903</v>
      </c>
      <c r="AC5" s="23"/>
      <c r="AD5" s="24">
        <v>2</v>
      </c>
      <c r="AE5" s="25">
        <v>1200</v>
      </c>
      <c r="AF5" s="23"/>
      <c r="AG5" s="23"/>
      <c r="AH5" s="34">
        <f>AB5+15</f>
        <v>42918</v>
      </c>
      <c r="AI5" s="20">
        <v>42916</v>
      </c>
      <c r="AJ5" s="22"/>
      <c r="AK5" s="34">
        <f>AI5+7</f>
        <v>42923</v>
      </c>
      <c r="AL5" s="20"/>
      <c r="AM5" s="34">
        <f>AL5+2</f>
        <v>2</v>
      </c>
      <c r="AN5" s="20"/>
      <c r="AO5" s="34">
        <f>AN5+2</f>
        <v>2</v>
      </c>
      <c r="AP5" s="20"/>
      <c r="AQ5" s="34">
        <f>AP5+30</f>
        <v>30</v>
      </c>
      <c r="AR5" s="20"/>
      <c r="AS5" s="34">
        <f>AQ5</f>
        <v>30</v>
      </c>
      <c r="AT5" s="20"/>
      <c r="AU5" s="22"/>
      <c r="AV5" s="37">
        <f>AR5+7</f>
        <v>7</v>
      </c>
      <c r="AW5" s="36"/>
      <c r="AX5" s="22"/>
      <c r="AY5" s="34">
        <f>AX5</f>
        <v>0</v>
      </c>
      <c r="AZ5" s="20"/>
      <c r="BA5" s="34">
        <f>AZ5+7</f>
        <v>7</v>
      </c>
      <c r="BB5" s="20"/>
      <c r="BC5" s="19"/>
      <c r="BD5" s="34">
        <f>BB5+BC5</f>
        <v>0</v>
      </c>
      <c r="BE5" s="20"/>
      <c r="BF5" s="34">
        <f>BE5+7</f>
        <v>7</v>
      </c>
      <c r="BG5" s="20"/>
      <c r="BH5" s="34">
        <f>BG5+7</f>
        <v>7</v>
      </c>
      <c r="BI5" s="20"/>
      <c r="BJ5" s="21"/>
      <c r="BK5" s="26"/>
      <c r="BL5" s="35">
        <f>BJ5+BK5</f>
        <v>0</v>
      </c>
    </row>
  </sheetData>
  <mergeCells count="41">
    <mergeCell ref="Y3:Z3"/>
    <mergeCell ref="C3:C4"/>
    <mergeCell ref="B3:B4"/>
    <mergeCell ref="H3:H4"/>
    <mergeCell ref="A3:A4"/>
    <mergeCell ref="I3:I4"/>
    <mergeCell ref="F3:F4"/>
    <mergeCell ref="E3:E4"/>
    <mergeCell ref="D3:D4"/>
    <mergeCell ref="G3:G4"/>
    <mergeCell ref="BJ3:BL3"/>
    <mergeCell ref="O3:P4"/>
    <mergeCell ref="AH3:AI3"/>
    <mergeCell ref="AK3:AL3"/>
    <mergeCell ref="AM3:AN3"/>
    <mergeCell ref="AQ3:AR3"/>
    <mergeCell ref="AS3:AT3"/>
    <mergeCell ref="AY3:AZ3"/>
    <mergeCell ref="BA3:BB3"/>
    <mergeCell ref="BD3:BE3"/>
    <mergeCell ref="AX3:AX4"/>
    <mergeCell ref="BF3:BG3"/>
    <mergeCell ref="AU3:AU4"/>
    <mergeCell ref="AE3:AE4"/>
    <mergeCell ref="AF3:AF4"/>
    <mergeCell ref="AG3:AG4"/>
    <mergeCell ref="AO3:AP3"/>
    <mergeCell ref="J3:K4"/>
    <mergeCell ref="AV3:AW3"/>
    <mergeCell ref="BH3:BI3"/>
    <mergeCell ref="AJ3:AJ4"/>
    <mergeCell ref="AA3:AB3"/>
    <mergeCell ref="AC3:AC4"/>
    <mergeCell ref="AD3:AD4"/>
    <mergeCell ref="T3:T4"/>
    <mergeCell ref="S3:S4"/>
    <mergeCell ref="L3:L4"/>
    <mergeCell ref="M3:N3"/>
    <mergeCell ref="Q3:R3"/>
    <mergeCell ref="U3:V3"/>
    <mergeCell ref="W3:X3"/>
  </mergeCells>
  <conditionalFormatting sqref="T5">
    <cfRule type="containsText" dxfId="25" priority="52" operator="containsText" text="Olivier">
      <formula>NOT(ISERROR(SEARCH("Olivier",T5)))</formula>
    </cfRule>
    <cfRule type="containsText" dxfId="24" priority="53" operator="containsText" text="Nicolas">
      <formula>NOT(ISERROR(SEARCH("Nicolas",T5)))</formula>
    </cfRule>
  </conditionalFormatting>
  <conditionalFormatting sqref="M5:N5 AA5:AL5 Q5 AQ5:BJ5">
    <cfRule type="timePeriod" dxfId="23" priority="45" timePeriod="lastMonth">
      <formula>AND(MONTH(M5)=MONTH(EDATE(TODAY(),0-1)),YEAR(M5)=YEAR(EDATE(TODAY(),0-1)))</formula>
    </cfRule>
    <cfRule type="timePeriod" dxfId="22" priority="46" timePeriod="yesterday">
      <formula>FLOOR(M5,1)=TODAY()-1</formula>
    </cfRule>
    <cfRule type="timePeriod" dxfId="21" priority="47" timePeriod="nextWeek">
      <formula>AND(ROUNDDOWN(M5,0)-TODAY()&gt;(7-WEEKDAY(TODAY())),ROUNDDOWN(M5,0)-TODAY()&lt;(15-WEEKDAY(TODAY())))</formula>
    </cfRule>
    <cfRule type="timePeriod" dxfId="20" priority="48" timePeriod="thisWeek">
      <formula>AND(TODAY()-ROUNDDOWN(M5,0)&lt;=WEEKDAY(TODAY())-1,ROUNDDOWN(M5,0)-TODAY()&lt;=7-WEEKDAY(TODAY()))</formula>
    </cfRule>
  </conditionalFormatting>
  <conditionalFormatting sqref="U5:V5">
    <cfRule type="timePeriod" dxfId="19" priority="25" timePeriod="lastMonth">
      <formula>AND(MONTH(U5)=MONTH(EDATE(TODAY(),0-1)),YEAR(U5)=YEAR(EDATE(TODAY(),0-1)))</formula>
    </cfRule>
    <cfRule type="timePeriod" dxfId="18" priority="26" timePeriod="yesterday">
      <formula>FLOOR(U5,1)=TODAY()-1</formula>
    </cfRule>
    <cfRule type="timePeriod" dxfId="17" priority="27" timePeriod="nextWeek">
      <formula>AND(ROUNDDOWN(U5,0)-TODAY()&gt;(7-WEEKDAY(TODAY())),ROUNDDOWN(U5,0)-TODAY()&lt;(15-WEEKDAY(TODAY())))</formula>
    </cfRule>
    <cfRule type="timePeriod" dxfId="16" priority="28" timePeriod="thisWeek">
      <formula>AND(TODAY()-ROUNDDOWN(U5,0)&lt;=WEEKDAY(TODAY())-1,ROUNDDOWN(U5,0)-TODAY()&lt;=7-WEEKDAY(TODAY()))</formula>
    </cfRule>
  </conditionalFormatting>
  <conditionalFormatting sqref="X5">
    <cfRule type="timePeriod" dxfId="15" priority="21" timePeriod="lastMonth">
      <formula>AND(MONTH(X5)=MONTH(EDATE(TODAY(),0-1)),YEAR(X5)=YEAR(EDATE(TODAY(),0-1)))</formula>
    </cfRule>
    <cfRule type="timePeriod" dxfId="14" priority="22" timePeriod="yesterday">
      <formula>FLOOR(X5,1)=TODAY()-1</formula>
    </cfRule>
    <cfRule type="timePeriod" dxfId="13" priority="23" timePeriod="nextWeek">
      <formula>AND(ROUNDDOWN(X5,0)-TODAY()&gt;(7-WEEKDAY(TODAY())),ROUNDDOWN(X5,0)-TODAY()&lt;(15-WEEKDAY(TODAY())))</formula>
    </cfRule>
    <cfRule type="timePeriod" dxfId="12" priority="24" timePeriod="thisWeek">
      <formula>AND(TODAY()-ROUNDDOWN(X5,0)&lt;=WEEKDAY(TODAY())-1,ROUNDDOWN(X5,0)-TODAY()&lt;=7-WEEKDAY(TODAY()))</formula>
    </cfRule>
  </conditionalFormatting>
  <conditionalFormatting sqref="Y5:Z5">
    <cfRule type="timePeriod" dxfId="11" priority="13" timePeriod="lastMonth">
      <formula>AND(MONTH(Y5)=MONTH(EDATE(TODAY(),0-1)),YEAR(Y5)=YEAR(EDATE(TODAY(),0-1)))</formula>
    </cfRule>
    <cfRule type="timePeriod" dxfId="10" priority="14" timePeriod="yesterday">
      <formula>FLOOR(Y5,1)=TODAY()-1</formula>
    </cfRule>
    <cfRule type="timePeriod" dxfId="9" priority="15" timePeriod="nextWeek">
      <formula>AND(ROUNDDOWN(Y5,0)-TODAY()&gt;(7-WEEKDAY(TODAY())),ROUNDDOWN(Y5,0)-TODAY()&lt;(15-WEEKDAY(TODAY())))</formula>
    </cfRule>
    <cfRule type="timePeriod" dxfId="8" priority="16" timePeriod="thisWeek">
      <formula>AND(TODAY()-ROUNDDOWN(Y5,0)&lt;=WEEKDAY(TODAY())-1,ROUNDDOWN(Y5,0)-TODAY()&lt;=7-WEEKDAY(TODAY()))</formula>
    </cfRule>
  </conditionalFormatting>
  <conditionalFormatting sqref="AM5:AP5">
    <cfRule type="timePeriod" dxfId="7" priority="5" timePeriod="lastMonth">
      <formula>AND(MONTH(AM5)=MONTH(EDATE(TODAY(),0-1)),YEAR(AM5)=YEAR(EDATE(TODAY(),0-1)))</formula>
    </cfRule>
    <cfRule type="timePeriod" dxfId="6" priority="6" timePeriod="yesterday">
      <formula>FLOOR(AM5,1)=TODAY()-1</formula>
    </cfRule>
    <cfRule type="timePeriod" dxfId="5" priority="7" timePeriod="nextWeek">
      <formula>AND(ROUNDDOWN(AM5,0)-TODAY()&gt;(7-WEEKDAY(TODAY())),ROUNDDOWN(AM5,0)-TODAY()&lt;(15-WEEKDAY(TODAY())))</formula>
    </cfRule>
    <cfRule type="timePeriod" dxfId="4" priority="8" timePeriod="thisWeek">
      <formula>AND(TODAY()-ROUNDDOWN(AM5,0)&lt;=WEEKDAY(TODAY())-1,ROUNDDOWN(AM5,0)-TODAY()&lt;=7-WEEKDAY(TODAY()))</formula>
    </cfRule>
  </conditionalFormatting>
  <conditionalFormatting sqref="W5">
    <cfRule type="timePeriod" dxfId="3" priority="1" timePeriod="lastMonth">
      <formula>AND(MONTH(W5)=MONTH(EDATE(TODAY(),0-1)),YEAR(W5)=YEAR(EDATE(TODAY(),0-1)))</formula>
    </cfRule>
    <cfRule type="timePeriod" dxfId="2" priority="2" timePeriod="yesterday">
      <formula>FLOOR(W5,1)=TODAY()-1</formula>
    </cfRule>
    <cfRule type="timePeriod" dxfId="1" priority="3" timePeriod="nextWeek">
      <formula>AND(ROUNDDOWN(W5,0)-TODAY()&gt;(7-WEEKDAY(TODAY())),ROUNDDOWN(W5,0)-TODAY()&lt;(15-WEEKDAY(TODAY())))</formula>
    </cfRule>
    <cfRule type="timePeriod" dxfId="0" priority="4" timePeriod="thisWeek">
      <formula>AND(TODAY()-ROUNDDOWN(W5,0)&lt;=WEEKDAY(TODAY())-1,ROUNDDOWN(W5,0)-TODAY()&lt;=7-WEEKDAY(TODAY()))</formula>
    </cfRule>
  </conditionalFormatting>
  <dataValidations count="3">
    <dataValidation type="list" allowBlank="1" showInputMessage="1" showErrorMessage="1" sqref="L5">
      <formula1>"Chauffage,Climatisation,Plomberie,Réfrigération,Dépannage,Entretien"</formula1>
    </dataValidation>
    <dataValidation type="list" allowBlank="1" showInputMessage="1" showErrorMessage="1" sqref="J5 O5">
      <formula1>"1,2"</formula1>
    </dataValidation>
    <dataValidation type="list" allowBlank="1" showInputMessage="1" showErrorMessage="1" sqref="D5">
      <formula1>"Monsieur,Madame,Mademoiselle"</formula1>
    </dataValidation>
  </dataValidations>
  <pageMargins left="0.7" right="0.7" top="0.75" bottom="0.75" header="0.3" footer="0.3"/>
  <pageSetup paperSize="9" orientation="portrait" r:id="rId1"/>
  <ignoredErrors>
    <ignoredError sqref="Y5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:B2"/>
    </sheetView>
  </sheetViews>
  <sheetFormatPr baseColWidth="10" defaultRowHeight="15" x14ac:dyDescent="0.25"/>
  <sheetData>
    <row r="1" spans="1:2" x14ac:dyDescent="0.25">
      <c r="A1" s="1" t="s">
        <v>19</v>
      </c>
      <c r="B1" t="s">
        <v>18</v>
      </c>
    </row>
    <row r="2" spans="1:2" x14ac:dyDescent="0.25">
      <c r="A2" s="1" t="s">
        <v>20</v>
      </c>
      <c r="B2" t="s">
        <v>26</v>
      </c>
    </row>
    <row r="3" spans="1:2" x14ac:dyDescent="0.25">
      <c r="A3" s="1" t="s">
        <v>21</v>
      </c>
    </row>
    <row r="4" spans="1:2" x14ac:dyDescent="0.25">
      <c r="A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H</dc:creator>
  <cp:lastModifiedBy>Christelle H</cp:lastModifiedBy>
  <dcterms:created xsi:type="dcterms:W3CDTF">2017-05-23T11:43:42Z</dcterms:created>
  <dcterms:modified xsi:type="dcterms:W3CDTF">2017-05-24T08:47:05Z</dcterms:modified>
</cp:coreProperties>
</file>