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filterPrivacy="1"/>
  <xr:revisionPtr revIDLastSave="0" documentId="13_ncr:1_{22441F8B-376D-4720-9EDA-5FB8FE7F422B}" xr6:coauthVersionLast="40" xr6:coauthVersionMax="40" xr10:uidLastSave="{00000000-0000-0000-0000-000000000000}"/>
  <bookViews>
    <workbookView xWindow="-27915" yWindow="360" windowWidth="27660" windowHeight="14910" xr2:uid="{00000000-000D-0000-FFFF-FFFF00000000}"/>
  </bookViews>
  <sheets>
    <sheet name="Feuil1" sheetId="1" r:id="rId1"/>
    <sheet name="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0" i="1" l="1"/>
  <c r="B2" i="1"/>
  <c r="B3" i="1"/>
  <c r="E2" i="1"/>
  <c r="B4" i="1" l="1"/>
  <c r="B5" i="1"/>
  <c r="B6" i="1"/>
  <c r="E6" i="1"/>
  <c r="E5" i="1"/>
  <c r="E4" i="1"/>
  <c r="E3" i="1"/>
  <c r="I23" i="1"/>
</calcChain>
</file>

<file path=xl/sharedStrings.xml><?xml version="1.0" encoding="utf-8"?>
<sst xmlns="http://schemas.openxmlformats.org/spreadsheetml/2006/main" count="55" uniqueCount="36">
  <si>
    <t>Aha! Labs Users</t>
  </si>
  <si>
    <t xml:space="preserve">Gestion mensuelle paye Allemagne_R. </t>
  </si>
  <si>
    <t>C:0018083xx_Abt lignes Sophia &amp; Grenoble</t>
  </si>
  <si>
    <t>Abt ligne les Portes</t>
  </si>
  <si>
    <t>Nettoyage locaux Sophia</t>
  </si>
  <si>
    <r>
      <t xml:space="preserve">Serv. </t>
    </r>
    <r>
      <rPr>
        <sz val="11"/>
        <color rgb="FFFF0000"/>
        <rFont val="Calibri"/>
        <family val="2"/>
        <scheme val="minor"/>
      </rPr>
      <t>Aha! Labs Users</t>
    </r>
    <r>
      <rPr>
        <sz val="11"/>
        <rFont val="Calibri"/>
        <family val="2"/>
        <scheme val="minor"/>
      </rPr>
      <t xml:space="preserve"> x3 2019-01-28 - 2019-02-28</t>
    </r>
  </si>
  <si>
    <r>
      <t xml:space="preserve">FNP </t>
    </r>
    <r>
      <rPr>
        <sz val="11"/>
        <color rgb="FFFF0000"/>
        <rFont val="Calibri"/>
        <family val="2"/>
        <scheme val="minor"/>
      </rPr>
      <t>Gestion mensuelle paye Allemagne</t>
    </r>
    <r>
      <rPr>
        <sz val="11"/>
        <color theme="1"/>
        <rFont val="Calibri"/>
        <family val="2"/>
        <scheme val="minor"/>
      </rPr>
      <t>_R. 2019-04</t>
    </r>
  </si>
  <si>
    <r>
      <rPr>
        <sz val="11"/>
        <color rgb="FFFF0000"/>
        <rFont val="Calibri"/>
        <family val="2"/>
        <scheme val="minor"/>
      </rPr>
      <t>C:0018083xx_Abt lignes Sophia &amp; Grenoble</t>
    </r>
    <r>
      <rPr>
        <sz val="11"/>
        <color theme="1"/>
        <rFont val="Calibri"/>
        <family val="2"/>
        <scheme val="minor"/>
      </rPr>
      <t>_2019-05</t>
    </r>
  </si>
  <si>
    <r>
      <rPr>
        <sz val="11"/>
        <color rgb="FFFF0000"/>
        <rFont val="Calibri"/>
        <family val="2"/>
        <scheme val="minor"/>
      </rPr>
      <t>Abt ligne les Portes</t>
    </r>
    <r>
      <rPr>
        <sz val="11"/>
        <color theme="1"/>
        <rFont val="Calibri"/>
        <family val="2"/>
        <scheme val="minor"/>
      </rPr>
      <t>_2019-05</t>
    </r>
  </si>
  <si>
    <r>
      <rPr>
        <sz val="11"/>
        <color rgb="FFFF0000"/>
        <rFont val="Calibri"/>
        <family val="2"/>
        <scheme val="minor"/>
      </rPr>
      <t>Nettoyage locaux Sophia</t>
    </r>
    <r>
      <rPr>
        <sz val="11"/>
        <color theme="1"/>
        <rFont val="Calibri"/>
        <family val="2"/>
        <scheme val="minor"/>
      </rPr>
      <t xml:space="preserve"> _2019-05</t>
    </r>
  </si>
  <si>
    <r>
      <t xml:space="preserve">FNP </t>
    </r>
    <r>
      <rPr>
        <sz val="11"/>
        <color rgb="FFFF0000"/>
        <rFont val="Calibri"/>
        <family val="2"/>
        <scheme val="minor"/>
      </rPr>
      <t>Gestion mensuelle paye Allemagne</t>
    </r>
    <r>
      <rPr>
        <sz val="11"/>
        <color theme="1"/>
        <rFont val="Calibri"/>
        <family val="2"/>
        <scheme val="minor"/>
      </rPr>
      <t>_R. 2019-05</t>
    </r>
  </si>
  <si>
    <r>
      <rPr>
        <sz val="11"/>
        <color rgb="FFFF0000"/>
        <rFont val="Calibri"/>
        <family val="2"/>
        <scheme val="minor"/>
      </rPr>
      <t>C:0018083xx_Abt lignes Sophia &amp; Grenoble</t>
    </r>
    <r>
      <rPr>
        <sz val="11"/>
        <color theme="1"/>
        <rFont val="Calibri"/>
        <family val="2"/>
        <scheme val="minor"/>
      </rPr>
      <t>_2019-06</t>
    </r>
  </si>
  <si>
    <r>
      <t xml:space="preserve">Serv. </t>
    </r>
    <r>
      <rPr>
        <sz val="11"/>
        <color rgb="FFFF0000"/>
        <rFont val="Calibri"/>
        <family val="2"/>
        <scheme val="minor"/>
      </rPr>
      <t>Aha! Labs Users</t>
    </r>
    <r>
      <rPr>
        <sz val="11"/>
        <rFont val="Calibri"/>
        <family val="2"/>
        <scheme val="minor"/>
      </rPr>
      <t xml:space="preserve"> x3 2019-02-28 - 2019-03-28</t>
    </r>
  </si>
  <si>
    <r>
      <rPr>
        <sz val="11"/>
        <color rgb="FFFF0000"/>
        <rFont val="Calibri"/>
        <family val="2"/>
        <scheme val="minor"/>
      </rPr>
      <t>Abt ligne les Portes</t>
    </r>
    <r>
      <rPr>
        <sz val="11"/>
        <color theme="1"/>
        <rFont val="Calibri"/>
        <family val="2"/>
        <scheme val="minor"/>
      </rPr>
      <t>_2019-06</t>
    </r>
  </si>
  <si>
    <r>
      <rPr>
        <sz val="11"/>
        <color rgb="FFFF0000"/>
        <rFont val="Calibri"/>
        <family val="2"/>
        <scheme val="minor"/>
      </rPr>
      <t>Nettoyage locaux Sophia</t>
    </r>
    <r>
      <rPr>
        <sz val="11"/>
        <color theme="1"/>
        <rFont val="Calibri"/>
        <family val="2"/>
        <scheme val="minor"/>
      </rPr>
      <t xml:space="preserve"> _2019-06</t>
    </r>
  </si>
  <si>
    <t>05/19</t>
  </si>
  <si>
    <t>06/19</t>
  </si>
  <si>
    <t>Le résultat souhaité :</t>
  </si>
  <si>
    <r>
      <rPr>
        <sz val="11"/>
        <color rgb="FFFF0000"/>
        <rFont val="Calibri"/>
        <family val="2"/>
        <scheme val="minor"/>
      </rPr>
      <t>Aha! Labs Users</t>
    </r>
    <r>
      <rPr>
        <sz val="11"/>
        <rFont val="Calibri"/>
        <family val="2"/>
        <scheme val="minor"/>
      </rPr>
      <t xml:space="preserve"> x3 2019-02-28 - 2019-03-28</t>
    </r>
  </si>
  <si>
    <r>
      <rPr>
        <sz val="11"/>
        <color theme="1"/>
        <rFont val="Calibri"/>
        <family val="2"/>
        <scheme val="minor"/>
      </rPr>
      <t>2019-06_</t>
    </r>
    <r>
      <rPr>
        <sz val="11"/>
        <color rgb="FFFF0000"/>
        <rFont val="Calibri"/>
        <family val="2"/>
        <scheme val="minor"/>
      </rPr>
      <t>Abt ligne les Portes</t>
    </r>
  </si>
  <si>
    <r>
      <t xml:space="preserve">FNP </t>
    </r>
    <r>
      <rPr>
        <sz val="11"/>
        <color rgb="FFFF0000"/>
        <rFont val="Calibri"/>
        <family val="2"/>
        <scheme val="minor"/>
      </rPr>
      <t>Nettoyage locaux Sophia</t>
    </r>
    <r>
      <rPr>
        <sz val="11"/>
        <color theme="1"/>
        <rFont val="Calibri"/>
        <family val="2"/>
        <scheme val="minor"/>
      </rPr>
      <t xml:space="preserve"> _2019-06</t>
    </r>
  </si>
  <si>
    <r>
      <t xml:space="preserve">"Exemple : si tu trouve </t>
    </r>
    <r>
      <rPr>
        <sz val="11"/>
        <color rgb="FFFF0000"/>
        <rFont val="Calibri"/>
        <family val="2"/>
        <scheme val="minor"/>
      </rPr>
      <t xml:space="preserve">"Aha! Labs Users" </t>
    </r>
    <r>
      <rPr>
        <sz val="11"/>
        <rFont val="Calibri"/>
        <family val="2"/>
        <scheme val="minor"/>
      </rPr>
      <t>dans la liste A2:A6 alors le résultat égal la ligne, c’est-à-dire A2</t>
    </r>
    <r>
      <rPr>
        <sz val="11"/>
        <color theme="1"/>
        <rFont val="Calibri"/>
        <family val="2"/>
        <scheme val="minor"/>
      </rPr>
      <t>"</t>
    </r>
  </si>
  <si>
    <r>
      <t xml:space="preserve">"Exemple 2 : si tu trouve </t>
    </r>
    <r>
      <rPr>
        <sz val="11"/>
        <color rgb="FFFF0000"/>
        <rFont val="Calibri"/>
        <family val="2"/>
        <scheme val="minor"/>
      </rPr>
      <t xml:space="preserve">"Aha! Labs Users" </t>
    </r>
    <r>
      <rPr>
        <sz val="11"/>
        <rFont val="Calibri"/>
        <family val="2"/>
        <scheme val="minor"/>
      </rPr>
      <t>dans la liste B2:B6 alors le résultat égal la ligne, c’est-à-dire A2</t>
    </r>
    <r>
      <rPr>
        <sz val="11"/>
        <color theme="1"/>
        <rFont val="Calibri"/>
        <family val="2"/>
        <scheme val="minor"/>
      </rPr>
      <t>"</t>
    </r>
  </si>
  <si>
    <t>Fixe</t>
  </si>
  <si>
    <t>mai-19</t>
  </si>
  <si>
    <t>juin-19</t>
  </si>
  <si>
    <t>EXT CCA Loyer 2019-01</t>
  </si>
  <si>
    <t>Loyer bureaux Montpellier_2019-01</t>
  </si>
  <si>
    <t>STANA Loyer 2019-01</t>
  </si>
  <si>
    <t>Loyer autrel 2019-01</t>
  </si>
  <si>
    <t>amPlus for Charts 1/36ème</t>
  </si>
  <si>
    <t>amPlus Maps 1/36ème</t>
  </si>
  <si>
    <t>Maint IICR 2 postes 1/12ème</t>
  </si>
  <si>
    <t>page Asian Lang./Serv/An 1/12ème</t>
  </si>
  <si>
    <t>2019 ABT nuisc</t>
  </si>
  <si>
    <r>
      <rPr>
        <sz val="9"/>
        <color rgb="FFFF0000"/>
        <rFont val="Verdana"/>
        <family val="2"/>
      </rPr>
      <t>Serv. Aha! Labs Users</t>
    </r>
    <r>
      <rPr>
        <sz val="9"/>
        <rFont val="Verdana"/>
        <family val="2"/>
      </rPr>
      <t xml:space="preserve"> x3 2019-01-28 - 2019-02-28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</si>
</sst>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6" formatCode="_-* #,##0.00\ &quot;€&quot;_-;\-* #,##0.00\ &quot;€&quot;_-;_-* &quot;-&quot;??\ &quot;€&quot;_-;_-@_-"/>
    <numFmt numFmtId="167" formatCode="_-* #,##0.00\ _€_-;\-* #,##0.00\ _€_-;_-* &quot;-&quot;??\ _€_-;_-@_-"/>
    <numFmt numFmtId="169" formatCode="_-* #,##0.00\ _F_-;\-* #,##0.00\ _F_-;_-* &quot;-&quot;??\ _F_-;_-@_-"/>
    <numFmt numFmtId="170" formatCode="_(&quot;$&quot;* #,##0_);_(&quot;$&quot;* \(#,##0\);_(&quot;$&quot;* &quot;-&quot;_);_(@_)"/>
    <numFmt numFmtId="171" formatCode="_-* #,##0.00\ &quot;F&quot;_-;\-* #,##0.00\ &quot;F&quot;_-;_-* &quot;-&quot;??\ &quot;F&quot;_-;_-@_-"/>
    <numFmt numFmtId="172" formatCode="_-* #,##0.00\ [$€-1]_-;\-* #,##0.00\ [$€-1]_-;_-* &quot;-&quot;??\ [$€-1]_-"/>
    <numFmt numFmtId="173" formatCode="_-* #,##0.00\ [$€]_-;\-* #,##0.00\ [$€]_-;_-* &quot;-&quot;??\ [$€]_-;_-@_-"/>
    <numFmt numFmtId="174" formatCode="#,###,##0.00;\(#,###,##0.00\)"/>
  </numFmts>
  <fonts count="19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name val="Verdana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1"/>
      <color indexed="8"/>
      <name val="Calibri"/>
      <family val="2"/>
    </font>
    <font>
      <u/>
      <sz val="10"/>
      <color indexed="12"/>
      <name val="Arial"/>
      <family val="2"/>
    </font>
    <font>
      <sz val="10"/>
      <color indexed="8"/>
      <name val="Arial"/>
      <family val="2"/>
    </font>
    <font>
      <sz val="11"/>
      <color indexed="9"/>
      <name val="Calibri"/>
      <family val="2"/>
    </font>
    <font>
      <sz val="10"/>
      <color indexed="0"/>
      <name val="Arial"/>
      <family val="2"/>
    </font>
    <font>
      <b/>
      <sz val="18"/>
      <color indexed="62"/>
      <name val="Cambria"/>
      <family val="2"/>
    </font>
    <font>
      <sz val="11"/>
      <color theme="1"/>
      <name val="Calibri"/>
      <family val="2"/>
      <charset val="136"/>
      <scheme val="minor"/>
    </font>
    <font>
      <sz val="10"/>
      <name val="Times New Roman"/>
      <family val="1"/>
    </font>
    <font>
      <sz val="9"/>
      <color rgb="FFFF0000"/>
      <name val="Verdana"/>
      <family val="2"/>
    </font>
  </fonts>
  <fills count="22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theme="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/>
      <right/>
      <top style="thin">
        <color indexed="54"/>
      </top>
      <bottom style="double">
        <color indexed="54"/>
      </bottom>
      <diagonal/>
    </border>
  </borders>
  <cellStyleXfs count="95">
    <xf numFmtId="0" fontId="0" fillId="0" borderId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9" fontId="8" fillId="0" borderId="0" applyFont="0" applyFill="0" applyBorder="0" applyAlignment="0" applyProtection="0"/>
    <xf numFmtId="0" fontId="8" fillId="0" borderId="0"/>
    <xf numFmtId="166" fontId="4" fillId="0" borderId="0" applyFont="0" applyFill="0" applyBorder="0" applyAlignment="0" applyProtection="0">
      <alignment vertical="center"/>
    </xf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>
      <alignment vertical="center"/>
    </xf>
    <xf numFmtId="167" fontId="4" fillId="0" borderId="0" applyFont="0" applyFill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3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7" fillId="9" borderId="0" applyNumberFormat="0" applyBorder="0" applyAlignment="0" applyProtection="0"/>
    <xf numFmtId="0" fontId="7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167" fontId="8" fillId="0" borderId="0" applyFont="0" applyFill="0" applyBorder="0" applyAlignment="0" applyProtection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4" fontId="14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10" fillId="0" borderId="3" applyNumberFormat="0" applyFill="0" applyAlignment="0" applyProtection="0"/>
    <xf numFmtId="167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8" fillId="0" borderId="0"/>
    <xf numFmtId="0" fontId="8" fillId="0" borderId="0">
      <alignment vertical="top"/>
    </xf>
    <xf numFmtId="0" fontId="4" fillId="0" borderId="0"/>
    <xf numFmtId="0" fontId="8" fillId="0" borderId="0"/>
    <xf numFmtId="0" fontId="4" fillId="0" borderId="0"/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top"/>
    </xf>
    <xf numFmtId="0" fontId="8" fillId="0" borderId="0"/>
    <xf numFmtId="0" fontId="16" fillId="0" borderId="0">
      <alignment vertical="center"/>
    </xf>
    <xf numFmtId="0" fontId="8" fillId="0" borderId="0">
      <alignment vertical="top"/>
    </xf>
    <xf numFmtId="0" fontId="16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2" fillId="0" borderId="0" applyNumberFormat="0" applyBorder="0" applyAlignment="0"/>
    <xf numFmtId="0" fontId="10" fillId="0" borderId="2" applyNumberFormat="0" applyFill="0" applyAlignment="0" applyProtection="0"/>
    <xf numFmtId="167" fontId="8" fillId="0" borderId="0" applyFont="0" applyFill="0" applyBorder="0" applyAlignment="0" applyProtection="0"/>
    <xf numFmtId="0" fontId="4" fillId="0" borderId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3" applyNumberFormat="0" applyFill="0" applyAlignment="0" applyProtection="0"/>
    <xf numFmtId="0" fontId="17" fillId="0" borderId="0"/>
    <xf numFmtId="0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0" fontId="17" fillId="0" borderId="0"/>
    <xf numFmtId="0" fontId="10" fillId="0" borderId="3" applyNumberFormat="0" applyFill="0" applyAlignment="0" applyProtection="0"/>
  </cellStyleXfs>
  <cellXfs count="15">
    <xf numFmtId="0" fontId="0" fillId="0" borderId="0" xfId="0"/>
    <xf numFmtId="0" fontId="3" fillId="0" borderId="0" xfId="0" applyFont="1"/>
    <xf numFmtId="0" fontId="1" fillId="0" borderId="0" xfId="0" applyFont="1"/>
    <xf numFmtId="0" fontId="3" fillId="0" borderId="1" xfId="0" applyFont="1" applyBorder="1"/>
    <xf numFmtId="0" fontId="0" fillId="0" borderId="1" xfId="0" applyBorder="1"/>
    <xf numFmtId="49" fontId="0" fillId="2" borderId="0" xfId="0" applyNumberFormat="1" applyFill="1"/>
    <xf numFmtId="0" fontId="2" fillId="0" borderId="0" xfId="0" applyFont="1"/>
    <xf numFmtId="0" fontId="0" fillId="3" borderId="0" xfId="0" applyFill="1"/>
    <xf numFmtId="17" fontId="2" fillId="0" borderId="0" xfId="0" applyNumberFormat="1" applyFont="1"/>
    <xf numFmtId="0" fontId="2" fillId="4" borderId="0" xfId="0" applyFont="1" applyFill="1" applyAlignment="1">
      <alignment horizontal="center"/>
    </xf>
    <xf numFmtId="0" fontId="3" fillId="4" borderId="0" xfId="0" applyFont="1" applyFill="1"/>
    <xf numFmtId="0" fontId="0" fillId="4" borderId="0" xfId="0" applyFill="1"/>
    <xf numFmtId="0" fontId="0" fillId="21" borderId="0" xfId="0" applyFill="1"/>
    <xf numFmtId="2" fontId="6" fillId="0" borderId="0" xfId="0" applyNumberFormat="1" applyFont="1" applyFill="1" applyBorder="1" applyAlignment="1" applyProtection="1"/>
    <xf numFmtId="0" fontId="5" fillId="5" borderId="0" xfId="0" applyFont="1" applyFill="1" applyAlignment="1">
      <alignment horizontal="left"/>
    </xf>
  </cellXfs>
  <cellStyles count="95">
    <cellStyle name="Accent1 - 20%" xfId="10" xr:uid="{A7ADC109-5B05-4B28-AE3B-AF2A5574C1E7}"/>
    <cellStyle name="Accent1 - 40%" xfId="11" xr:uid="{7091A082-E26C-4BD3-9F71-9063172DE65C}"/>
    <cellStyle name="Accent1 - 60%" xfId="12" xr:uid="{E65444B1-3BD6-4838-A3C4-8E2A2CD2D289}"/>
    <cellStyle name="Accent1 2" xfId="13" xr:uid="{E842EF30-57FA-4744-AE2D-4CE454F1C22D}"/>
    <cellStyle name="Accent1 3" xfId="14" xr:uid="{A0552197-5856-40AA-9D69-64AB94AE253D}"/>
    <cellStyle name="Accent2 - 20%" xfId="15" xr:uid="{E6A232B9-D41A-4391-9FA4-779211261815}"/>
    <cellStyle name="Accent2 - 40%" xfId="16" xr:uid="{3E7E14CF-C7F3-4C37-A2B4-75825241C056}"/>
    <cellStyle name="Accent2 - 60%" xfId="17" xr:uid="{308E5D24-23D2-4B02-A730-3E65CD1BBEC8}"/>
    <cellStyle name="Accent2 2" xfId="18" xr:uid="{E1D963AE-D28F-46E2-96B5-7CE564FBBF2A}"/>
    <cellStyle name="Accent2 3" xfId="19" xr:uid="{CC1841F4-73E7-4A60-A473-5B638C7707FA}"/>
    <cellStyle name="Accent3 - 20%" xfId="20" xr:uid="{57E73A34-91FE-4270-9EE5-B228E846A0D0}"/>
    <cellStyle name="Accent3 - 40%" xfId="21" xr:uid="{C7767CA4-5672-479D-BD41-29FC12902479}"/>
    <cellStyle name="Accent3 - 60%" xfId="22" xr:uid="{2F7723D0-1413-4B29-ABCD-F2944D07EF16}"/>
    <cellStyle name="Accent3 2" xfId="23" xr:uid="{7BE6588C-C18D-41F1-857C-66B306364A2E}"/>
    <cellStyle name="Accent3 3" xfId="24" xr:uid="{79AF3A77-CD14-43A3-B5A7-C5D856F52AB6}"/>
    <cellStyle name="Accent4 - 20%" xfId="25" xr:uid="{8A60654A-98EA-4C60-B614-72CFB04257E3}"/>
    <cellStyle name="Accent4 - 40%" xfId="26" xr:uid="{633C78BB-A834-4E98-A067-7110E2C81506}"/>
    <cellStyle name="Accent4 - 60%" xfId="27" xr:uid="{CA50A92D-6F13-409D-A784-B94DEAF77725}"/>
    <cellStyle name="Accent4 2" xfId="28" xr:uid="{90431D9E-7C6E-4BE7-B9BE-D758E69AAF24}"/>
    <cellStyle name="Accent4 3" xfId="29" xr:uid="{03392567-CF5A-45AA-BEB8-B3D6C6208148}"/>
    <cellStyle name="Accent5 - 20%" xfId="30" xr:uid="{85B8551F-495A-4B28-89D2-60351C61184F}"/>
    <cellStyle name="Accent5 - 40%" xfId="31" xr:uid="{553E8CD8-49D0-4B3F-B2C9-6971CF2F9A98}"/>
    <cellStyle name="Accent5 - 60%" xfId="32" xr:uid="{A403DBD8-F5EF-4579-9901-1E89D29CA9DA}"/>
    <cellStyle name="Accent5 2" xfId="33" xr:uid="{8905FE08-681E-4775-A65F-8CD7395F1C58}"/>
    <cellStyle name="Accent5 3" xfId="34" xr:uid="{DF9C57A8-A540-4DF8-B6D1-4F0BCB9790CB}"/>
    <cellStyle name="Accent6 - 20%" xfId="35" xr:uid="{248A0096-DE38-4BF9-B72E-5D1CF01D7DCC}"/>
    <cellStyle name="Accent6 - 40%" xfId="36" xr:uid="{4E1D011B-DF33-4625-B24D-43AE4862772B}"/>
    <cellStyle name="Accent6 - 60%" xfId="37" xr:uid="{D7061177-CDD2-4B9E-A020-C540217888B4}"/>
    <cellStyle name="Accent6 2" xfId="38" xr:uid="{61BD9042-A0FA-4380-9729-497EE69F2436}"/>
    <cellStyle name="Accent6 3" xfId="39" xr:uid="{6A1BAA8E-0ED3-4A51-B5BC-93D69CBADEC6}"/>
    <cellStyle name="Comma 2" xfId="40" xr:uid="{09B1EFBD-E642-47DC-851A-D13CB8A7FDD6}"/>
    <cellStyle name="Comma0" xfId="41" xr:uid="{753E4532-D39B-4811-90AD-82D0B058C0BD}"/>
    <cellStyle name="Currency0" xfId="42" xr:uid="{9346B283-DDC5-423B-B364-46FAB066B693}"/>
    <cellStyle name="Emphasis 1" xfId="43" xr:uid="{5740E67A-912C-461B-AFC2-682E65F183C0}"/>
    <cellStyle name="Emphasis 2" xfId="44" xr:uid="{C70290AD-446F-4EC6-96A4-9BD9CF74C0D6}"/>
    <cellStyle name="Emphasis 3" xfId="45" xr:uid="{0F418298-F6B3-4F86-A7EF-D7427CFE99D2}"/>
    <cellStyle name="Euro" xfId="46" xr:uid="{F7BE4E4E-D27F-4A7A-846B-36CB6E10FA0A}"/>
    <cellStyle name="Euro 2" xfId="47" xr:uid="{EB845295-426D-42F3-8CD8-7D8103B2BFCE}"/>
    <cellStyle name="Euro 2 2" xfId="48" xr:uid="{CAB96964-03AD-4596-BFB7-A620AFD2C3A3}"/>
    <cellStyle name="Euro 3" xfId="49" xr:uid="{1599FE5B-9B0A-480E-9E4D-4F0EE3B0C034}"/>
    <cellStyle name="Euro 4" xfId="50" xr:uid="{923CC090-648C-498E-8A82-2B8FE05126A6}"/>
    <cellStyle name="Euro 5" xfId="91" xr:uid="{4AD7DE45-E82D-4FF3-9869-FDDF59C332B8}"/>
    <cellStyle name="FRxAmtStyle" xfId="51" xr:uid="{CC658A6F-92A6-4E1F-AC3A-A65C22409C4F}"/>
    <cellStyle name="Lien hypertexte 2" xfId="52" xr:uid="{C060B4A7-AED4-42DD-855C-01F519212EF8}"/>
    <cellStyle name="Milliers 2" xfId="2" xr:uid="{21096661-FABE-4FC4-ABC8-B7C4ACF23239}"/>
    <cellStyle name="Milliers 2 2" xfId="3" xr:uid="{4F764A77-BC93-4ED8-9240-54687485E132}"/>
    <cellStyle name="Milliers 2 3" xfId="54" xr:uid="{78908F6A-8B7D-4354-AEE4-ACCF2B3E8B62}"/>
    <cellStyle name="Milliers 3" xfId="7" xr:uid="{8459D02D-1F78-465D-827D-6EC1A75B376E}"/>
    <cellStyle name="Milliers 3 2" xfId="56" xr:uid="{303FDB46-9F21-46FB-8474-C0106ECD0BF3}"/>
    <cellStyle name="Milliers 3 3" xfId="55" xr:uid="{C3AAFF2A-9A2A-434F-8382-5F6731A561B5}"/>
    <cellStyle name="Milliers 4" xfId="6" xr:uid="{610BD244-AC48-4899-B9AF-D79912F4747D}"/>
    <cellStyle name="Milliers 4 2" xfId="9" xr:uid="{A515AA6B-19FF-4F94-9182-A971745759EA}"/>
    <cellStyle name="Milliers 5" xfId="92" xr:uid="{A8730D02-4A3A-4C7C-8BD2-D514C94A6F7C}"/>
    <cellStyle name="Monétaire 2" xfId="1" xr:uid="{8E34A317-7BD2-4DF8-9FD6-5ED39D250B22}"/>
    <cellStyle name="Monétaire 2 2" xfId="59" xr:uid="{DD0089BE-49C0-4BAD-9FF7-CA1747FFAAB9}"/>
    <cellStyle name="Monétaire 2 3" xfId="58" xr:uid="{8367C7D1-47A6-4CBE-8BF6-70355E7A0D1A}"/>
    <cellStyle name="Monétaire 3" xfId="5" xr:uid="{3370AA9B-50B2-4382-B78A-E56DC9C7F272}"/>
    <cellStyle name="Monétaire 3 2" xfId="60" xr:uid="{C30E891C-9280-47A8-9AEF-5FAD277FBA5C}"/>
    <cellStyle name="Monétaire 4" xfId="8" xr:uid="{81818D7C-615D-4523-8278-3EF8FE47C50F}"/>
    <cellStyle name="Monétaire 5" xfId="57" xr:uid="{3ACCC47E-CDC4-4FD8-9DF5-08CA02B737F5}"/>
    <cellStyle name="Normal" xfId="0" builtinId="0"/>
    <cellStyle name="Normal 10" xfId="61" xr:uid="{B38DC653-15DD-49AA-A7B3-4F9CDCA2F87F}"/>
    <cellStyle name="Normal 11" xfId="62" xr:uid="{E2360679-3162-40B4-B994-535EC8C3EF86}"/>
    <cellStyle name="Normal 12" xfId="63" xr:uid="{5F600653-9793-4E6A-A9C3-650E069BBCDF}"/>
    <cellStyle name="Normal 13" xfId="64" xr:uid="{A7657B3D-BCD1-4110-A64C-B94F80815EC2}"/>
    <cellStyle name="Normal 13 2" xfId="65" xr:uid="{80BBEF05-E1A2-48CC-A1CB-09ED54CFE81B}"/>
    <cellStyle name="Normal 14" xfId="66" xr:uid="{6FA99AB8-5BB2-4483-8427-F5952FCAE3B5}"/>
    <cellStyle name="Normal 15" xfId="86" xr:uid="{101CEE69-13BF-41CF-BA88-16EAA54DCD32}"/>
    <cellStyle name="Normal 16" xfId="93" xr:uid="{FB55C193-CC2D-4AED-B579-7E4154E86342}"/>
    <cellStyle name="Normal 2" xfId="4" xr:uid="{6C5C05F6-F249-46E0-AF4F-DC9396A76CA0}"/>
    <cellStyle name="Normal 2 2" xfId="67" xr:uid="{2F006488-2514-41F4-8886-E51F68CC565F}"/>
    <cellStyle name="Normal 2 3" xfId="68" xr:uid="{DEE5454F-18B6-4F52-8641-A67DBA22C51F}"/>
    <cellStyle name="Normal 2 4" xfId="90" xr:uid="{6C5B100F-FB9D-4C25-ACCB-50C5581BBB15}"/>
    <cellStyle name="Normal 3" xfId="69" xr:uid="{1B7AFA7E-7112-4496-AE42-E5E5F508C539}"/>
    <cellStyle name="Normal 3 2" xfId="70" xr:uid="{F49576E5-90F9-46AF-B03A-B5A82437CB9C}"/>
    <cellStyle name="Normal 3 3" xfId="71" xr:uid="{74946B66-7C54-4D46-9E49-1AF9AC4DE54D}"/>
    <cellStyle name="Normal 3_Retraitements" xfId="72" xr:uid="{D7CF4CF4-97E7-4E24-9B4F-79BC22AB756E}"/>
    <cellStyle name="Normal 4" xfId="73" xr:uid="{C1B7F102-10A0-4A72-824B-07D30FDC0696}"/>
    <cellStyle name="Normal 5" xfId="74" xr:uid="{BFB47DAA-9E19-48CC-BC9A-07DFFDB873C1}"/>
    <cellStyle name="Normal 5 2" xfId="75" xr:uid="{798AAA07-BC6A-4B7E-B755-5F963D12709C}"/>
    <cellStyle name="Normal 6" xfId="76" xr:uid="{3F565550-85A9-4484-84DC-76F1CA670D1D}"/>
    <cellStyle name="Normal 7" xfId="77" xr:uid="{93BFCF78-5BF9-48F9-91D4-BF371D53FEEC}"/>
    <cellStyle name="Normal 8" xfId="78" xr:uid="{872FD34D-02F9-44E3-B53D-E153AC7698E8}"/>
    <cellStyle name="Normal 9" xfId="79" xr:uid="{32A20214-A129-46FC-A5AB-CEB8E2A9789F}"/>
    <cellStyle name="Pourcentage 2" xfId="80" xr:uid="{5769A199-29D6-4ADE-8DCA-5957A1112399}"/>
    <cellStyle name="Pourcentage 2 2" xfId="81" xr:uid="{5001A5F0-422C-4AFB-BB67-31F4174E2ECB}"/>
    <cellStyle name="Sheet Title" xfId="82" xr:uid="{770BBDFD-3D0D-43AB-B4FF-7CC0BC72EDD7}"/>
    <cellStyle name="STYLE1" xfId="83" xr:uid="{ECFA16E3-3B36-447E-A43B-234275B35AC7}"/>
    <cellStyle name="Total 2" xfId="84" xr:uid="{1659186F-5227-45D5-A792-BF8D02EF91E1}"/>
    <cellStyle name="Total 2 2" xfId="88" xr:uid="{7E68C6D8-66EA-4C84-9FED-6502927B2F07}"/>
    <cellStyle name="Total 2 3" xfId="87" xr:uid="{7B2049B7-6DDF-4A9F-B2C3-CBFD49A94316}"/>
    <cellStyle name="Total 2 4" xfId="53" xr:uid="{2E622CED-DEC9-4B55-97A1-43022C47FCD0}"/>
    <cellStyle name="Total 2 5" xfId="94" xr:uid="{FBF4B863-98E1-4216-95DB-DFA21942642B}"/>
    <cellStyle name="Total 2 6" xfId="89" xr:uid="{E0DAEDDC-AFC4-4632-B214-900F7AB3271B}"/>
    <cellStyle name="千位分隔 2" xfId="85" xr:uid="{995940E9-388A-4149-A099-3ABA7DC1599C}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0" tint="-0.149998474074526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342900</xdr:colOff>
      <xdr:row>1</xdr:row>
      <xdr:rowOff>9525</xdr:rowOff>
    </xdr:from>
    <xdr:to>
      <xdr:col>6</xdr:col>
      <xdr:colOff>1219200</xdr:colOff>
      <xdr:row>5</xdr:row>
      <xdr:rowOff>133350</xdr:rowOff>
    </xdr:to>
    <xdr:sp macro="" textlink="">
      <xdr:nvSpPr>
        <xdr:cNvPr id="2" name="Flèche : droite rayée 1">
          <a:extLst>
            <a:ext uri="{FF2B5EF4-FFF2-40B4-BE49-F238E27FC236}">
              <a16:creationId xmlns:a16="http://schemas.microsoft.com/office/drawing/2014/main" id="{0D4A388F-D516-4E51-AD0B-E6482CAC03DD}"/>
            </a:ext>
          </a:extLst>
        </xdr:cNvPr>
        <xdr:cNvSpPr/>
      </xdr:nvSpPr>
      <xdr:spPr>
        <a:xfrm>
          <a:off x="7305675" y="200025"/>
          <a:ext cx="876300" cy="8858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1204914</xdr:colOff>
      <xdr:row>7</xdr:row>
      <xdr:rowOff>42864</xdr:rowOff>
    </xdr:from>
    <xdr:to>
      <xdr:col>7</xdr:col>
      <xdr:colOff>2090739</xdr:colOff>
      <xdr:row>11</xdr:row>
      <xdr:rowOff>157164</xdr:rowOff>
    </xdr:to>
    <xdr:sp macro="" textlink="">
      <xdr:nvSpPr>
        <xdr:cNvPr id="3" name="Flèche : droite rayée 2">
          <a:extLst>
            <a:ext uri="{FF2B5EF4-FFF2-40B4-BE49-F238E27FC236}">
              <a16:creationId xmlns:a16="http://schemas.microsoft.com/office/drawing/2014/main" id="{318436DC-F140-40A4-A60D-4BC164677167}"/>
            </a:ext>
          </a:extLst>
        </xdr:cNvPr>
        <xdr:cNvSpPr/>
      </xdr:nvSpPr>
      <xdr:spPr>
        <a:xfrm rot="3558808">
          <a:off x="9839327" y="1371601"/>
          <a:ext cx="876300" cy="8858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1:C6" totalsRowShown="0">
  <autoFilter ref="B1:C6" xr:uid="{00000000-0009-0000-0100-000001000000}"/>
  <tableColumns count="2">
    <tableColumn id="1" xr3:uid="{00000000-0010-0000-0000-000001000000}" name="Fixe" dataDxfId="4">
      <calculatedColumnFormula>IF(SUMPRODUCT(N(ISNUMBER(FIND(H2,Tableau1[[#This Row],[mai-19]]))))&gt;0,H2,IF(SUMPRODUCT(N(ISNUMBER(FIND(H3,Tableau1[[#This Row],[mai-19]]))))&gt;0,H3,IF(SUMPRODUCT(N(ISNUMBER(FIND(H4,Tableau1[[#This Row],[mai-19]]))))&gt;0,H4,IF(SUMPRODUCT(N(ISNUMBER(FIND(H5,Tableau1[[#This Row],[mai-19]]))))&gt;0,H5,IF(SUMPRODUCT(N(ISNUMBER(FIND(H6,Tableau1[[#This Row],[mai-19]]))))&gt;0,H6,"")))))</calculatedColumnFormula>
    </tableColumn>
    <tableColumn id="2" xr3:uid="{00000000-0010-0000-0000-000002000000}" name="mai-1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FIxe" displayName="FIxe" ref="H1:H6" totalsRowShown="0" headerRowDxfId="3" dataDxfId="2">
  <autoFilter ref="H1:H6" xr:uid="{00000000-0009-0000-0100-000002000000}"/>
  <tableColumns count="1">
    <tableColumn id="1" xr3:uid="{00000000-0010-0000-0100-000001000000}" name="Fixe" dataDxfId="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E1:F6" totalsRowShown="0">
  <autoFilter ref="E1:F6" xr:uid="{00000000-0009-0000-0100-000003000000}"/>
  <tableColumns count="2">
    <tableColumn id="1" xr3:uid="{00000000-0010-0000-0200-000001000000}" name="Fixe" dataDxfId="0">
      <calculatedColumnFormula>IF(SUMPRODUCT(N(ISNUMBER(FIND(H2,Tableau3[[#This Row],[juin-19]]))))&gt;0,H2,IF(SUMPRODUCT(N(ISNUMBER(FIND(H3,Tableau3[[#This Row],[juin-19]]))))&gt;0,H3,IF(SUMPRODUCT(N(ISNUMBER(FIND(H4,Tableau3[[#This Row],[juin-19]]))))&gt;0,H4,IF(SUMPRODUCT(N(ISNUMBER(FIND(H5,Tableau3[[#This Row],[juin-19]]))))&gt;0,H5,IF(SUMPRODUCT(N(ISNUMBER(FIND(H6,Tableau3[[#This Row],[juin-19]]))))&gt;0,H6,"")))))</calculatedColumnFormula>
    </tableColumn>
    <tableColumn id="2" xr3:uid="{00000000-0010-0000-0200-000002000000}" name="juin-1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27"/>
  <sheetViews>
    <sheetView showGridLines="0" tabSelected="1" workbookViewId="0">
      <selection activeCell="B10" sqref="B10"/>
    </sheetView>
  </sheetViews>
  <sheetFormatPr baseColWidth="10" defaultColWidth="9.140625" defaultRowHeight="15"/>
  <cols>
    <col min="1" max="1" width="1.85546875" customWidth="1"/>
    <col min="2" max="2" width="39.28515625" style="11" bestFit="1" customWidth="1"/>
    <col min="3" max="3" width="56.85546875" customWidth="1"/>
    <col min="4" max="4" width="4.7109375" customWidth="1"/>
    <col min="5" max="5" width="56.85546875" style="11" customWidth="1"/>
    <col min="6" max="6" width="47.5703125" customWidth="1"/>
    <col min="7" max="7" width="9.140625" customWidth="1"/>
    <col min="8" max="8" width="40" customWidth="1"/>
    <col min="9" max="9" width="47.28515625" customWidth="1"/>
    <col min="10" max="10" width="48.85546875" customWidth="1"/>
  </cols>
  <sheetData>
    <row r="1" spans="2:11">
      <c r="B1" s="9" t="s">
        <v>23</v>
      </c>
      <c r="C1" s="8" t="s">
        <v>24</v>
      </c>
      <c r="D1" s="6"/>
      <c r="E1" s="9" t="s">
        <v>23</v>
      </c>
      <c r="F1" s="8" t="s">
        <v>25</v>
      </c>
      <c r="H1" s="6" t="s">
        <v>23</v>
      </c>
    </row>
    <row r="2" spans="2:11">
      <c r="B2" s="10" t="str">
        <f>IF(SUMPRODUCT(N(ISNUMBER(FIND(H2,Tableau1[[#This Row],[mai-19]]))))&gt;0,H2,IF(SUMPRODUCT(N(ISNUMBER(FIND(H3,Tableau1[[#This Row],[mai-19]]))))&gt;0,H3,IF(SUMPRODUCT(N(ISNUMBER(FIND(H4,Tableau1[[#This Row],[mai-19]]))))&gt;0,H4,IF(SUMPRODUCT(N(ISNUMBER(FIND(H5,Tableau1[[#This Row],[mai-19]]))))&gt;0,H5,IF(SUMPRODUCT(N(ISNUMBER(FIND(H6,Tableau1[[#This Row],[mai-19]]))))&gt;0,H6,"")))))</f>
        <v>Aha! Labs Users</v>
      </c>
      <c r="C2" s="1" t="s">
        <v>5</v>
      </c>
      <c r="D2" s="1"/>
      <c r="E2" s="10" t="str">
        <f>IF(SUMPRODUCT(N(ISNUMBER(FIND(H2,Tableau3[[#This Row],[juin-19]]))))&gt;0,H2,IF(SUMPRODUCT(N(ISNUMBER(FIND(H3,Tableau3[[#This Row],[juin-19]]))))&gt;0,H3,IF(SUMPRODUCT(N(ISNUMBER(FIND(H4,Tableau3[[#This Row],[juin-19]]))))&gt;0,H4,IF(SUMPRODUCT(N(ISNUMBER(FIND(H5,Tableau3[[#This Row],[juin-19]]))))&gt;0,H5,IF(SUMPRODUCT(N(ISNUMBER(FIND(H6,Tableau3[[#This Row],[juin-19]]))))&gt;0,H6,"")))))</f>
        <v>Aha! Labs Users</v>
      </c>
      <c r="F2" s="1" t="s">
        <v>18</v>
      </c>
      <c r="H2" s="2" t="s">
        <v>0</v>
      </c>
    </row>
    <row r="3" spans="2:11">
      <c r="B3" s="10" t="str">
        <f>IF(SUMPRODUCT(N(ISNUMBER(FIND(H3,Tableau1[[#This Row],[mai-19]]))))&gt;0,H3,IF(SUMPRODUCT(N(ISNUMBER(FIND(H4,Tableau1[[#This Row],[mai-19]]))))&gt;0,H4,IF(SUMPRODUCT(N(ISNUMBER(FIND(H5,Tableau1[[#This Row],[mai-19]]))))&gt;0,H5,IF(SUMPRODUCT(N(ISNUMBER(FIND(H6,Tableau1[[#This Row],[mai-19]]))))&gt;0,H6,IF(SUMPRODUCT(N(ISNUMBER(FIND(H7,Tableau1[[#This Row],[mai-19]]))))&gt;0,H7,"")))))</f>
        <v xml:space="preserve">Gestion mensuelle paye Allemagne_R. </v>
      </c>
      <c r="C3" t="s">
        <v>6</v>
      </c>
      <c r="E3" s="10" t="str">
        <f>IF(SUMPRODUCT(N(ISNUMBER(FIND(H3,Tableau3[[#This Row],[juin-19]]))))&gt;0,H3,IF(SUMPRODUCT(N(ISNUMBER(FIND(H4,Tableau3[[#This Row],[juin-19]]))))&gt;0,H4,IF(SUMPRODUCT(N(ISNUMBER(FIND(H5,Tableau3[[#This Row],[juin-19]]))))&gt;0,H5,IF(SUMPRODUCT(N(ISNUMBER(FIND(H6,Tableau3[[#This Row],[juin-19]]))))&gt;0,H6,IF(SUMPRODUCT(N(ISNUMBER(FIND(H7,Tableau3[[#This Row],[juin-19]]))))&gt;0,H7,"")))))</f>
        <v xml:space="preserve">Gestion mensuelle paye Allemagne_R. </v>
      </c>
      <c r="F3" t="s">
        <v>10</v>
      </c>
      <c r="H3" s="2" t="s">
        <v>1</v>
      </c>
    </row>
    <row r="4" spans="2:11">
      <c r="B4" s="10" t="str">
        <f>IF(SUMPRODUCT(N(ISNUMBER(FIND(H4,Tableau1[[#This Row],[mai-19]]))))&gt;0,H4,IF(SUMPRODUCT(N(ISNUMBER(FIND(H5,Tableau1[[#This Row],[mai-19]]))))&gt;0,H5,IF(SUMPRODUCT(N(ISNUMBER(FIND(H6,Tableau1[[#This Row],[mai-19]]))))&gt;0,H6,IF(SUMPRODUCT(N(ISNUMBER(FIND(H7,Tableau1[[#This Row],[mai-19]]))))&gt;0,H7,IF(SUMPRODUCT(N(ISNUMBER(FIND(H8,Tableau1[[#This Row],[mai-19]]))))&gt;0,H8,"")))))</f>
        <v>C:0018083xx_Abt lignes Sophia &amp; Grenoble</v>
      </c>
      <c r="C4" t="s">
        <v>7</v>
      </c>
      <c r="E4" s="10" t="str">
        <f>IF(SUMPRODUCT(N(ISNUMBER(FIND(H4,Tableau3[[#This Row],[juin-19]]))))&gt;0,H4,IF(SUMPRODUCT(N(ISNUMBER(FIND(H5,Tableau3[[#This Row],[juin-19]]))))&gt;0,H5,IF(SUMPRODUCT(N(ISNUMBER(FIND(H6,Tableau3[[#This Row],[juin-19]]))))&gt;0,H6,IF(SUMPRODUCT(N(ISNUMBER(FIND(H7,Tableau3[[#This Row],[juin-19]]))))&gt;0,H7,IF(SUMPRODUCT(N(ISNUMBER(FIND(H8,Tableau3[[#This Row],[juin-19]]))))&gt;0,H8,"")))))</f>
        <v>C:0018083xx_Abt lignes Sophia &amp; Grenoble</v>
      </c>
      <c r="F4" t="s">
        <v>11</v>
      </c>
      <c r="H4" s="2" t="s">
        <v>2</v>
      </c>
    </row>
    <row r="5" spans="2:11">
      <c r="B5" s="10" t="str">
        <f>IF(SUMPRODUCT(N(ISNUMBER(FIND(H5,Tableau1[[#This Row],[mai-19]]))))&gt;0,H5,IF(SUMPRODUCT(N(ISNUMBER(FIND(H6,Tableau1[[#This Row],[mai-19]]))))&gt;0,H6,IF(SUMPRODUCT(N(ISNUMBER(FIND(H7,Tableau1[[#This Row],[mai-19]]))))&gt;0,H7,IF(SUMPRODUCT(N(ISNUMBER(FIND(H8,Tableau1[[#This Row],[mai-19]]))))&gt;0,H8,IF(SUMPRODUCT(N(ISNUMBER(FIND(H9,Tableau1[[#This Row],[mai-19]]))))&gt;0,H9,"")))))</f>
        <v>Abt ligne les Portes</v>
      </c>
      <c r="C5" t="s">
        <v>8</v>
      </c>
      <c r="E5" s="10" t="str">
        <f>IF(SUMPRODUCT(N(ISNUMBER(FIND(H5,Tableau3[[#This Row],[juin-19]]))))&gt;0,H5,IF(SUMPRODUCT(N(ISNUMBER(FIND(H6,Tableau3[[#This Row],[juin-19]]))))&gt;0,H6,IF(SUMPRODUCT(N(ISNUMBER(FIND(H7,Tableau3[[#This Row],[juin-19]]))))&gt;0,H7,IF(SUMPRODUCT(N(ISNUMBER(FIND(H8,Tableau3[[#This Row],[juin-19]]))))&gt;0,H8,IF(SUMPRODUCT(N(ISNUMBER(FIND(H9,Tableau3[[#This Row],[juin-19]]))))&gt;0,H9,"")))))</f>
        <v>Abt ligne les Portes</v>
      </c>
      <c r="F5" s="2" t="s">
        <v>19</v>
      </c>
      <c r="H5" s="2" t="s">
        <v>3</v>
      </c>
    </row>
    <row r="6" spans="2:11">
      <c r="B6" s="10" t="str">
        <f>IF(SUMPRODUCT(N(ISNUMBER(FIND(H6,Tableau1[[#This Row],[mai-19]]))))&gt;0,H6,IF(SUMPRODUCT(N(ISNUMBER(FIND(H7,Tableau1[[#This Row],[mai-19]]))))&gt;0,H7,IF(SUMPRODUCT(N(ISNUMBER(FIND(H8,Tableau1[[#This Row],[mai-19]]))))&gt;0,H8,IF(SUMPRODUCT(N(ISNUMBER(FIND(H9,Tableau1[[#This Row],[mai-19]]))))&gt;0,H9,IF(SUMPRODUCT(N(ISNUMBER(FIND(H10,Tableau1[[#This Row],[mai-19]]))))&gt;0,H10,"")))))</f>
        <v>Nettoyage locaux Sophia</v>
      </c>
      <c r="C6" t="s">
        <v>9</v>
      </c>
      <c r="E6" s="10" t="str">
        <f>IF(SUMPRODUCT(N(ISNUMBER(FIND(H6,Tableau3[[#This Row],[juin-19]]))))&gt;0,H6,IF(SUMPRODUCT(N(ISNUMBER(FIND(H7,Tableau3[[#This Row],[juin-19]]))))&gt;0,H7,IF(SUMPRODUCT(N(ISNUMBER(FIND(H8,Tableau3[[#This Row],[juin-19]]))))&gt;0,H8,IF(SUMPRODUCT(N(ISNUMBER(FIND(H9,Tableau3[[#This Row],[juin-19]]))))&gt;0,H9,IF(SUMPRODUCT(N(ISNUMBER(FIND(H10,Tableau3[[#This Row],[juin-19]]))))&gt;0,H10,"")))))</f>
        <v>Nettoyage locaux Sophia</v>
      </c>
      <c r="F6" t="s">
        <v>20</v>
      </c>
      <c r="H6" s="2" t="s">
        <v>4</v>
      </c>
    </row>
    <row r="7" spans="2:11">
      <c r="C7" s="1"/>
      <c r="D7" s="1"/>
      <c r="E7" s="10"/>
    </row>
    <row r="9" spans="2:11">
      <c r="C9" s="14">
        <v>1</v>
      </c>
    </row>
    <row r="10" spans="2:11">
      <c r="B10" s="12" t="str">
        <f>IF(SUMPRODUCT(N(ISNUMBER(FIND(H2,""&amp;$C$9&amp;"'!$a$1:$a$10"))))&gt;0,H2,IF(SUMPRODUCT(N(ISNUMBER(FIND(H3,""&amp;$C$9&amp;"'!$a$1:$a$10"))))&gt;0,H3,IF(SUMPRODUCT(N(ISNUMBER(FIND(H4,""&amp;$C$9&amp;"'!$a$1:$a$10"))))&gt;0,H4,IF(SUMPRODUCT(N(ISNUMBER(FIND(H5,""&amp;$C$9&amp;"'!$a$1:$a$10"))))&gt;0,H5,IF(SUMPRODUCT(N(ISNUMBER(FIND(H6,""&amp;$C$9&amp;"'!$a$1:$a$10"))))&gt;0,H6,"")))))</f>
        <v/>
      </c>
    </row>
    <row r="11" spans="2:11">
      <c r="G11" s="7" t="s">
        <v>17</v>
      </c>
      <c r="H11" s="7"/>
      <c r="I11" s="7"/>
      <c r="J11" s="7"/>
      <c r="K11" s="7"/>
    </row>
    <row r="12" spans="2:11">
      <c r="G12" s="7"/>
      <c r="H12" s="7"/>
      <c r="I12" s="7"/>
      <c r="J12" s="7"/>
      <c r="K12" s="7"/>
    </row>
    <row r="13" spans="2:11">
      <c r="G13" s="7"/>
      <c r="H13" s="7"/>
      <c r="I13" s="5" t="s">
        <v>15</v>
      </c>
      <c r="J13" s="5" t="s">
        <v>16</v>
      </c>
      <c r="K13" s="7"/>
    </row>
    <row r="14" spans="2:11">
      <c r="G14" s="7"/>
      <c r="H14" s="3" t="s">
        <v>0</v>
      </c>
      <c r="I14" s="3" t="s">
        <v>5</v>
      </c>
      <c r="J14" s="3" t="s">
        <v>12</v>
      </c>
      <c r="K14" s="7"/>
    </row>
    <row r="15" spans="2:11">
      <c r="G15" s="7"/>
      <c r="H15" s="3" t="s">
        <v>1</v>
      </c>
      <c r="I15" s="4" t="s">
        <v>6</v>
      </c>
      <c r="J15" s="4" t="s">
        <v>10</v>
      </c>
      <c r="K15" s="7"/>
    </row>
    <row r="16" spans="2:11">
      <c r="G16" s="7"/>
      <c r="H16" s="3" t="s">
        <v>2</v>
      </c>
      <c r="I16" s="4" t="s">
        <v>7</v>
      </c>
      <c r="J16" s="4" t="s">
        <v>11</v>
      </c>
      <c r="K16" s="7"/>
    </row>
    <row r="17" spans="7:11">
      <c r="G17" s="7"/>
      <c r="H17" s="3" t="s">
        <v>3</v>
      </c>
      <c r="I17" s="4" t="s">
        <v>8</v>
      </c>
      <c r="J17" s="4" t="s">
        <v>13</v>
      </c>
      <c r="K17" s="7"/>
    </row>
    <row r="18" spans="7:11">
      <c r="G18" s="7"/>
      <c r="H18" s="3" t="s">
        <v>4</v>
      </c>
      <c r="I18" s="4" t="s">
        <v>9</v>
      </c>
      <c r="J18" s="4" t="s">
        <v>14</v>
      </c>
      <c r="K18" s="7"/>
    </row>
    <row r="19" spans="7:11">
      <c r="G19" s="7"/>
      <c r="H19" s="7"/>
      <c r="I19" s="7"/>
      <c r="J19" s="7"/>
      <c r="K19" s="7"/>
    </row>
    <row r="20" spans="7:11">
      <c r="G20" s="7" t="s">
        <v>21</v>
      </c>
      <c r="H20" s="7"/>
      <c r="I20" s="7"/>
      <c r="J20" s="7"/>
      <c r="K20" s="7"/>
    </row>
    <row r="21" spans="7:11">
      <c r="G21" s="7" t="s">
        <v>22</v>
      </c>
      <c r="H21" s="7"/>
      <c r="I21" s="7"/>
      <c r="J21" s="7"/>
      <c r="K21" s="7"/>
    </row>
    <row r="23" spans="7:11">
      <c r="H23" s="3" t="s">
        <v>0</v>
      </c>
      <c r="I23" t="str">
        <f>IF(SUMPRODUCT(N(ISNUMBER(FIND(H23,$C$2:$C$6))))&gt;0,C2,"")</f>
        <v>Serv. Aha! Labs Users x3 2019-01-28 - 2019-02-28</v>
      </c>
    </row>
    <row r="24" spans="7:11">
      <c r="H24" s="3" t="s">
        <v>1</v>
      </c>
    </row>
    <row r="25" spans="7:11">
      <c r="H25" s="3" t="s">
        <v>2</v>
      </c>
    </row>
    <row r="26" spans="7:11">
      <c r="H26" s="3" t="s">
        <v>3</v>
      </c>
    </row>
    <row r="27" spans="7:11">
      <c r="H27" s="3" t="s">
        <v>4</v>
      </c>
    </row>
  </sheetData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9AA4B-5A7A-4560-B946-C36585146301}">
  <dimension ref="A1:A10"/>
  <sheetViews>
    <sheetView workbookViewId="0">
      <selection activeCell="A5" sqref="A5"/>
    </sheetView>
  </sheetViews>
  <sheetFormatPr baseColWidth="10" defaultRowHeight="15"/>
  <cols>
    <col min="1" max="1" width="48.42578125" customWidth="1"/>
  </cols>
  <sheetData>
    <row r="1" spans="1:1">
      <c r="A1" s="13" t="s">
        <v>28</v>
      </c>
    </row>
    <row r="2" spans="1:1">
      <c r="A2" s="13" t="s">
        <v>26</v>
      </c>
    </row>
    <row r="3" spans="1:1">
      <c r="A3" s="13" t="s">
        <v>27</v>
      </c>
    </row>
    <row r="4" spans="1:1">
      <c r="A4" s="13" t="s">
        <v>29</v>
      </c>
    </row>
    <row r="5" spans="1:1">
      <c r="A5" s="13" t="s">
        <v>35</v>
      </c>
    </row>
    <row r="6" spans="1:1">
      <c r="A6" s="13" t="s">
        <v>30</v>
      </c>
    </row>
    <row r="7" spans="1:1">
      <c r="A7" s="13" t="s">
        <v>31</v>
      </c>
    </row>
    <row r="8" spans="1:1">
      <c r="A8" s="13" t="s">
        <v>32</v>
      </c>
    </row>
    <row r="9" spans="1:1">
      <c r="A9" s="13" t="s">
        <v>33</v>
      </c>
    </row>
    <row r="10" spans="1:1">
      <c r="A10" s="13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2019-07-25T15:45:06Z</dcterms:modified>
</cp:coreProperties>
</file>