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codeName="ThisWorkbook" defaultThemeVersion="124226"/>
  <bookViews>
    <workbookView xWindow="480" yWindow="300" windowWidth="18495" windowHeight="11700" activeTab="3"/>
  </bookViews>
  <sheets>
    <sheet name="Essai macro aargh" sheetId="7" r:id="rId1"/>
    <sheet name="création macro + exemple final" sheetId="4" r:id="rId2"/>
    <sheet name="essai1" sheetId="6" r:id="rId3"/>
    <sheet name="données brutes" sheetId="8" r:id="rId4"/>
  </sheets>
  <definedNames>
    <definedName name="_xlnm._FilterDatabase" localSheetId="1" hidden="1">'création macro + exemple final'!$A$1:$M$66</definedName>
    <definedName name="_xlnm._FilterDatabase" localSheetId="2" hidden="1">essai1!$A$1:$M$17</definedName>
  </definedNames>
  <calcPr calcId="125725"/>
</workbook>
</file>

<file path=xl/calcChain.xml><?xml version="1.0" encoding="utf-8"?>
<calcChain xmlns="http://schemas.openxmlformats.org/spreadsheetml/2006/main">
  <c r="D34" i="8"/>
  <c r="E34" s="1"/>
  <c r="D33"/>
  <c r="E33" s="1"/>
  <c r="D32"/>
  <c r="E32" s="1"/>
  <c r="D31"/>
  <c r="E31" s="1"/>
  <c r="D30"/>
  <c r="E30" s="1"/>
  <c r="D29"/>
  <c r="E29" s="1"/>
  <c r="D28"/>
  <c r="E28" s="1"/>
  <c r="D27"/>
  <c r="E27" s="1"/>
  <c r="D26"/>
  <c r="E26" s="1"/>
  <c r="D25"/>
  <c r="E25" s="1"/>
  <c r="D24"/>
  <c r="E24" s="1"/>
  <c r="D23"/>
  <c r="E23" s="1"/>
  <c r="D22"/>
  <c r="E22" s="1"/>
  <c r="D21"/>
  <c r="E21" s="1"/>
  <c r="D20"/>
  <c r="E20" s="1"/>
  <c r="D19"/>
  <c r="E19" s="1"/>
  <c r="D18"/>
  <c r="E18" s="1"/>
  <c r="D17"/>
  <c r="E17" s="1"/>
  <c r="D34" i="7"/>
  <c r="E34" s="1"/>
  <c r="D33"/>
  <c r="E33" s="1"/>
  <c r="D32"/>
  <c r="E32" s="1"/>
  <c r="D31"/>
  <c r="E31" s="1"/>
  <c r="D30"/>
  <c r="E30" s="1"/>
  <c r="D29"/>
  <c r="E29" s="1"/>
  <c r="D28"/>
  <c r="E28" s="1"/>
  <c r="D27"/>
  <c r="E27" s="1"/>
  <c r="D26"/>
  <c r="E26" s="1"/>
  <c r="D25"/>
  <c r="E25" s="1"/>
  <c r="D24"/>
  <c r="E24" s="1"/>
  <c r="D23"/>
  <c r="E23" s="1"/>
  <c r="D22"/>
  <c r="E22" s="1"/>
  <c r="D21"/>
  <c r="E21" s="1"/>
  <c r="D20"/>
  <c r="E20" s="1"/>
  <c r="D19"/>
  <c r="E19" s="1"/>
  <c r="D18"/>
  <c r="E18" s="1"/>
  <c r="D17"/>
  <c r="E17" s="1"/>
  <c r="M69" i="6"/>
  <c r="N69"/>
  <c r="L69"/>
  <c r="N67"/>
  <c r="N63"/>
  <c r="N59"/>
  <c r="N55"/>
  <c r="N52"/>
  <c r="N48"/>
  <c r="N44"/>
  <c r="N41"/>
  <c r="N37"/>
  <c r="N34"/>
  <c r="N30"/>
  <c r="N26"/>
  <c r="N22"/>
  <c r="N19"/>
  <c r="N15"/>
  <c r="N11"/>
  <c r="N8"/>
  <c r="N4"/>
  <c r="M69" i="4"/>
  <c r="N69"/>
  <c r="L69"/>
  <c r="N67"/>
  <c r="N63"/>
  <c r="N59"/>
  <c r="N55"/>
  <c r="N52"/>
  <c r="N48"/>
  <c r="N44"/>
  <c r="N41"/>
  <c r="N37"/>
  <c r="N34"/>
  <c r="N30"/>
  <c r="N26"/>
  <c r="N22"/>
  <c r="N19"/>
  <c r="N15"/>
  <c r="N11"/>
  <c r="N8"/>
  <c r="N4"/>
  <c r="K66"/>
  <c r="M66" s="1"/>
  <c r="K62"/>
  <c r="M62" s="1"/>
  <c r="K58"/>
  <c r="M58" s="1"/>
  <c r="K54"/>
  <c r="M54" s="1"/>
  <c r="K51"/>
  <c r="M51" s="1"/>
  <c r="K47"/>
  <c r="M47" s="1"/>
  <c r="K43"/>
  <c r="M43" s="1"/>
  <c r="K40"/>
  <c r="M40" s="1"/>
  <c r="K36"/>
  <c r="M36" s="1"/>
  <c r="K33"/>
  <c r="M33" s="1"/>
  <c r="K29"/>
  <c r="M29" s="1"/>
  <c r="K25"/>
  <c r="M25" s="1"/>
  <c r="K21"/>
  <c r="M21" s="1"/>
  <c r="K18"/>
  <c r="M18" s="1"/>
  <c r="K14"/>
  <c r="M14" s="1"/>
  <c r="K10"/>
  <c r="M10" s="1"/>
  <c r="K7"/>
  <c r="M7" s="1"/>
  <c r="K3"/>
  <c r="M3" s="1"/>
</calcChain>
</file>

<file path=xl/sharedStrings.xml><?xml version="1.0" encoding="utf-8"?>
<sst xmlns="http://schemas.openxmlformats.org/spreadsheetml/2006/main" count="613" uniqueCount="91">
  <si>
    <t>94</t>
  </si>
  <si>
    <t>FONTENAY SOUS BOIS</t>
  </si>
  <si>
    <t>0139 LINGERIE FONTENAY SOU</t>
  </si>
  <si>
    <t>ETAM LINGERIE</t>
  </si>
  <si>
    <t xml:space="preserve">  1247712</t>
  </si>
  <si>
    <t>17</t>
  </si>
  <si>
    <t>04</t>
  </si>
  <si>
    <t>28</t>
  </si>
  <si>
    <t xml:space="preserve">  1246578</t>
  </si>
  <si>
    <t>27</t>
  </si>
  <si>
    <t xml:space="preserve">  1245194</t>
  </si>
  <si>
    <t>26</t>
  </si>
  <si>
    <t xml:space="preserve">  1242316</t>
  </si>
  <si>
    <t>24</t>
  </si>
  <si>
    <t xml:space="preserve">  1240953</t>
  </si>
  <si>
    <t>21</t>
  </si>
  <si>
    <t xml:space="preserve">  1238251</t>
  </si>
  <si>
    <t>19</t>
  </si>
  <si>
    <t xml:space="preserve">  1235389</t>
  </si>
  <si>
    <t>14</t>
  </si>
  <si>
    <t xml:space="preserve">  1234163</t>
  </si>
  <si>
    <t>13</t>
  </si>
  <si>
    <t xml:space="preserve">  1232760</t>
  </si>
  <si>
    <t>12</t>
  </si>
  <si>
    <t xml:space="preserve">  1230129</t>
  </si>
  <si>
    <t>10</t>
  </si>
  <si>
    <t xml:space="preserve">  1228530</t>
  </si>
  <si>
    <t>07</t>
  </si>
  <si>
    <t xml:space="preserve">  1225629</t>
  </si>
  <si>
    <t>05</t>
  </si>
  <si>
    <t xml:space="preserve">  1223030</t>
  </si>
  <si>
    <t>03</t>
  </si>
  <si>
    <t>TARIFS</t>
  </si>
  <si>
    <t>POIDS</t>
  </si>
  <si>
    <t>COLIS</t>
  </si>
  <si>
    <t>DEPTS</t>
  </si>
  <si>
    <t>VILLES</t>
  </si>
  <si>
    <t>DEST</t>
  </si>
  <si>
    <t>EXP</t>
  </si>
  <si>
    <t>RECEP</t>
  </si>
  <si>
    <t>ANNEE</t>
  </si>
  <si>
    <t>MOIS</t>
  </si>
  <si>
    <t>JOUR</t>
  </si>
  <si>
    <t>FACTURE</t>
  </si>
  <si>
    <t>28.04.2017</t>
  </si>
  <si>
    <t>27.04.2017</t>
  </si>
  <si>
    <t>26.04.2017</t>
  </si>
  <si>
    <t>25.04.2017</t>
  </si>
  <si>
    <t>24.04.2017</t>
  </si>
  <si>
    <t>21.04.2017</t>
  </si>
  <si>
    <t>20.04.2017</t>
  </si>
  <si>
    <t>19.04.2017</t>
  </si>
  <si>
    <t>18.04.2017</t>
  </si>
  <si>
    <t>14.04.2017</t>
  </si>
  <si>
    <t>13.04.2017</t>
  </si>
  <si>
    <t>12.04.2017</t>
  </si>
  <si>
    <t>11.04.2017</t>
  </si>
  <si>
    <t>10.04.2017</t>
  </si>
  <si>
    <t>07.04.2017</t>
  </si>
  <si>
    <t>06.04.2017</t>
  </si>
  <si>
    <t>05.04.2017</t>
  </si>
  <si>
    <t>03.04.2017</t>
  </si>
  <si>
    <t>Différence</t>
  </si>
  <si>
    <t>TOTAL</t>
  </si>
  <si>
    <t xml:space="preserve">  1223046</t>
  </si>
  <si>
    <t>0147 LINGERIE VELIZY VILLA</t>
  </si>
  <si>
    <t>VELIZY VILLACOUBLAY</t>
  </si>
  <si>
    <t>78</t>
  </si>
  <si>
    <t xml:space="preserve">  1224503</t>
  </si>
  <si>
    <t xml:space="preserve">  1225577</t>
  </si>
  <si>
    <t>06</t>
  </si>
  <si>
    <t xml:space="preserve">  1226993</t>
  </si>
  <si>
    <t xml:space="preserve">  1228477</t>
  </si>
  <si>
    <t xml:space="preserve">  1230144</t>
  </si>
  <si>
    <t>11</t>
  </si>
  <si>
    <t xml:space="preserve">  1231470</t>
  </si>
  <si>
    <t xml:space="preserve">  1232775</t>
  </si>
  <si>
    <t xml:space="preserve">  1234224</t>
  </si>
  <si>
    <t xml:space="preserve">  1235376</t>
  </si>
  <si>
    <t>18</t>
  </si>
  <si>
    <t xml:space="preserve">  1236814</t>
  </si>
  <si>
    <t xml:space="preserve">  1238266</t>
  </si>
  <si>
    <t>20</t>
  </si>
  <si>
    <t xml:space="preserve">  1239662</t>
  </si>
  <si>
    <t xml:space="preserve">  1242383</t>
  </si>
  <si>
    <t>25</t>
  </si>
  <si>
    <t xml:space="preserve">  1243700</t>
  </si>
  <si>
    <t xml:space="preserve">  1245211</t>
  </si>
  <si>
    <t xml:space="preserve">  1246473</t>
  </si>
  <si>
    <t xml:space="preserve">  1247825</t>
  </si>
  <si>
    <t>04.04.2017</t>
  </si>
</sst>
</file>

<file path=xl/styles.xml><?xml version="1.0" encoding="utf-8"?>
<styleSheet xmlns="http://schemas.openxmlformats.org/spreadsheetml/2006/main">
  <numFmts count="2">
    <numFmt numFmtId="164" formatCode="[$-C0A]General"/>
    <numFmt numFmtId="165" formatCode="#,##0.00\ &quot;€&quot;"/>
  </numFmts>
  <fonts count="3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b/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164" fontId="1" fillId="0" borderId="0"/>
  </cellStyleXfs>
  <cellXfs count="11">
    <xf numFmtId="0" fontId="0" fillId="0" borderId="0" xfId="0"/>
    <xf numFmtId="49" fontId="0" fillId="0" borderId="0" xfId="0" applyNumberFormat="1"/>
    <xf numFmtId="165" fontId="0" fillId="0" borderId="0" xfId="0" applyNumberFormat="1"/>
    <xf numFmtId="0" fontId="0" fillId="0" borderId="0" xfId="0" applyNumberFormat="1"/>
    <xf numFmtId="0" fontId="0" fillId="0" borderId="0" xfId="0" applyAlignment="1">
      <alignment horizontal="left" indent="1"/>
    </xf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0" fontId="2" fillId="0" borderId="0" xfId="0" applyFont="1" applyAlignment="1">
      <alignment horizontal="center"/>
    </xf>
    <xf numFmtId="165" fontId="2" fillId="0" borderId="0" xfId="0" applyNumberFormat="1" applyFont="1"/>
    <xf numFmtId="0" fontId="2" fillId="0" borderId="0" xfId="0" applyFont="1"/>
    <xf numFmtId="49" fontId="2" fillId="0" borderId="0" xfId="0" applyNumberFormat="1" applyFont="1" applyAlignment="1">
      <alignment horizontal="center"/>
    </xf>
  </cellXfs>
  <cellStyles count="2">
    <cellStyle name="Excel Built-in Normal" xfId="1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/>
  <dimension ref="A1:L34"/>
  <sheetViews>
    <sheetView workbookViewId="0"/>
  </sheetViews>
  <sheetFormatPr baseColWidth="10" defaultRowHeight="15"/>
  <sheetData>
    <row r="1" spans="1:12">
      <c r="A1" s="1" t="s">
        <v>43</v>
      </c>
      <c r="B1" s="1" t="s">
        <v>42</v>
      </c>
      <c r="C1" s="1" t="s">
        <v>41</v>
      </c>
      <c r="D1" s="1" t="s">
        <v>40</v>
      </c>
      <c r="E1" s="1" t="s">
        <v>39</v>
      </c>
      <c r="F1" s="1" t="s">
        <v>38</v>
      </c>
      <c r="G1" s="1" t="s">
        <v>37</v>
      </c>
      <c r="H1" s="1" t="s">
        <v>36</v>
      </c>
      <c r="I1" s="1" t="s">
        <v>35</v>
      </c>
      <c r="J1" s="1" t="s">
        <v>34</v>
      </c>
      <c r="K1" s="1" t="s">
        <v>33</v>
      </c>
      <c r="L1" s="1" t="s">
        <v>32</v>
      </c>
    </row>
    <row r="2" spans="1:12">
      <c r="A2">
        <v>70400082</v>
      </c>
      <c r="B2" s="1" t="s">
        <v>31</v>
      </c>
      <c r="C2" s="1" t="s">
        <v>6</v>
      </c>
      <c r="D2" s="1" t="s">
        <v>5</v>
      </c>
      <c r="E2" s="1" t="s">
        <v>30</v>
      </c>
      <c r="F2" s="1" t="s">
        <v>3</v>
      </c>
      <c r="G2" s="1" t="s">
        <v>2</v>
      </c>
      <c r="H2" s="1" t="s">
        <v>1</v>
      </c>
      <c r="I2" s="1" t="s">
        <v>0</v>
      </c>
      <c r="J2">
        <v>4</v>
      </c>
      <c r="K2">
        <v>17</v>
      </c>
      <c r="L2">
        <v>10.97</v>
      </c>
    </row>
    <row r="3" spans="1:12">
      <c r="A3">
        <v>70400082</v>
      </c>
      <c r="B3" s="1" t="s">
        <v>29</v>
      </c>
      <c r="C3" s="1" t="s">
        <v>6</v>
      </c>
      <c r="D3" s="1" t="s">
        <v>5</v>
      </c>
      <c r="E3" s="1" t="s">
        <v>28</v>
      </c>
      <c r="F3" s="1" t="s">
        <v>3</v>
      </c>
      <c r="G3" s="1" t="s">
        <v>2</v>
      </c>
      <c r="H3" s="1" t="s">
        <v>1</v>
      </c>
      <c r="I3" s="1" t="s">
        <v>0</v>
      </c>
      <c r="J3">
        <v>7</v>
      </c>
      <c r="K3">
        <v>17</v>
      </c>
      <c r="L3">
        <v>10.97</v>
      </c>
    </row>
    <row r="4" spans="1:12">
      <c r="A4">
        <v>70400082</v>
      </c>
      <c r="B4" s="1" t="s">
        <v>27</v>
      </c>
      <c r="C4" s="1" t="s">
        <v>6</v>
      </c>
      <c r="D4" s="1" t="s">
        <v>5</v>
      </c>
      <c r="E4" s="1" t="s">
        <v>26</v>
      </c>
      <c r="F4" s="1" t="s">
        <v>3</v>
      </c>
      <c r="G4" s="1" t="s">
        <v>2</v>
      </c>
      <c r="H4" s="1" t="s">
        <v>1</v>
      </c>
      <c r="I4" s="1" t="s">
        <v>0</v>
      </c>
      <c r="J4">
        <v>6</v>
      </c>
      <c r="K4">
        <v>22</v>
      </c>
      <c r="L4">
        <v>12.25</v>
      </c>
    </row>
    <row r="5" spans="1:12">
      <c r="A5">
        <v>70400082</v>
      </c>
      <c r="B5" s="1" t="s">
        <v>25</v>
      </c>
      <c r="C5" s="1" t="s">
        <v>6</v>
      </c>
      <c r="D5" s="1" t="s">
        <v>5</v>
      </c>
      <c r="E5" s="1" t="s">
        <v>24</v>
      </c>
      <c r="F5" s="1" t="s">
        <v>3</v>
      </c>
      <c r="G5" s="1" t="s">
        <v>2</v>
      </c>
      <c r="H5" s="1" t="s">
        <v>1</v>
      </c>
      <c r="I5" s="1" t="s">
        <v>0</v>
      </c>
      <c r="J5">
        <v>3</v>
      </c>
      <c r="K5">
        <v>11</v>
      </c>
      <c r="L5">
        <v>9.42</v>
      </c>
    </row>
    <row r="6" spans="1:12">
      <c r="A6">
        <v>70400082</v>
      </c>
      <c r="B6" s="1" t="s">
        <v>23</v>
      </c>
      <c r="C6" s="1" t="s">
        <v>6</v>
      </c>
      <c r="D6" s="1" t="s">
        <v>5</v>
      </c>
      <c r="E6" s="1" t="s">
        <v>22</v>
      </c>
      <c r="F6" s="1" t="s">
        <v>3</v>
      </c>
      <c r="G6" s="1" t="s">
        <v>2</v>
      </c>
      <c r="H6" s="1" t="s">
        <v>1</v>
      </c>
      <c r="I6" s="1" t="s">
        <v>0</v>
      </c>
      <c r="J6">
        <v>4</v>
      </c>
      <c r="K6">
        <v>13</v>
      </c>
      <c r="L6">
        <v>9.42</v>
      </c>
    </row>
    <row r="7" spans="1:12">
      <c r="A7">
        <v>70400082</v>
      </c>
      <c r="B7" s="1" t="s">
        <v>21</v>
      </c>
      <c r="C7" s="1" t="s">
        <v>6</v>
      </c>
      <c r="D7" s="1" t="s">
        <v>5</v>
      </c>
      <c r="E7" s="1" t="s">
        <v>20</v>
      </c>
      <c r="F7" s="1" t="s">
        <v>3</v>
      </c>
      <c r="G7" s="1" t="s">
        <v>2</v>
      </c>
      <c r="H7" s="1" t="s">
        <v>1</v>
      </c>
      <c r="I7" s="1" t="s">
        <v>0</v>
      </c>
      <c r="J7">
        <v>2</v>
      </c>
      <c r="K7">
        <v>1</v>
      </c>
      <c r="L7">
        <v>7.55</v>
      </c>
    </row>
    <row r="8" spans="1:12">
      <c r="A8">
        <v>70400082</v>
      </c>
      <c r="B8" s="1" t="s">
        <v>19</v>
      </c>
      <c r="C8" s="1" t="s">
        <v>6</v>
      </c>
      <c r="D8" s="1" t="s">
        <v>5</v>
      </c>
      <c r="E8" s="1" t="s">
        <v>18</v>
      </c>
      <c r="F8" s="1" t="s">
        <v>3</v>
      </c>
      <c r="G8" s="1" t="s">
        <v>2</v>
      </c>
      <c r="H8" s="1" t="s">
        <v>1</v>
      </c>
      <c r="I8" s="1" t="s">
        <v>0</v>
      </c>
      <c r="J8">
        <v>5</v>
      </c>
      <c r="K8">
        <v>16</v>
      </c>
      <c r="L8">
        <v>10.97</v>
      </c>
    </row>
    <row r="9" spans="1:12">
      <c r="A9">
        <v>70400082</v>
      </c>
      <c r="B9" s="1" t="s">
        <v>17</v>
      </c>
      <c r="C9" s="1" t="s">
        <v>6</v>
      </c>
      <c r="D9" s="1" t="s">
        <v>5</v>
      </c>
      <c r="E9" s="1" t="s">
        <v>16</v>
      </c>
      <c r="F9" s="1" t="s">
        <v>3</v>
      </c>
      <c r="G9" s="1" t="s">
        <v>2</v>
      </c>
      <c r="H9" s="1" t="s">
        <v>1</v>
      </c>
      <c r="I9" s="1" t="s">
        <v>0</v>
      </c>
      <c r="J9">
        <v>5</v>
      </c>
      <c r="K9">
        <v>13</v>
      </c>
      <c r="L9">
        <v>9.42</v>
      </c>
    </row>
    <row r="10" spans="1:12">
      <c r="A10">
        <v>70400082</v>
      </c>
      <c r="B10" s="1" t="s">
        <v>15</v>
      </c>
      <c r="C10" s="1" t="s">
        <v>6</v>
      </c>
      <c r="D10" s="1" t="s">
        <v>5</v>
      </c>
      <c r="E10" s="1" t="s">
        <v>14</v>
      </c>
      <c r="F10" s="1" t="s">
        <v>3</v>
      </c>
      <c r="G10" s="1" t="s">
        <v>2</v>
      </c>
      <c r="H10" s="1" t="s">
        <v>1</v>
      </c>
      <c r="I10" s="1" t="s">
        <v>0</v>
      </c>
      <c r="J10">
        <v>5</v>
      </c>
      <c r="K10">
        <v>17</v>
      </c>
      <c r="L10">
        <v>10.97</v>
      </c>
    </row>
    <row r="11" spans="1:12">
      <c r="A11">
        <v>70400082</v>
      </c>
      <c r="B11" s="1" t="s">
        <v>13</v>
      </c>
      <c r="C11" s="1" t="s">
        <v>6</v>
      </c>
      <c r="D11" s="1" t="s">
        <v>5</v>
      </c>
      <c r="E11" s="1" t="s">
        <v>12</v>
      </c>
      <c r="F11" s="1" t="s">
        <v>3</v>
      </c>
      <c r="G11" s="1" t="s">
        <v>2</v>
      </c>
      <c r="H11" s="1" t="s">
        <v>1</v>
      </c>
      <c r="I11" s="1" t="s">
        <v>0</v>
      </c>
      <c r="J11">
        <v>2</v>
      </c>
      <c r="K11">
        <v>2</v>
      </c>
      <c r="L11">
        <v>7.55</v>
      </c>
    </row>
    <row r="12" spans="1:12">
      <c r="A12">
        <v>70400082</v>
      </c>
      <c r="B12" s="1" t="s">
        <v>11</v>
      </c>
      <c r="C12" s="1" t="s">
        <v>6</v>
      </c>
      <c r="D12" s="1" t="s">
        <v>5</v>
      </c>
      <c r="E12" s="1" t="s">
        <v>10</v>
      </c>
      <c r="F12" s="1" t="s">
        <v>3</v>
      </c>
      <c r="G12" s="1" t="s">
        <v>2</v>
      </c>
      <c r="H12" s="1" t="s">
        <v>1</v>
      </c>
      <c r="I12" s="1" t="s">
        <v>0</v>
      </c>
      <c r="J12">
        <v>4</v>
      </c>
      <c r="K12">
        <v>15</v>
      </c>
      <c r="L12">
        <v>10.97</v>
      </c>
    </row>
    <row r="13" spans="1:12">
      <c r="A13">
        <v>70400082</v>
      </c>
      <c r="B13" s="1" t="s">
        <v>9</v>
      </c>
      <c r="C13" s="1" t="s">
        <v>6</v>
      </c>
      <c r="D13" s="1" t="s">
        <v>5</v>
      </c>
      <c r="E13" s="1" t="s">
        <v>8</v>
      </c>
      <c r="F13" s="1" t="s">
        <v>3</v>
      </c>
      <c r="G13" s="1" t="s">
        <v>2</v>
      </c>
      <c r="H13" s="1" t="s">
        <v>1</v>
      </c>
      <c r="I13" s="1" t="s">
        <v>0</v>
      </c>
      <c r="J13">
        <v>1</v>
      </c>
      <c r="K13">
        <v>1</v>
      </c>
      <c r="L13">
        <v>7.55</v>
      </c>
    </row>
    <row r="14" spans="1:12">
      <c r="A14">
        <v>70400082</v>
      </c>
      <c r="B14" s="1" t="s">
        <v>7</v>
      </c>
      <c r="C14" s="1" t="s">
        <v>6</v>
      </c>
      <c r="D14" s="1" t="s">
        <v>5</v>
      </c>
      <c r="E14" s="1" t="s">
        <v>4</v>
      </c>
      <c r="F14" s="1" t="s">
        <v>3</v>
      </c>
      <c r="G14" s="1" t="s">
        <v>2</v>
      </c>
      <c r="H14" s="1" t="s">
        <v>1</v>
      </c>
      <c r="I14" s="1" t="s">
        <v>0</v>
      </c>
      <c r="J14">
        <v>4</v>
      </c>
      <c r="K14">
        <v>11</v>
      </c>
      <c r="L14">
        <v>9.42</v>
      </c>
    </row>
    <row r="17" spans="1:5">
      <c r="A17" s="4" t="s">
        <v>61</v>
      </c>
      <c r="B17" s="3">
        <v>17585</v>
      </c>
      <c r="C17" s="3">
        <v>17585</v>
      </c>
      <c r="D17">
        <f t="shared" ref="D17:D34" si="0">IF(ISNUMBER(A17),"",CONVERT(C17,"g","kg"))</f>
        <v>17.585000000000001</v>
      </c>
      <c r="E17" s="2">
        <f t="shared" ref="E17:E34" si="1">IF(D17=0,0,IF(D17&lt;=9,7.55,IF(D17&lt;=15,9.42,IF(D17&lt;=20,10.97,IF(D17&lt;=27,12.25,IF(D17&lt;=34,13.62,IF(D17&lt;=39,15.33,IF(D17&lt;=44,17.21,IF(D17&lt;=49,17.31,IF(D17&lt;=59,17.51,IF(D17&lt;=69,20,IF(D17&lt;=79,23.21,IF(D17&lt;=89,22.7,IF(D17&lt;=99.99,22.59,IF(D17&lt;=499,22.54,IF(D17&lt;=999,22.44,IF(D17&lt;=25000,21.42,"")))))))))))))))))</f>
        <v>10.97</v>
      </c>
    </row>
    <row r="18" spans="1:5">
      <c r="A18" s="4" t="s">
        <v>60</v>
      </c>
      <c r="B18" s="3">
        <v>18355</v>
      </c>
      <c r="C18" s="3">
        <v>18355</v>
      </c>
      <c r="D18">
        <f t="shared" si="0"/>
        <v>18.355000000000004</v>
      </c>
      <c r="E18" s="2">
        <f t="shared" si="1"/>
        <v>10.97</v>
      </c>
    </row>
    <row r="19" spans="1:5">
      <c r="A19" s="4" t="s">
        <v>59</v>
      </c>
      <c r="B19" s="3">
        <v>981</v>
      </c>
      <c r="C19" s="3">
        <v>981</v>
      </c>
      <c r="D19">
        <f t="shared" si="0"/>
        <v>0.98100000000000009</v>
      </c>
      <c r="E19" s="2">
        <f t="shared" si="1"/>
        <v>7.55</v>
      </c>
    </row>
    <row r="20" spans="1:5">
      <c r="A20" s="4" t="s">
        <v>58</v>
      </c>
      <c r="B20" s="3">
        <v>23520</v>
      </c>
      <c r="C20" s="3">
        <v>23520</v>
      </c>
      <c r="D20">
        <f t="shared" si="0"/>
        <v>23.52</v>
      </c>
      <c r="E20" s="2">
        <f t="shared" si="1"/>
        <v>12.25</v>
      </c>
    </row>
    <row r="21" spans="1:5">
      <c r="A21" s="4" t="s">
        <v>57</v>
      </c>
      <c r="B21" s="3">
        <v>14127</v>
      </c>
      <c r="C21" s="3">
        <v>14127</v>
      </c>
      <c r="D21">
        <f t="shared" si="0"/>
        <v>14.127000000000001</v>
      </c>
      <c r="E21" s="2">
        <f t="shared" si="1"/>
        <v>9.42</v>
      </c>
    </row>
    <row r="22" spans="1:5">
      <c r="A22" s="4" t="s">
        <v>56</v>
      </c>
      <c r="B22" s="3">
        <v>321</v>
      </c>
      <c r="C22" s="3">
        <v>321</v>
      </c>
      <c r="D22">
        <f t="shared" si="0"/>
        <v>0.32100000000000001</v>
      </c>
      <c r="E22" s="2">
        <f t="shared" si="1"/>
        <v>7.55</v>
      </c>
    </row>
    <row r="23" spans="1:5">
      <c r="A23" s="4" t="s">
        <v>55</v>
      </c>
      <c r="B23" s="3">
        <v>14228</v>
      </c>
      <c r="C23" s="3">
        <v>14228</v>
      </c>
      <c r="D23">
        <f t="shared" si="0"/>
        <v>14.228</v>
      </c>
      <c r="E23" s="2">
        <f t="shared" si="1"/>
        <v>9.42</v>
      </c>
    </row>
    <row r="24" spans="1:5">
      <c r="A24" s="4" t="s">
        <v>54</v>
      </c>
      <c r="B24" s="3">
        <v>1700</v>
      </c>
      <c r="C24" s="3">
        <v>1700</v>
      </c>
      <c r="D24">
        <f t="shared" si="0"/>
        <v>1.7</v>
      </c>
      <c r="E24" s="2">
        <f t="shared" si="1"/>
        <v>7.55</v>
      </c>
    </row>
    <row r="25" spans="1:5">
      <c r="A25" s="4" t="s">
        <v>53</v>
      </c>
      <c r="B25" s="3">
        <v>16348</v>
      </c>
      <c r="C25" s="3">
        <v>16348</v>
      </c>
      <c r="D25">
        <f t="shared" si="0"/>
        <v>16.348000000000003</v>
      </c>
      <c r="E25" s="2">
        <f t="shared" si="1"/>
        <v>10.97</v>
      </c>
    </row>
    <row r="26" spans="1:5">
      <c r="A26" s="4" t="s">
        <v>52</v>
      </c>
      <c r="B26" s="3">
        <v>2979</v>
      </c>
      <c r="C26" s="3">
        <v>2979</v>
      </c>
      <c r="D26">
        <f t="shared" si="0"/>
        <v>2.9790000000000001</v>
      </c>
      <c r="E26" s="2">
        <f t="shared" si="1"/>
        <v>7.55</v>
      </c>
    </row>
    <row r="27" spans="1:5">
      <c r="A27" s="4" t="s">
        <v>51</v>
      </c>
      <c r="B27" s="3">
        <v>13985</v>
      </c>
      <c r="C27" s="3">
        <v>13985</v>
      </c>
      <c r="D27">
        <f t="shared" si="0"/>
        <v>13.985000000000001</v>
      </c>
      <c r="E27" s="2">
        <f t="shared" si="1"/>
        <v>9.42</v>
      </c>
    </row>
    <row r="28" spans="1:5">
      <c r="A28" s="4" t="s">
        <v>50</v>
      </c>
      <c r="B28" s="3">
        <v>645</v>
      </c>
      <c r="C28" s="3">
        <v>645</v>
      </c>
      <c r="D28">
        <f t="shared" si="0"/>
        <v>0.64500000000000002</v>
      </c>
      <c r="E28" s="2">
        <f t="shared" si="1"/>
        <v>7.55</v>
      </c>
    </row>
    <row r="29" spans="1:5">
      <c r="A29" s="4" t="s">
        <v>49</v>
      </c>
      <c r="B29" s="3">
        <v>19266</v>
      </c>
      <c r="C29" s="3">
        <v>19266</v>
      </c>
      <c r="D29">
        <f t="shared" si="0"/>
        <v>19.266000000000002</v>
      </c>
      <c r="E29" s="2">
        <f t="shared" si="1"/>
        <v>10.97</v>
      </c>
    </row>
    <row r="30" spans="1:5">
      <c r="A30" s="4" t="s">
        <v>48</v>
      </c>
      <c r="B30" s="3">
        <v>3666</v>
      </c>
      <c r="C30" s="3">
        <v>3666</v>
      </c>
      <c r="D30">
        <f t="shared" si="0"/>
        <v>3.6659999999999999</v>
      </c>
      <c r="E30" s="2">
        <f t="shared" si="1"/>
        <v>7.55</v>
      </c>
    </row>
    <row r="31" spans="1:5">
      <c r="A31" s="4" t="s">
        <v>47</v>
      </c>
      <c r="B31" s="3">
        <v>218</v>
      </c>
      <c r="C31" s="3">
        <v>218</v>
      </c>
      <c r="D31">
        <f t="shared" si="0"/>
        <v>0.218</v>
      </c>
      <c r="E31" s="2">
        <f t="shared" si="1"/>
        <v>7.55</v>
      </c>
    </row>
    <row r="32" spans="1:5">
      <c r="A32" s="4" t="s">
        <v>46</v>
      </c>
      <c r="B32" s="3">
        <v>15435</v>
      </c>
      <c r="C32" s="3">
        <v>15435</v>
      </c>
      <c r="D32">
        <f t="shared" si="0"/>
        <v>15.435</v>
      </c>
      <c r="E32" s="2">
        <f t="shared" si="1"/>
        <v>10.97</v>
      </c>
    </row>
    <row r="33" spans="1:5">
      <c r="A33" s="4" t="s">
        <v>45</v>
      </c>
      <c r="B33" s="3">
        <v>1222</v>
      </c>
      <c r="C33" s="3">
        <v>1222</v>
      </c>
      <c r="D33">
        <f t="shared" si="0"/>
        <v>1.2220000000000002</v>
      </c>
      <c r="E33" s="2">
        <f t="shared" si="1"/>
        <v>7.55</v>
      </c>
    </row>
    <row r="34" spans="1:5">
      <c r="A34" s="4" t="s">
        <v>44</v>
      </c>
      <c r="B34" s="3">
        <v>12426</v>
      </c>
      <c r="C34" s="3">
        <v>12426</v>
      </c>
      <c r="D34">
        <f t="shared" si="0"/>
        <v>12.426000000000002</v>
      </c>
      <c r="E34" s="2">
        <f t="shared" si="1"/>
        <v>9.42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2"/>
  <dimension ref="A1:N78"/>
  <sheetViews>
    <sheetView workbookViewId="0">
      <pane ySplit="1" topLeftCell="A2" activePane="bottomLeft" state="frozen"/>
      <selection pane="bottomLeft" activeCell="A69" sqref="A69:XFD69"/>
    </sheetView>
  </sheetViews>
  <sheetFormatPr baseColWidth="10" defaultRowHeight="15"/>
  <cols>
    <col min="12" max="14" width="11.42578125" style="2"/>
  </cols>
  <sheetData>
    <row r="1" spans="1:14">
      <c r="A1" s="1" t="s">
        <v>43</v>
      </c>
      <c r="B1" s="1" t="s">
        <v>42</v>
      </c>
      <c r="C1" s="1" t="s">
        <v>41</v>
      </c>
      <c r="D1" s="1" t="s">
        <v>40</v>
      </c>
      <c r="E1" s="1" t="s">
        <v>39</v>
      </c>
      <c r="F1" s="1" t="s">
        <v>38</v>
      </c>
      <c r="G1" s="1" t="s">
        <v>37</v>
      </c>
      <c r="H1" s="1" t="s">
        <v>36</v>
      </c>
      <c r="I1" s="1" t="s">
        <v>35</v>
      </c>
      <c r="J1" s="1" t="s">
        <v>34</v>
      </c>
      <c r="K1" s="1" t="s">
        <v>33</v>
      </c>
      <c r="L1" s="2" t="s">
        <v>32</v>
      </c>
    </row>
    <row r="2" spans="1:14">
      <c r="A2">
        <v>70400082</v>
      </c>
      <c r="B2" s="1" t="s">
        <v>31</v>
      </c>
      <c r="C2" s="1" t="s">
        <v>6</v>
      </c>
      <c r="D2" s="1" t="s">
        <v>5</v>
      </c>
      <c r="E2" s="1" t="s">
        <v>30</v>
      </c>
      <c r="F2" s="1" t="s">
        <v>3</v>
      </c>
      <c r="G2" s="1" t="s">
        <v>2</v>
      </c>
      <c r="H2" s="1" t="s">
        <v>1</v>
      </c>
      <c r="I2" s="1" t="s">
        <v>0</v>
      </c>
      <c r="J2">
        <v>4</v>
      </c>
      <c r="K2">
        <v>17</v>
      </c>
      <c r="L2" s="2">
        <v>10.97</v>
      </c>
    </row>
    <row r="3" spans="1:14">
      <c r="B3" s="4" t="s">
        <v>61</v>
      </c>
      <c r="G3" s="1"/>
      <c r="H3" s="1"/>
      <c r="I3" s="3">
        <v>17585</v>
      </c>
      <c r="J3" s="3">
        <v>17585</v>
      </c>
      <c r="K3">
        <f>IF(ISNUMBER(B3),"",CONVERT(J3,"g","kg"))</f>
        <v>17.585000000000001</v>
      </c>
      <c r="M3" s="2">
        <f>IF(K3=0,0,IF(K3&lt;=9,7.55,IF(K3&lt;=15,9.42,IF(K3&lt;=20,10.97,IF(K3&lt;=27,12.25,IF(K3&lt;=34,13.62,IF(K3&lt;=39,15.33,IF(K3&lt;=44,17.21,IF(K3&lt;=49,17.31,IF(K3&lt;=59,17.51,IF(K3&lt;=69,20,IF(K3&lt;=79,23.21,IF(K3&lt;=89,22.7,IF(K3&lt;=99.99,22.59,IF(K3&lt;=499,22.54,IF(K3&lt;=999,22.44,IF(K3&lt;=25000,21.42,"")))))))))))))))))</f>
        <v>10.97</v>
      </c>
    </row>
    <row r="4" spans="1:14">
      <c r="A4" s="6" t="s">
        <v>62</v>
      </c>
      <c r="B4" s="6"/>
      <c r="C4" s="6"/>
      <c r="D4" s="6"/>
      <c r="E4" s="6"/>
      <c r="F4" s="6"/>
      <c r="G4" s="6"/>
      <c r="H4" s="6"/>
      <c r="I4" s="6"/>
      <c r="J4" s="6"/>
      <c r="K4" s="6"/>
      <c r="N4" s="2">
        <f>M3-L2</f>
        <v>0</v>
      </c>
    </row>
    <row r="5" spans="1:14">
      <c r="B5" s="4"/>
      <c r="G5" s="1"/>
      <c r="H5" s="1"/>
      <c r="I5" s="3"/>
      <c r="J5" s="3"/>
    </row>
    <row r="6" spans="1:14">
      <c r="A6">
        <v>70400082</v>
      </c>
      <c r="B6" s="1" t="s">
        <v>29</v>
      </c>
      <c r="C6" s="1" t="s">
        <v>6</v>
      </c>
      <c r="D6" s="1" t="s">
        <v>5</v>
      </c>
      <c r="E6" s="1" t="s">
        <v>28</v>
      </c>
      <c r="F6" s="1" t="s">
        <v>3</v>
      </c>
      <c r="G6" s="1" t="s">
        <v>2</v>
      </c>
      <c r="H6" s="1" t="s">
        <v>1</v>
      </c>
      <c r="I6" s="1" t="s">
        <v>0</v>
      </c>
      <c r="J6">
        <v>7</v>
      </c>
      <c r="K6">
        <v>17</v>
      </c>
      <c r="L6" s="2">
        <v>10.97</v>
      </c>
    </row>
    <row r="7" spans="1:14">
      <c r="B7" s="4" t="s">
        <v>60</v>
      </c>
      <c r="G7" s="1"/>
      <c r="H7" s="1"/>
      <c r="I7" s="3">
        <v>18355</v>
      </c>
      <c r="J7" s="3">
        <v>18355</v>
      </c>
      <c r="K7">
        <f>IF(ISNUMBER(B7),"",CONVERT(J7,"g","kg"))</f>
        <v>18.355000000000004</v>
      </c>
      <c r="M7" s="2">
        <f>IF(K7=0,0,IF(K7&lt;=9,7.55,IF(K7&lt;=15,9.42,IF(K7&lt;=20,10.97,IF(K7&lt;=27,12.25,IF(K7&lt;=34,13.62,IF(K7&lt;=39,15.33,IF(K7&lt;=44,17.21,IF(K7&lt;=49,17.31,IF(K7&lt;=59,17.51,IF(K7&lt;=69,20,IF(K7&lt;=79,23.21,IF(K7&lt;=89,22.7,IF(K7&lt;=99.99,22.59,IF(K7&lt;=499,22.54,IF(K7&lt;=999,22.44,IF(K7&lt;=25000,21.42,"")))))))))))))))))</f>
        <v>10.97</v>
      </c>
    </row>
    <row r="8" spans="1:14">
      <c r="A8" s="6" t="s">
        <v>62</v>
      </c>
      <c r="B8" s="6"/>
      <c r="C8" s="6"/>
      <c r="D8" s="6"/>
      <c r="E8" s="6"/>
      <c r="F8" s="6"/>
      <c r="G8" s="6"/>
      <c r="H8" s="6"/>
      <c r="I8" s="6"/>
      <c r="J8" s="6"/>
      <c r="K8" s="6"/>
      <c r="N8" s="2">
        <f>M7-L6</f>
        <v>0</v>
      </c>
    </row>
    <row r="9" spans="1:14">
      <c r="A9" s="5"/>
      <c r="B9" s="5"/>
      <c r="C9" s="5"/>
      <c r="D9" s="5"/>
      <c r="E9" s="5"/>
      <c r="F9" s="5"/>
      <c r="G9" s="5"/>
      <c r="H9" s="5"/>
      <c r="I9" s="5"/>
      <c r="J9" s="5"/>
      <c r="K9" s="5"/>
    </row>
    <row r="10" spans="1:14">
      <c r="B10" s="4" t="s">
        <v>59</v>
      </c>
      <c r="G10" s="1"/>
      <c r="H10" s="1"/>
      <c r="I10" s="3">
        <v>981</v>
      </c>
      <c r="J10" s="3">
        <v>981</v>
      </c>
      <c r="K10">
        <f>IF(ISNUMBER(B10),"",CONVERT(J10,"g","kg"))</f>
        <v>0.98100000000000009</v>
      </c>
      <c r="M10" s="2">
        <f>IF(K10=0,0,IF(K10&lt;=9,7.55,IF(K10&lt;=15,9.42,IF(K10&lt;=20,10.97,IF(K10&lt;=27,12.25,IF(K10&lt;=34,13.62,IF(K10&lt;=39,15.33,IF(K10&lt;=44,17.21,IF(K10&lt;=49,17.31,IF(K10&lt;=59,17.51,IF(K10&lt;=69,20,IF(K10&lt;=79,23.21,IF(K10&lt;=89,22.7,IF(K10&lt;=99.99,22.59,IF(K10&lt;=499,22.54,IF(K10&lt;=999,22.44,IF(K10&lt;=25000,21.42,"")))))))))))))))))</f>
        <v>7.55</v>
      </c>
    </row>
    <row r="11" spans="1:14">
      <c r="A11" s="6" t="s">
        <v>62</v>
      </c>
      <c r="B11" s="6"/>
      <c r="C11" s="6"/>
      <c r="D11" s="6"/>
      <c r="E11" s="6"/>
      <c r="F11" s="6"/>
      <c r="G11" s="6"/>
      <c r="H11" s="6"/>
      <c r="I11" s="6"/>
      <c r="J11" s="6"/>
      <c r="K11" s="6"/>
      <c r="N11" s="2">
        <f>M10-L8</f>
        <v>7.55</v>
      </c>
    </row>
    <row r="12" spans="1:14">
      <c r="A12" s="5"/>
      <c r="B12" s="5"/>
      <c r="C12" s="5"/>
      <c r="D12" s="5"/>
      <c r="E12" s="5"/>
      <c r="F12" s="5"/>
      <c r="G12" s="5"/>
      <c r="H12" s="5"/>
      <c r="I12" s="5"/>
      <c r="J12" s="5"/>
      <c r="K12" s="5"/>
    </row>
    <row r="13" spans="1:14">
      <c r="A13">
        <v>70400082</v>
      </c>
      <c r="B13" s="1" t="s">
        <v>27</v>
      </c>
      <c r="C13" s="1" t="s">
        <v>6</v>
      </c>
      <c r="D13" s="1" t="s">
        <v>5</v>
      </c>
      <c r="E13" s="1" t="s">
        <v>26</v>
      </c>
      <c r="F13" s="1" t="s">
        <v>3</v>
      </c>
      <c r="G13" s="1" t="s">
        <v>2</v>
      </c>
      <c r="H13" s="1" t="s">
        <v>1</v>
      </c>
      <c r="I13" s="1" t="s">
        <v>0</v>
      </c>
      <c r="J13">
        <v>6</v>
      </c>
      <c r="K13">
        <v>22</v>
      </c>
      <c r="L13" s="2">
        <v>12.25</v>
      </c>
    </row>
    <row r="14" spans="1:14">
      <c r="B14" s="4" t="s">
        <v>58</v>
      </c>
      <c r="G14" s="1"/>
      <c r="H14" s="1"/>
      <c r="I14" s="3">
        <v>23520</v>
      </c>
      <c r="J14" s="3">
        <v>23520</v>
      </c>
      <c r="K14">
        <f>IF(ISNUMBER(B14),"",CONVERT(J14,"g","kg"))</f>
        <v>23.52</v>
      </c>
      <c r="M14" s="2">
        <f>IF(K14=0,0,IF(K14&lt;=9,7.55,IF(K14&lt;=15,9.42,IF(K14&lt;=20,10.97,IF(K14&lt;=27,12.25,IF(K14&lt;=34,13.62,IF(K14&lt;=39,15.33,IF(K14&lt;=44,17.21,IF(K14&lt;=49,17.31,IF(K14&lt;=59,17.51,IF(K14&lt;=69,20,IF(K14&lt;=79,23.21,IF(K14&lt;=89,22.7,IF(K14&lt;=99.99,22.59,IF(K14&lt;=499,22.54,IF(K14&lt;=999,22.44,IF(K14&lt;=25000,21.42,"")))))))))))))))))</f>
        <v>12.25</v>
      </c>
    </row>
    <row r="15" spans="1:14">
      <c r="A15" s="6" t="s">
        <v>62</v>
      </c>
      <c r="B15" s="6"/>
      <c r="C15" s="6"/>
      <c r="D15" s="6"/>
      <c r="E15" s="6"/>
      <c r="F15" s="6"/>
      <c r="G15" s="6"/>
      <c r="H15" s="6"/>
      <c r="I15" s="6"/>
      <c r="J15" s="6"/>
      <c r="K15" s="6"/>
      <c r="N15" s="2">
        <f>M14-L13</f>
        <v>0</v>
      </c>
    </row>
    <row r="16" spans="1:14">
      <c r="A16" s="5"/>
      <c r="B16" s="5"/>
      <c r="C16" s="5"/>
      <c r="D16" s="5"/>
      <c r="E16" s="5"/>
      <c r="F16" s="5"/>
      <c r="G16" s="5"/>
      <c r="H16" s="5"/>
      <c r="I16" s="5"/>
      <c r="J16" s="5"/>
      <c r="K16" s="5"/>
    </row>
    <row r="17" spans="1:14">
      <c r="A17">
        <v>70400082</v>
      </c>
      <c r="B17" s="1" t="s">
        <v>25</v>
      </c>
      <c r="C17" s="1" t="s">
        <v>6</v>
      </c>
      <c r="D17" s="1" t="s">
        <v>5</v>
      </c>
      <c r="E17" s="1" t="s">
        <v>24</v>
      </c>
      <c r="F17" s="1" t="s">
        <v>3</v>
      </c>
      <c r="G17" s="1" t="s">
        <v>2</v>
      </c>
      <c r="H17" s="1" t="s">
        <v>1</v>
      </c>
      <c r="I17" s="1" t="s">
        <v>0</v>
      </c>
      <c r="J17">
        <v>3</v>
      </c>
      <c r="K17">
        <v>11</v>
      </c>
      <c r="L17" s="2">
        <v>9.42</v>
      </c>
    </row>
    <row r="18" spans="1:14">
      <c r="B18" s="4" t="s">
        <v>57</v>
      </c>
      <c r="G18" s="1"/>
      <c r="H18" s="1"/>
      <c r="I18" s="3">
        <v>14127</v>
      </c>
      <c r="J18" s="3">
        <v>14127</v>
      </c>
      <c r="K18">
        <f>IF(ISNUMBER(B18),"",CONVERT(J18,"g","kg"))</f>
        <v>14.127000000000001</v>
      </c>
      <c r="M18" s="2">
        <f>IF(K18=0,0,IF(K18&lt;=9,7.55,IF(K18&lt;=15,9.42,IF(K18&lt;=20,10.97,IF(K18&lt;=27,12.25,IF(K18&lt;=34,13.62,IF(K18&lt;=39,15.33,IF(K18&lt;=44,17.21,IF(K18&lt;=49,17.31,IF(K18&lt;=59,17.51,IF(K18&lt;=69,20,IF(K18&lt;=79,23.21,IF(K18&lt;=89,22.7,IF(K18&lt;=99.99,22.59,IF(K18&lt;=499,22.54,IF(K18&lt;=999,22.44,IF(K18&lt;=25000,21.42,"")))))))))))))))))</f>
        <v>9.42</v>
      </c>
    </row>
    <row r="19" spans="1:14">
      <c r="A19" s="6" t="s">
        <v>62</v>
      </c>
      <c r="B19" s="6"/>
      <c r="C19" s="6"/>
      <c r="D19" s="6"/>
      <c r="E19" s="6"/>
      <c r="F19" s="6"/>
      <c r="G19" s="6"/>
      <c r="H19" s="6"/>
      <c r="I19" s="6"/>
      <c r="J19" s="6"/>
      <c r="K19" s="6"/>
      <c r="N19" s="2">
        <f>M18-L17</f>
        <v>0</v>
      </c>
    </row>
    <row r="20" spans="1:14">
      <c r="A20" s="5"/>
      <c r="B20" s="5"/>
      <c r="C20" s="5"/>
      <c r="D20" s="5"/>
      <c r="E20" s="5"/>
      <c r="F20" s="5"/>
      <c r="G20" s="5"/>
      <c r="H20" s="5"/>
      <c r="I20" s="5"/>
      <c r="J20" s="5"/>
      <c r="K20" s="5"/>
    </row>
    <row r="21" spans="1:14">
      <c r="B21" s="4" t="s">
        <v>56</v>
      </c>
      <c r="G21" s="1"/>
      <c r="H21" s="1"/>
      <c r="I21" s="3">
        <v>321</v>
      </c>
      <c r="J21" s="3">
        <v>321</v>
      </c>
      <c r="K21">
        <f>IF(ISNUMBER(B21),"",CONVERT(J21,"g","kg"))</f>
        <v>0.32100000000000001</v>
      </c>
      <c r="M21" s="2">
        <f>IF(K21=0,0,IF(K21&lt;=9,7.55,IF(K21&lt;=15,9.42,IF(K21&lt;=20,10.97,IF(K21&lt;=27,12.25,IF(K21&lt;=34,13.62,IF(K21&lt;=39,15.33,IF(K21&lt;=44,17.21,IF(K21&lt;=49,17.31,IF(K21&lt;=59,17.51,IF(K21&lt;=69,20,IF(K21&lt;=79,23.21,IF(K21&lt;=89,22.7,IF(K21&lt;=99.99,22.59,IF(K21&lt;=499,22.54,IF(K21&lt;=999,22.44,IF(K21&lt;=25000,21.42,"")))))))))))))))))</f>
        <v>7.55</v>
      </c>
    </row>
    <row r="22" spans="1:14">
      <c r="A22" s="6" t="s">
        <v>62</v>
      </c>
      <c r="B22" s="6"/>
      <c r="C22" s="6"/>
      <c r="D22" s="6"/>
      <c r="E22" s="6"/>
      <c r="F22" s="6"/>
      <c r="G22" s="6"/>
      <c r="H22" s="6"/>
      <c r="I22" s="6"/>
      <c r="J22" s="6"/>
      <c r="K22" s="6"/>
      <c r="N22" s="2">
        <f>M21-L19</f>
        <v>7.55</v>
      </c>
    </row>
    <row r="23" spans="1:14">
      <c r="A23" s="5"/>
      <c r="B23" s="5"/>
      <c r="C23" s="5"/>
      <c r="D23" s="5"/>
      <c r="E23" s="5"/>
      <c r="F23" s="5"/>
      <c r="G23" s="5"/>
      <c r="H23" s="5"/>
      <c r="I23" s="5"/>
      <c r="J23" s="5"/>
      <c r="K23" s="5"/>
    </row>
    <row r="24" spans="1:14">
      <c r="A24">
        <v>70400082</v>
      </c>
      <c r="B24" s="1" t="s">
        <v>23</v>
      </c>
      <c r="C24" s="1" t="s">
        <v>6</v>
      </c>
      <c r="D24" s="1" t="s">
        <v>5</v>
      </c>
      <c r="E24" s="1" t="s">
        <v>22</v>
      </c>
      <c r="F24" s="1" t="s">
        <v>3</v>
      </c>
      <c r="G24" s="1" t="s">
        <v>2</v>
      </c>
      <c r="H24" s="1" t="s">
        <v>1</v>
      </c>
      <c r="I24" s="1" t="s">
        <v>0</v>
      </c>
      <c r="J24">
        <v>4</v>
      </c>
      <c r="K24">
        <v>13</v>
      </c>
      <c r="L24" s="2">
        <v>9.42</v>
      </c>
    </row>
    <row r="25" spans="1:14">
      <c r="B25" s="4" t="s">
        <v>55</v>
      </c>
      <c r="G25" s="1"/>
      <c r="H25" s="1"/>
      <c r="I25" s="3">
        <v>14228</v>
      </c>
      <c r="J25" s="3">
        <v>14228</v>
      </c>
      <c r="K25">
        <f>IF(ISNUMBER(B25),"",CONVERT(J25,"g","kg"))</f>
        <v>14.228</v>
      </c>
      <c r="M25" s="2">
        <f>IF(K25=0,0,IF(K25&lt;=9,7.55,IF(K25&lt;=15,9.42,IF(K25&lt;=20,10.97,IF(K25&lt;=27,12.25,IF(K25&lt;=34,13.62,IF(K25&lt;=39,15.33,IF(K25&lt;=44,17.21,IF(K25&lt;=49,17.31,IF(K25&lt;=59,17.51,IF(K25&lt;=69,20,IF(K25&lt;=79,23.21,IF(K25&lt;=89,22.7,IF(K25&lt;=99.99,22.59,IF(K25&lt;=499,22.54,IF(K25&lt;=999,22.44,IF(K25&lt;=25000,21.42,"")))))))))))))))))</f>
        <v>9.42</v>
      </c>
    </row>
    <row r="26" spans="1:14">
      <c r="A26" s="6" t="s">
        <v>62</v>
      </c>
      <c r="B26" s="6"/>
      <c r="C26" s="6"/>
      <c r="D26" s="6"/>
      <c r="E26" s="6"/>
      <c r="F26" s="6"/>
      <c r="G26" s="6"/>
      <c r="H26" s="6"/>
      <c r="I26" s="6"/>
      <c r="J26" s="6"/>
      <c r="K26" s="6"/>
      <c r="N26" s="2">
        <f>M25-L24</f>
        <v>0</v>
      </c>
    </row>
    <row r="27" spans="1:14">
      <c r="A27" s="5"/>
      <c r="B27" s="5"/>
      <c r="C27" s="5"/>
      <c r="D27" s="5"/>
      <c r="E27" s="5"/>
      <c r="F27" s="5"/>
      <c r="G27" s="5"/>
      <c r="H27" s="5"/>
      <c r="I27" s="5"/>
      <c r="J27" s="5"/>
      <c r="K27" s="5"/>
    </row>
    <row r="28" spans="1:14">
      <c r="A28">
        <v>70400082</v>
      </c>
      <c r="B28" s="1" t="s">
        <v>21</v>
      </c>
      <c r="C28" s="1" t="s">
        <v>6</v>
      </c>
      <c r="D28" s="1" t="s">
        <v>5</v>
      </c>
      <c r="E28" s="1" t="s">
        <v>20</v>
      </c>
      <c r="F28" s="1" t="s">
        <v>3</v>
      </c>
      <c r="G28" s="1" t="s">
        <v>2</v>
      </c>
      <c r="H28" s="1" t="s">
        <v>1</v>
      </c>
      <c r="I28" s="1" t="s">
        <v>0</v>
      </c>
      <c r="J28">
        <v>2</v>
      </c>
      <c r="K28">
        <v>1</v>
      </c>
      <c r="L28" s="2">
        <v>7.55</v>
      </c>
    </row>
    <row r="29" spans="1:14">
      <c r="B29" s="4" t="s">
        <v>54</v>
      </c>
      <c r="G29" s="1"/>
      <c r="H29" s="1"/>
      <c r="I29" s="3">
        <v>1700</v>
      </c>
      <c r="J29" s="3">
        <v>1700</v>
      </c>
      <c r="K29">
        <f>IF(ISNUMBER(B29),"",CONVERT(J29,"g","kg"))</f>
        <v>1.7</v>
      </c>
      <c r="M29" s="2">
        <f>IF(K29=0,0,IF(K29&lt;=9,7.55,IF(K29&lt;=15,9.42,IF(K29&lt;=20,10.97,IF(K29&lt;=27,12.25,IF(K29&lt;=34,13.62,IF(K29&lt;=39,15.33,IF(K29&lt;=44,17.21,IF(K29&lt;=49,17.31,IF(K29&lt;=59,17.51,IF(K29&lt;=69,20,IF(K29&lt;=79,23.21,IF(K29&lt;=89,22.7,IF(K29&lt;=99.99,22.59,IF(K29&lt;=499,22.54,IF(K29&lt;=999,22.44,IF(K29&lt;=25000,21.42,"")))))))))))))))))</f>
        <v>7.55</v>
      </c>
    </row>
    <row r="30" spans="1:14">
      <c r="A30" s="6" t="s">
        <v>62</v>
      </c>
      <c r="B30" s="6"/>
      <c r="C30" s="6"/>
      <c r="D30" s="6"/>
      <c r="E30" s="6"/>
      <c r="F30" s="6"/>
      <c r="G30" s="6"/>
      <c r="H30" s="6"/>
      <c r="I30" s="6"/>
      <c r="J30" s="6"/>
      <c r="K30" s="6"/>
      <c r="N30" s="2">
        <f>M29-L28</f>
        <v>0</v>
      </c>
    </row>
    <row r="31" spans="1:14">
      <c r="A31" s="5"/>
      <c r="B31" s="5"/>
      <c r="C31" s="5"/>
      <c r="D31" s="5"/>
      <c r="E31" s="5"/>
      <c r="F31" s="5"/>
      <c r="G31" s="5"/>
      <c r="H31" s="5"/>
      <c r="I31" s="5"/>
      <c r="J31" s="5"/>
      <c r="K31" s="5"/>
    </row>
    <row r="32" spans="1:14">
      <c r="A32">
        <v>70400082</v>
      </c>
      <c r="B32" s="1" t="s">
        <v>19</v>
      </c>
      <c r="C32" s="1" t="s">
        <v>6</v>
      </c>
      <c r="D32" s="1" t="s">
        <v>5</v>
      </c>
      <c r="E32" s="1" t="s">
        <v>18</v>
      </c>
      <c r="F32" s="1" t="s">
        <v>3</v>
      </c>
      <c r="G32" s="1" t="s">
        <v>2</v>
      </c>
      <c r="H32" s="1" t="s">
        <v>1</v>
      </c>
      <c r="I32" s="1" t="s">
        <v>0</v>
      </c>
      <c r="J32">
        <v>5</v>
      </c>
      <c r="K32">
        <v>16</v>
      </c>
      <c r="L32" s="2">
        <v>10.97</v>
      </c>
    </row>
    <row r="33" spans="1:14">
      <c r="B33" s="4" t="s">
        <v>53</v>
      </c>
      <c r="G33" s="1"/>
      <c r="H33" s="1"/>
      <c r="I33" s="3">
        <v>16348</v>
      </c>
      <c r="J33" s="3">
        <v>16348</v>
      </c>
      <c r="K33">
        <f>IF(ISNUMBER(B33),"",CONVERT(J33,"g","kg"))</f>
        <v>16.348000000000003</v>
      </c>
      <c r="M33" s="2">
        <f>IF(K33=0,0,IF(K33&lt;=9,7.55,IF(K33&lt;=15,9.42,IF(K33&lt;=20,10.97,IF(K33&lt;=27,12.25,IF(K33&lt;=34,13.62,IF(K33&lt;=39,15.33,IF(K33&lt;=44,17.21,IF(K33&lt;=49,17.31,IF(K33&lt;=59,17.51,IF(K33&lt;=69,20,IF(K33&lt;=79,23.21,IF(K33&lt;=89,22.7,IF(K33&lt;=99.99,22.59,IF(K33&lt;=499,22.54,IF(K33&lt;=999,22.44,IF(K33&lt;=25000,21.42,"")))))))))))))))))</f>
        <v>10.97</v>
      </c>
    </row>
    <row r="34" spans="1:14">
      <c r="A34" s="6" t="s">
        <v>62</v>
      </c>
      <c r="B34" s="6"/>
      <c r="C34" s="6"/>
      <c r="D34" s="6"/>
      <c r="E34" s="6"/>
      <c r="F34" s="6"/>
      <c r="G34" s="6"/>
      <c r="H34" s="6"/>
      <c r="I34" s="6"/>
      <c r="J34" s="6"/>
      <c r="K34" s="6"/>
      <c r="N34" s="2">
        <f>M33-L32</f>
        <v>0</v>
      </c>
    </row>
    <row r="35" spans="1:14">
      <c r="A35" s="5"/>
      <c r="B35" s="5"/>
      <c r="C35" s="5"/>
      <c r="D35" s="5"/>
      <c r="E35" s="5"/>
      <c r="F35" s="5"/>
      <c r="G35" s="5"/>
      <c r="H35" s="5"/>
      <c r="I35" s="5"/>
      <c r="J35" s="5"/>
      <c r="K35" s="5"/>
    </row>
    <row r="36" spans="1:14">
      <c r="B36" s="4" t="s">
        <v>52</v>
      </c>
      <c r="G36" s="1"/>
      <c r="H36" s="1"/>
      <c r="I36" s="3">
        <v>2979</v>
      </c>
      <c r="J36" s="3">
        <v>2979</v>
      </c>
      <c r="K36">
        <f>IF(ISNUMBER(B36),"",CONVERT(J36,"g","kg"))</f>
        <v>2.9790000000000001</v>
      </c>
      <c r="M36" s="2">
        <f>IF(K36=0,0,IF(K36&lt;=9,7.55,IF(K36&lt;=15,9.42,IF(K36&lt;=20,10.97,IF(K36&lt;=27,12.25,IF(K36&lt;=34,13.62,IF(K36&lt;=39,15.33,IF(K36&lt;=44,17.21,IF(K36&lt;=49,17.31,IF(K36&lt;=59,17.51,IF(K36&lt;=69,20,IF(K36&lt;=79,23.21,IF(K36&lt;=89,22.7,IF(K36&lt;=99.99,22.59,IF(K36&lt;=499,22.54,IF(K36&lt;=999,22.44,IF(K36&lt;=25000,21.42,"")))))))))))))))))</f>
        <v>7.55</v>
      </c>
    </row>
    <row r="37" spans="1:14">
      <c r="A37" s="6" t="s">
        <v>62</v>
      </c>
      <c r="B37" s="6"/>
      <c r="C37" s="6"/>
      <c r="D37" s="6"/>
      <c r="E37" s="6"/>
      <c r="F37" s="6"/>
      <c r="G37" s="6"/>
      <c r="H37" s="6"/>
      <c r="I37" s="6"/>
      <c r="J37" s="6"/>
      <c r="K37" s="6"/>
      <c r="N37" s="2">
        <f>M36-L34</f>
        <v>7.55</v>
      </c>
    </row>
    <row r="38" spans="1:14">
      <c r="A38" s="5"/>
      <c r="B38" s="5"/>
      <c r="C38" s="5"/>
      <c r="D38" s="5"/>
      <c r="E38" s="5"/>
      <c r="F38" s="5"/>
      <c r="G38" s="5"/>
      <c r="H38" s="5"/>
      <c r="I38" s="5"/>
      <c r="J38" s="5"/>
      <c r="K38" s="5"/>
    </row>
    <row r="39" spans="1:14">
      <c r="A39">
        <v>70400082</v>
      </c>
      <c r="B39" s="1" t="s">
        <v>17</v>
      </c>
      <c r="C39" s="1" t="s">
        <v>6</v>
      </c>
      <c r="D39" s="1" t="s">
        <v>5</v>
      </c>
      <c r="E39" s="1" t="s">
        <v>16</v>
      </c>
      <c r="F39" s="1" t="s">
        <v>3</v>
      </c>
      <c r="G39" s="1" t="s">
        <v>2</v>
      </c>
      <c r="H39" s="1" t="s">
        <v>1</v>
      </c>
      <c r="I39" s="1" t="s">
        <v>0</v>
      </c>
      <c r="J39">
        <v>5</v>
      </c>
      <c r="K39">
        <v>13</v>
      </c>
      <c r="L39" s="2">
        <v>9.42</v>
      </c>
    </row>
    <row r="40" spans="1:14">
      <c r="B40" s="4" t="s">
        <v>51</v>
      </c>
      <c r="G40" s="1"/>
      <c r="H40" s="1"/>
      <c r="I40" s="3">
        <v>13985</v>
      </c>
      <c r="J40" s="3">
        <v>13985</v>
      </c>
      <c r="K40">
        <f>IF(ISNUMBER(B40),"",CONVERT(J40,"g","kg"))</f>
        <v>13.985000000000001</v>
      </c>
      <c r="M40" s="2">
        <f>IF(K40=0,0,IF(K40&lt;=9,7.55,IF(K40&lt;=15,9.42,IF(K40&lt;=20,10.97,IF(K40&lt;=27,12.25,IF(K40&lt;=34,13.62,IF(K40&lt;=39,15.33,IF(K40&lt;=44,17.21,IF(K40&lt;=49,17.31,IF(K40&lt;=59,17.51,IF(K40&lt;=69,20,IF(K40&lt;=79,23.21,IF(K40&lt;=89,22.7,IF(K40&lt;=99.99,22.59,IF(K40&lt;=499,22.54,IF(K40&lt;=999,22.44,IF(K40&lt;=25000,21.42,"")))))))))))))))))</f>
        <v>9.42</v>
      </c>
    </row>
    <row r="41" spans="1:14">
      <c r="A41" s="6" t="s">
        <v>62</v>
      </c>
      <c r="B41" s="6"/>
      <c r="C41" s="6"/>
      <c r="D41" s="6"/>
      <c r="E41" s="6"/>
      <c r="F41" s="6"/>
      <c r="G41" s="6"/>
      <c r="H41" s="6"/>
      <c r="I41" s="6"/>
      <c r="J41" s="6"/>
      <c r="K41" s="6"/>
      <c r="N41" s="2">
        <f>M40-L39</f>
        <v>0</v>
      </c>
    </row>
    <row r="42" spans="1:14">
      <c r="A42" s="5"/>
      <c r="B42" s="5"/>
      <c r="C42" s="5"/>
      <c r="D42" s="5"/>
      <c r="E42" s="5"/>
      <c r="F42" s="5"/>
      <c r="G42" s="5"/>
      <c r="H42" s="5"/>
      <c r="I42" s="5"/>
      <c r="J42" s="5"/>
      <c r="K42" s="5"/>
    </row>
    <row r="43" spans="1:14">
      <c r="B43" s="4" t="s">
        <v>50</v>
      </c>
      <c r="G43" s="1"/>
      <c r="H43" s="1"/>
      <c r="I43" s="3">
        <v>645</v>
      </c>
      <c r="J43" s="3">
        <v>645</v>
      </c>
      <c r="K43">
        <f>IF(ISNUMBER(B43),"",CONVERT(J43,"g","kg"))</f>
        <v>0.64500000000000002</v>
      </c>
      <c r="M43" s="2">
        <f>IF(K43=0,0,IF(K43&lt;=9,7.55,IF(K43&lt;=15,9.42,IF(K43&lt;=20,10.97,IF(K43&lt;=27,12.25,IF(K43&lt;=34,13.62,IF(K43&lt;=39,15.33,IF(K43&lt;=44,17.21,IF(K43&lt;=49,17.31,IF(K43&lt;=59,17.51,IF(K43&lt;=69,20,IF(K43&lt;=79,23.21,IF(K43&lt;=89,22.7,IF(K43&lt;=99.99,22.59,IF(K43&lt;=499,22.54,IF(K43&lt;=999,22.44,IF(K43&lt;=25000,21.42,"")))))))))))))))))</f>
        <v>7.55</v>
      </c>
    </row>
    <row r="44" spans="1:14">
      <c r="A44" s="6" t="s">
        <v>62</v>
      </c>
      <c r="B44" s="6"/>
      <c r="C44" s="6"/>
      <c r="D44" s="6"/>
      <c r="E44" s="6"/>
      <c r="F44" s="6"/>
      <c r="G44" s="6"/>
      <c r="H44" s="6"/>
      <c r="I44" s="6"/>
      <c r="J44" s="6"/>
      <c r="K44" s="6"/>
      <c r="N44" s="2">
        <f>M43-L41</f>
        <v>7.55</v>
      </c>
    </row>
    <row r="45" spans="1:14">
      <c r="A45" s="5"/>
      <c r="B45" s="5"/>
      <c r="C45" s="5"/>
      <c r="D45" s="5"/>
      <c r="E45" s="5"/>
      <c r="F45" s="5"/>
      <c r="G45" s="5"/>
      <c r="H45" s="5"/>
      <c r="I45" s="5"/>
      <c r="J45" s="5"/>
      <c r="K45" s="5"/>
    </row>
    <row r="46" spans="1:14">
      <c r="A46">
        <v>70400082</v>
      </c>
      <c r="B46" s="1" t="s">
        <v>15</v>
      </c>
      <c r="C46" s="1" t="s">
        <v>6</v>
      </c>
      <c r="D46" s="1" t="s">
        <v>5</v>
      </c>
      <c r="E46" s="1" t="s">
        <v>14</v>
      </c>
      <c r="F46" s="1" t="s">
        <v>3</v>
      </c>
      <c r="G46" s="1" t="s">
        <v>2</v>
      </c>
      <c r="H46" s="1" t="s">
        <v>1</v>
      </c>
      <c r="I46" s="1" t="s">
        <v>0</v>
      </c>
      <c r="J46">
        <v>5</v>
      </c>
      <c r="K46">
        <v>17</v>
      </c>
      <c r="L46" s="2">
        <v>10.97</v>
      </c>
    </row>
    <row r="47" spans="1:14">
      <c r="B47" s="4" t="s">
        <v>49</v>
      </c>
      <c r="G47" s="1"/>
      <c r="H47" s="1"/>
      <c r="I47" s="3">
        <v>19266</v>
      </c>
      <c r="J47" s="3">
        <v>19266</v>
      </c>
      <c r="K47">
        <f>IF(ISNUMBER(B47),"",CONVERT(J47,"g","kg"))</f>
        <v>19.266000000000002</v>
      </c>
      <c r="M47" s="2">
        <f>IF(K47=0,0,IF(K47&lt;=9,7.55,IF(K47&lt;=15,9.42,IF(K47&lt;=20,10.97,IF(K47&lt;=27,12.25,IF(K47&lt;=34,13.62,IF(K47&lt;=39,15.33,IF(K47&lt;=44,17.21,IF(K47&lt;=49,17.31,IF(K47&lt;=59,17.51,IF(K47&lt;=69,20,IF(K47&lt;=79,23.21,IF(K47&lt;=89,22.7,IF(K47&lt;=99.99,22.59,IF(K47&lt;=499,22.54,IF(K47&lt;=999,22.44,IF(K47&lt;=25000,21.42,"")))))))))))))))))</f>
        <v>10.97</v>
      </c>
    </row>
    <row r="48" spans="1:14">
      <c r="A48" s="6" t="s">
        <v>62</v>
      </c>
      <c r="B48" s="6"/>
      <c r="C48" s="6"/>
      <c r="D48" s="6"/>
      <c r="E48" s="6"/>
      <c r="F48" s="6"/>
      <c r="G48" s="6"/>
      <c r="H48" s="6"/>
      <c r="I48" s="6"/>
      <c r="J48" s="6"/>
      <c r="K48" s="6"/>
      <c r="N48" s="2">
        <f>M47-L46</f>
        <v>0</v>
      </c>
    </row>
    <row r="49" spans="1:14">
      <c r="A49" s="5"/>
      <c r="B49" s="5"/>
      <c r="C49" s="5"/>
      <c r="D49" s="5"/>
      <c r="E49" s="5"/>
      <c r="F49" s="5"/>
      <c r="G49" s="5"/>
      <c r="H49" s="5"/>
      <c r="I49" s="5"/>
      <c r="J49" s="5"/>
      <c r="K49" s="5"/>
    </row>
    <row r="50" spans="1:14">
      <c r="A50">
        <v>70400082</v>
      </c>
      <c r="B50" s="1" t="s">
        <v>13</v>
      </c>
      <c r="C50" s="1" t="s">
        <v>6</v>
      </c>
      <c r="D50" s="1" t="s">
        <v>5</v>
      </c>
      <c r="E50" s="1" t="s">
        <v>12</v>
      </c>
      <c r="F50" s="1" t="s">
        <v>3</v>
      </c>
      <c r="G50" s="1" t="s">
        <v>2</v>
      </c>
      <c r="H50" s="1" t="s">
        <v>1</v>
      </c>
      <c r="I50" s="1" t="s">
        <v>0</v>
      </c>
      <c r="J50">
        <v>2</v>
      </c>
      <c r="K50">
        <v>2</v>
      </c>
      <c r="L50" s="2">
        <v>7.55</v>
      </c>
    </row>
    <row r="51" spans="1:14">
      <c r="B51" s="4" t="s">
        <v>48</v>
      </c>
      <c r="G51" s="1"/>
      <c r="H51" s="1"/>
      <c r="I51" s="3">
        <v>3666</v>
      </c>
      <c r="J51" s="3">
        <v>3666</v>
      </c>
      <c r="K51">
        <f>IF(ISNUMBER(B51),"",CONVERT(J51,"g","kg"))</f>
        <v>3.6659999999999999</v>
      </c>
      <c r="M51" s="2">
        <f>IF(K51=0,0,IF(K51&lt;=9,7.55,IF(K51&lt;=15,9.42,IF(K51&lt;=20,10.97,IF(K51&lt;=27,12.25,IF(K51&lt;=34,13.62,IF(K51&lt;=39,15.33,IF(K51&lt;=44,17.21,IF(K51&lt;=49,17.31,IF(K51&lt;=59,17.51,IF(K51&lt;=69,20,IF(K51&lt;=79,23.21,IF(K51&lt;=89,22.7,IF(K51&lt;=99.99,22.59,IF(K51&lt;=499,22.54,IF(K51&lt;=999,22.44,IF(K51&lt;=25000,21.42,"")))))))))))))))))</f>
        <v>7.55</v>
      </c>
    </row>
    <row r="52" spans="1:14">
      <c r="A52" s="6" t="s">
        <v>62</v>
      </c>
      <c r="B52" s="6"/>
      <c r="C52" s="6"/>
      <c r="D52" s="6"/>
      <c r="E52" s="6"/>
      <c r="F52" s="6"/>
      <c r="G52" s="6"/>
      <c r="H52" s="6"/>
      <c r="I52" s="6"/>
      <c r="J52" s="6"/>
      <c r="K52" s="6"/>
      <c r="N52" s="2">
        <f>M51-L50</f>
        <v>0</v>
      </c>
    </row>
    <row r="53" spans="1:14">
      <c r="A53" s="5"/>
      <c r="B53" s="5"/>
      <c r="C53" s="5"/>
      <c r="D53" s="5"/>
      <c r="E53" s="5"/>
      <c r="F53" s="5"/>
      <c r="G53" s="5"/>
      <c r="H53" s="5"/>
      <c r="I53" s="5"/>
      <c r="J53" s="5"/>
      <c r="K53" s="5"/>
    </row>
    <row r="54" spans="1:14">
      <c r="B54" s="4" t="s">
        <v>47</v>
      </c>
      <c r="G54" s="1"/>
      <c r="H54" s="1"/>
      <c r="I54" s="3">
        <v>218</v>
      </c>
      <c r="J54" s="3">
        <v>218</v>
      </c>
      <c r="K54">
        <f>IF(ISNUMBER(B54),"",CONVERT(J54,"g","kg"))</f>
        <v>0.218</v>
      </c>
      <c r="M54" s="2">
        <f>IF(K54=0,0,IF(K54&lt;=9,7.55,IF(K54&lt;=15,9.42,IF(K54&lt;=20,10.97,IF(K54&lt;=27,12.25,IF(K54&lt;=34,13.62,IF(K54&lt;=39,15.33,IF(K54&lt;=44,17.21,IF(K54&lt;=49,17.31,IF(K54&lt;=59,17.51,IF(K54&lt;=69,20,IF(K54&lt;=79,23.21,IF(K54&lt;=89,22.7,IF(K54&lt;=99.99,22.59,IF(K54&lt;=499,22.54,IF(K54&lt;=999,22.44,IF(K54&lt;=25000,21.42,"")))))))))))))))))</f>
        <v>7.55</v>
      </c>
    </row>
    <row r="55" spans="1:14">
      <c r="A55" s="6" t="s">
        <v>62</v>
      </c>
      <c r="B55" s="6"/>
      <c r="C55" s="6"/>
      <c r="D55" s="6"/>
      <c r="E55" s="6"/>
      <c r="F55" s="6"/>
      <c r="G55" s="6"/>
      <c r="H55" s="6"/>
      <c r="I55" s="6"/>
      <c r="J55" s="6"/>
      <c r="K55" s="6"/>
      <c r="N55" s="2">
        <f>M54-L52</f>
        <v>7.55</v>
      </c>
    </row>
    <row r="56" spans="1:14">
      <c r="A56" s="5"/>
      <c r="B56" s="5"/>
      <c r="C56" s="5"/>
      <c r="D56" s="5"/>
      <c r="E56" s="5"/>
      <c r="F56" s="5"/>
      <c r="G56" s="5"/>
      <c r="H56" s="5"/>
      <c r="I56" s="5"/>
      <c r="J56" s="5"/>
      <c r="K56" s="5"/>
    </row>
    <row r="57" spans="1:14">
      <c r="A57">
        <v>70400082</v>
      </c>
      <c r="B57" s="1" t="s">
        <v>11</v>
      </c>
      <c r="C57" s="1" t="s">
        <v>6</v>
      </c>
      <c r="D57" s="1" t="s">
        <v>5</v>
      </c>
      <c r="E57" s="1" t="s">
        <v>10</v>
      </c>
      <c r="F57" s="1" t="s">
        <v>3</v>
      </c>
      <c r="G57" s="1" t="s">
        <v>2</v>
      </c>
      <c r="H57" s="1" t="s">
        <v>1</v>
      </c>
      <c r="I57" s="1" t="s">
        <v>0</v>
      </c>
      <c r="J57">
        <v>4</v>
      </c>
      <c r="K57">
        <v>15</v>
      </c>
      <c r="L57" s="2">
        <v>10.97</v>
      </c>
    </row>
    <row r="58" spans="1:14">
      <c r="B58" s="4" t="s">
        <v>46</v>
      </c>
      <c r="G58" s="1"/>
      <c r="H58" s="1"/>
      <c r="I58" s="3">
        <v>15435</v>
      </c>
      <c r="J58" s="3">
        <v>15435</v>
      </c>
      <c r="K58">
        <f>IF(ISNUMBER(B58),"",CONVERT(J58,"g","kg"))</f>
        <v>15.435</v>
      </c>
      <c r="M58" s="2">
        <f>IF(K58=0,0,IF(K58&lt;=9,7.55,IF(K58&lt;=15,9.42,IF(K58&lt;=20,10.97,IF(K58&lt;=27,12.25,IF(K58&lt;=34,13.62,IF(K58&lt;=39,15.33,IF(K58&lt;=44,17.21,IF(K58&lt;=49,17.31,IF(K58&lt;=59,17.51,IF(K58&lt;=69,20,IF(K58&lt;=79,23.21,IF(K58&lt;=89,22.7,IF(K58&lt;=99.99,22.59,IF(K58&lt;=499,22.54,IF(K58&lt;=999,22.44,IF(K58&lt;=25000,21.42,"")))))))))))))))))</f>
        <v>10.97</v>
      </c>
    </row>
    <row r="59" spans="1:14">
      <c r="A59" s="6" t="s">
        <v>62</v>
      </c>
      <c r="B59" s="6"/>
      <c r="C59" s="6"/>
      <c r="D59" s="6"/>
      <c r="E59" s="6"/>
      <c r="F59" s="6"/>
      <c r="G59" s="6"/>
      <c r="H59" s="6"/>
      <c r="I59" s="6"/>
      <c r="J59" s="6"/>
      <c r="K59" s="6"/>
      <c r="N59" s="2">
        <f>M58-L57</f>
        <v>0</v>
      </c>
    </row>
    <row r="60" spans="1:14">
      <c r="A60" s="5"/>
      <c r="B60" s="5"/>
      <c r="C60" s="5"/>
      <c r="D60" s="5"/>
      <c r="E60" s="5"/>
      <c r="F60" s="5"/>
      <c r="G60" s="5"/>
      <c r="H60" s="5"/>
      <c r="I60" s="5"/>
      <c r="J60" s="5"/>
      <c r="K60" s="5"/>
    </row>
    <row r="61" spans="1:14">
      <c r="A61">
        <v>70400082</v>
      </c>
      <c r="B61" s="1" t="s">
        <v>9</v>
      </c>
      <c r="C61" s="1" t="s">
        <v>6</v>
      </c>
      <c r="D61" s="1" t="s">
        <v>5</v>
      </c>
      <c r="E61" s="1" t="s">
        <v>8</v>
      </c>
      <c r="F61" s="1" t="s">
        <v>3</v>
      </c>
      <c r="G61" s="1" t="s">
        <v>2</v>
      </c>
      <c r="H61" s="1" t="s">
        <v>1</v>
      </c>
      <c r="I61" s="1" t="s">
        <v>0</v>
      </c>
      <c r="J61">
        <v>1</v>
      </c>
      <c r="K61">
        <v>1</v>
      </c>
      <c r="L61" s="2">
        <v>7.55</v>
      </c>
    </row>
    <row r="62" spans="1:14">
      <c r="B62" s="4" t="s">
        <v>45</v>
      </c>
      <c r="G62" s="1"/>
      <c r="H62" s="1"/>
      <c r="I62" s="3">
        <v>1222</v>
      </c>
      <c r="J62" s="3">
        <v>1222</v>
      </c>
      <c r="K62">
        <f>IF(ISNUMBER(B62),"",CONVERT(J62,"g","kg"))</f>
        <v>1.2220000000000002</v>
      </c>
      <c r="M62" s="2">
        <f>IF(K62=0,0,IF(K62&lt;=9,7.55,IF(K62&lt;=15,9.42,IF(K62&lt;=20,10.97,IF(K62&lt;=27,12.25,IF(K62&lt;=34,13.62,IF(K62&lt;=39,15.33,IF(K62&lt;=44,17.21,IF(K62&lt;=49,17.31,IF(K62&lt;=59,17.51,IF(K62&lt;=69,20,IF(K62&lt;=79,23.21,IF(K62&lt;=89,22.7,IF(K62&lt;=99.99,22.59,IF(K62&lt;=499,22.54,IF(K62&lt;=999,22.44,IF(K62&lt;=25000,21.42,"")))))))))))))))))</f>
        <v>7.55</v>
      </c>
    </row>
    <row r="63" spans="1:14">
      <c r="A63" s="6" t="s">
        <v>62</v>
      </c>
      <c r="B63" s="6"/>
      <c r="C63" s="6"/>
      <c r="D63" s="6"/>
      <c r="E63" s="6"/>
      <c r="F63" s="6"/>
      <c r="G63" s="6"/>
      <c r="H63" s="6"/>
      <c r="I63" s="6"/>
      <c r="J63" s="6"/>
      <c r="K63" s="6"/>
      <c r="N63" s="2">
        <f>M62-L61</f>
        <v>0</v>
      </c>
    </row>
    <row r="64" spans="1:14">
      <c r="A64" s="5"/>
      <c r="B64" s="5"/>
      <c r="C64" s="5"/>
      <c r="D64" s="5"/>
      <c r="E64" s="5"/>
      <c r="F64" s="5"/>
      <c r="G64" s="5"/>
      <c r="H64" s="5"/>
      <c r="I64" s="5"/>
      <c r="J64" s="5"/>
      <c r="K64" s="5"/>
    </row>
    <row r="65" spans="1:14">
      <c r="A65">
        <v>70400082</v>
      </c>
      <c r="B65" s="1" t="s">
        <v>7</v>
      </c>
      <c r="C65" s="1" t="s">
        <v>6</v>
      </c>
      <c r="D65" s="1" t="s">
        <v>5</v>
      </c>
      <c r="E65" s="1" t="s">
        <v>4</v>
      </c>
      <c r="F65" s="1" t="s">
        <v>3</v>
      </c>
      <c r="G65" s="1" t="s">
        <v>2</v>
      </c>
      <c r="H65" s="1" t="s">
        <v>1</v>
      </c>
      <c r="I65" s="1" t="s">
        <v>0</v>
      </c>
      <c r="J65">
        <v>4</v>
      </c>
      <c r="K65">
        <v>11</v>
      </c>
      <c r="L65" s="2">
        <v>9.42</v>
      </c>
    </row>
    <row r="66" spans="1:14">
      <c r="B66" s="4" t="s">
        <v>44</v>
      </c>
      <c r="G66" s="1"/>
      <c r="H66" s="1"/>
      <c r="I66" s="3">
        <v>12426</v>
      </c>
      <c r="J66" s="3">
        <v>12426</v>
      </c>
      <c r="K66">
        <f>IF(ISNUMBER(B66),"",CONVERT(J66,"g","kg"))</f>
        <v>12.426000000000002</v>
      </c>
      <c r="M66" s="2">
        <f>IF(K66=0,0,IF(K66&lt;=9,7.55,IF(K66&lt;=15,9.42,IF(K66&lt;=20,10.97,IF(K66&lt;=27,12.25,IF(K66&lt;=34,13.62,IF(K66&lt;=39,15.33,IF(K66&lt;=44,17.21,IF(K66&lt;=49,17.31,IF(K66&lt;=59,17.51,IF(K66&lt;=69,20,IF(K66&lt;=79,23.21,IF(K66&lt;=89,22.7,IF(K66&lt;=99.99,22.59,IF(K66&lt;=499,22.54,IF(K66&lt;=999,22.44,IF(K66&lt;=25000,21.42,"")))))))))))))))))</f>
        <v>9.42</v>
      </c>
    </row>
    <row r="67" spans="1:14">
      <c r="A67" s="6" t="s">
        <v>62</v>
      </c>
      <c r="B67" s="6"/>
      <c r="C67" s="6"/>
      <c r="D67" s="6"/>
      <c r="E67" s="6"/>
      <c r="F67" s="6"/>
      <c r="G67" s="6"/>
      <c r="H67" s="6"/>
      <c r="I67" s="6"/>
      <c r="J67" s="6"/>
      <c r="K67" s="6"/>
      <c r="N67" s="2">
        <f>M66-L65</f>
        <v>0</v>
      </c>
    </row>
    <row r="68" spans="1:14">
      <c r="B68" s="1"/>
      <c r="C68" s="1"/>
      <c r="D68" s="1"/>
      <c r="E68" s="1"/>
      <c r="F68" s="1"/>
      <c r="G68" s="1"/>
      <c r="H68" s="1"/>
      <c r="I68" s="1"/>
    </row>
    <row r="69" spans="1:14" s="9" customFormat="1">
      <c r="A69" s="7" t="s">
        <v>63</v>
      </c>
      <c r="B69" s="7"/>
      <c r="C69" s="7"/>
      <c r="D69" s="7"/>
      <c r="E69" s="7"/>
      <c r="F69" s="7"/>
      <c r="G69" s="7"/>
      <c r="H69" s="7"/>
      <c r="I69" s="7"/>
      <c r="J69" s="7"/>
      <c r="K69" s="7"/>
      <c r="L69" s="8">
        <f>SUM(L1:L68)</f>
        <v>127.42999999999999</v>
      </c>
      <c r="M69" s="8">
        <f t="shared" ref="M69:N69" si="0">SUM(M1:M68)</f>
        <v>165.18</v>
      </c>
      <c r="N69" s="8">
        <f t="shared" si="0"/>
        <v>37.75</v>
      </c>
    </row>
    <row r="70" spans="1:14">
      <c r="F70" s="1"/>
      <c r="G70" s="1"/>
      <c r="H70" s="1"/>
      <c r="I70" s="1"/>
    </row>
    <row r="71" spans="1:14">
      <c r="F71" s="1"/>
      <c r="G71" s="1"/>
      <c r="H71" s="1"/>
      <c r="I71" s="1"/>
    </row>
    <row r="72" spans="1:14">
      <c r="F72" s="1"/>
      <c r="G72" s="1"/>
      <c r="H72" s="1"/>
      <c r="I72" s="1"/>
    </row>
    <row r="73" spans="1:14">
      <c r="F73" s="1"/>
      <c r="G73" s="1"/>
      <c r="H73" s="1"/>
      <c r="I73" s="1"/>
    </row>
    <row r="74" spans="1:14">
      <c r="F74" s="1"/>
      <c r="G74" s="1"/>
      <c r="H74" s="1"/>
      <c r="I74" s="1"/>
    </row>
    <row r="75" spans="1:14">
      <c r="F75" s="1"/>
      <c r="G75" s="1"/>
      <c r="H75" s="1"/>
      <c r="I75" s="1"/>
    </row>
    <row r="76" spans="1:14">
      <c r="F76" s="1"/>
      <c r="G76" s="1"/>
      <c r="H76" s="1"/>
      <c r="I76" s="1"/>
    </row>
    <row r="77" spans="1:14">
      <c r="F77" s="1"/>
      <c r="G77" s="1"/>
      <c r="H77" s="1"/>
      <c r="I77" s="1"/>
    </row>
    <row r="78" spans="1:14">
      <c r="F78" s="1"/>
      <c r="G78" s="1"/>
      <c r="H78" s="1"/>
      <c r="I78" s="1"/>
    </row>
  </sheetData>
  <autoFilter ref="A1:M66"/>
  <mergeCells count="19">
    <mergeCell ref="A69:K69"/>
    <mergeCell ref="A48:K48"/>
    <mergeCell ref="A52:K52"/>
    <mergeCell ref="A55:K55"/>
    <mergeCell ref="A59:K59"/>
    <mergeCell ref="A63:K63"/>
    <mergeCell ref="A67:K67"/>
    <mergeCell ref="A26:K26"/>
    <mergeCell ref="A30:K30"/>
    <mergeCell ref="A34:K34"/>
    <mergeCell ref="A37:K37"/>
    <mergeCell ref="A41:K41"/>
    <mergeCell ref="A44:K44"/>
    <mergeCell ref="A4:K4"/>
    <mergeCell ref="A8:K8"/>
    <mergeCell ref="A11:K11"/>
    <mergeCell ref="A15:K15"/>
    <mergeCell ref="A19:K19"/>
    <mergeCell ref="A22:K22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1"/>
  <dimension ref="A1:N93"/>
  <sheetViews>
    <sheetView workbookViewId="0">
      <pane ySplit="1" topLeftCell="A2" activePane="bottomLeft" state="frozenSplit"/>
      <selection pane="bottomLeft" activeCell="A69" sqref="A69:XFD69"/>
    </sheetView>
  </sheetViews>
  <sheetFormatPr baseColWidth="10" defaultRowHeight="15"/>
  <cols>
    <col min="12" max="13" width="11.5703125" style="2" bestFit="1" customWidth="1"/>
    <col min="14" max="14" width="12.85546875" style="2" bestFit="1" customWidth="1"/>
  </cols>
  <sheetData>
    <row r="1" spans="1:14">
      <c r="A1" s="1" t="s">
        <v>43</v>
      </c>
      <c r="B1" s="1" t="s">
        <v>42</v>
      </c>
      <c r="C1" s="1" t="s">
        <v>41</v>
      </c>
      <c r="D1" s="1" t="s">
        <v>40</v>
      </c>
      <c r="E1" s="1" t="s">
        <v>39</v>
      </c>
      <c r="F1" s="1" t="s">
        <v>38</v>
      </c>
      <c r="G1" s="1" t="s">
        <v>37</v>
      </c>
      <c r="H1" s="1" t="s">
        <v>36</v>
      </c>
      <c r="I1" s="1" t="s">
        <v>35</v>
      </c>
      <c r="J1" s="1" t="s">
        <v>34</v>
      </c>
      <c r="K1" s="1" t="s">
        <v>33</v>
      </c>
      <c r="L1" s="2" t="s">
        <v>32</v>
      </c>
    </row>
    <row r="2" spans="1:14">
      <c r="A2">
        <v>70400082</v>
      </c>
      <c r="B2" s="1" t="s">
        <v>31</v>
      </c>
      <c r="C2" s="1" t="s">
        <v>6</v>
      </c>
      <c r="D2" s="1" t="s">
        <v>5</v>
      </c>
      <c r="E2" s="1" t="s">
        <v>64</v>
      </c>
      <c r="F2" s="1" t="s">
        <v>3</v>
      </c>
      <c r="G2" s="1" t="s">
        <v>65</v>
      </c>
      <c r="H2" s="1" t="s">
        <v>66</v>
      </c>
      <c r="I2" s="1" t="s">
        <v>67</v>
      </c>
      <c r="J2">
        <v>16</v>
      </c>
      <c r="K2">
        <v>108</v>
      </c>
      <c r="L2" s="2">
        <v>50</v>
      </c>
    </row>
    <row r="3" spans="1:14">
      <c r="B3">
        <v>70400082</v>
      </c>
      <c r="G3" s="1"/>
      <c r="H3" s="1"/>
      <c r="I3" s="1" t="s">
        <v>85</v>
      </c>
      <c r="J3" s="1" t="s">
        <v>6</v>
      </c>
      <c r="K3" s="1" t="s">
        <v>5</v>
      </c>
      <c r="M3" s="2" t="s">
        <v>86</v>
      </c>
    </row>
    <row r="4" spans="1:14">
      <c r="A4" s="6" t="s">
        <v>62</v>
      </c>
      <c r="B4" s="6"/>
      <c r="C4" s="6"/>
      <c r="D4" s="6"/>
      <c r="E4" s="6"/>
      <c r="F4" s="6"/>
      <c r="G4" s="6"/>
      <c r="H4" s="6"/>
      <c r="I4" s="6"/>
      <c r="J4" s="6"/>
      <c r="K4" s="6"/>
      <c r="N4" s="2">
        <f>M3-L2</f>
        <v>1243650</v>
      </c>
    </row>
    <row r="5" spans="1:14">
      <c r="G5" s="1"/>
      <c r="H5" s="1"/>
      <c r="I5" s="1"/>
      <c r="J5" s="1"/>
      <c r="K5" s="1"/>
    </row>
    <row r="6" spans="1:14">
      <c r="A6">
        <v>70400082</v>
      </c>
      <c r="B6" s="1" t="s">
        <v>6</v>
      </c>
      <c r="C6" s="1" t="s">
        <v>6</v>
      </c>
      <c r="D6" s="1" t="s">
        <v>5</v>
      </c>
      <c r="E6" s="1" t="s">
        <v>68</v>
      </c>
      <c r="F6" s="1" t="s">
        <v>3</v>
      </c>
      <c r="G6" s="1" t="s">
        <v>65</v>
      </c>
      <c r="H6" s="1" t="s">
        <v>66</v>
      </c>
      <c r="I6" s="1" t="s">
        <v>67</v>
      </c>
      <c r="J6">
        <v>13</v>
      </c>
      <c r="K6">
        <v>82</v>
      </c>
      <c r="L6" s="2">
        <v>50</v>
      </c>
    </row>
    <row r="7" spans="1:14">
      <c r="B7">
        <v>70400082</v>
      </c>
      <c r="G7" s="1"/>
      <c r="H7" s="1"/>
      <c r="I7" s="1" t="s">
        <v>11</v>
      </c>
      <c r="J7" s="1" t="s">
        <v>6</v>
      </c>
      <c r="K7" s="1" t="s">
        <v>5</v>
      </c>
      <c r="M7" s="2" t="s">
        <v>87</v>
      </c>
    </row>
    <row r="8" spans="1:14">
      <c r="A8" s="6" t="s">
        <v>62</v>
      </c>
      <c r="B8" s="6"/>
      <c r="C8" s="6"/>
      <c r="D8" s="6"/>
      <c r="E8" s="6"/>
      <c r="F8" s="6"/>
      <c r="G8" s="6"/>
      <c r="H8" s="6"/>
      <c r="I8" s="6"/>
      <c r="J8" s="6"/>
      <c r="K8" s="6"/>
      <c r="N8" s="2">
        <f>M7-L6</f>
        <v>1245161</v>
      </c>
    </row>
    <row r="9" spans="1:14">
      <c r="A9" s="5"/>
      <c r="B9" s="5"/>
      <c r="C9" s="5"/>
      <c r="D9" s="5"/>
      <c r="E9" s="5"/>
      <c r="F9" s="5"/>
      <c r="G9" s="5"/>
      <c r="H9" s="5"/>
      <c r="I9" s="5"/>
      <c r="J9" s="5"/>
      <c r="K9" s="5"/>
    </row>
    <row r="10" spans="1:14">
      <c r="B10">
        <v>70400082</v>
      </c>
      <c r="G10" s="1"/>
      <c r="H10" s="1"/>
      <c r="I10" s="1" t="s">
        <v>9</v>
      </c>
      <c r="J10" s="1" t="s">
        <v>6</v>
      </c>
      <c r="K10" s="1" t="s">
        <v>5</v>
      </c>
      <c r="M10" s="2" t="s">
        <v>88</v>
      </c>
    </row>
    <row r="11" spans="1:14">
      <c r="A11" s="6" t="s">
        <v>62</v>
      </c>
      <c r="B11" s="6"/>
      <c r="C11" s="6"/>
      <c r="D11" s="6"/>
      <c r="E11" s="6"/>
      <c r="F11" s="6"/>
      <c r="G11" s="6"/>
      <c r="H11" s="6"/>
      <c r="I11" s="6"/>
      <c r="J11" s="6"/>
      <c r="K11" s="6"/>
      <c r="N11" s="2">
        <f>M10-L8</f>
        <v>1246473</v>
      </c>
    </row>
    <row r="12" spans="1:14">
      <c r="A12" s="5"/>
      <c r="B12" s="5"/>
      <c r="C12" s="5"/>
      <c r="D12" s="5"/>
      <c r="E12" s="5"/>
      <c r="F12" s="5"/>
      <c r="G12" s="5"/>
      <c r="H12" s="5"/>
      <c r="I12" s="5"/>
      <c r="J12" s="5"/>
      <c r="K12" s="5"/>
    </row>
    <row r="13" spans="1:14">
      <c r="A13">
        <v>70400082</v>
      </c>
      <c r="B13" s="1" t="s">
        <v>29</v>
      </c>
      <c r="C13" s="1" t="s">
        <v>6</v>
      </c>
      <c r="D13" s="1" t="s">
        <v>5</v>
      </c>
      <c r="E13" s="1" t="s">
        <v>69</v>
      </c>
      <c r="F13" s="1" t="s">
        <v>3</v>
      </c>
      <c r="G13" s="1" t="s">
        <v>65</v>
      </c>
      <c r="H13" s="1" t="s">
        <v>66</v>
      </c>
      <c r="I13" s="1" t="s">
        <v>67</v>
      </c>
      <c r="J13">
        <v>10</v>
      </c>
      <c r="K13">
        <v>62</v>
      </c>
      <c r="L13" s="2">
        <v>50</v>
      </c>
    </row>
    <row r="14" spans="1:14">
      <c r="B14">
        <v>70400082</v>
      </c>
      <c r="G14" s="1"/>
      <c r="H14" s="1"/>
      <c r="I14" s="1" t="s">
        <v>7</v>
      </c>
      <c r="J14" s="1" t="s">
        <v>6</v>
      </c>
      <c r="K14" s="1" t="s">
        <v>5</v>
      </c>
      <c r="M14" s="2" t="s">
        <v>89</v>
      </c>
    </row>
    <row r="15" spans="1:14">
      <c r="A15" s="6" t="s">
        <v>62</v>
      </c>
      <c r="B15" s="6"/>
      <c r="C15" s="6"/>
      <c r="D15" s="6"/>
      <c r="E15" s="6"/>
      <c r="F15" s="6"/>
      <c r="G15" s="6"/>
      <c r="H15" s="6"/>
      <c r="I15" s="6"/>
      <c r="J15" s="6"/>
      <c r="K15" s="6"/>
      <c r="N15" s="2">
        <f>M14-L13</f>
        <v>1247775</v>
      </c>
    </row>
    <row r="16" spans="1:14">
      <c r="A16" s="5"/>
      <c r="B16" s="5"/>
      <c r="C16" s="5"/>
      <c r="D16" s="5"/>
      <c r="E16" s="5"/>
      <c r="F16" s="5"/>
      <c r="G16" s="5"/>
      <c r="H16" s="5"/>
      <c r="I16" s="5"/>
      <c r="J16" s="5"/>
      <c r="K16" s="5"/>
    </row>
    <row r="17" spans="1:14">
      <c r="A17">
        <v>70400082</v>
      </c>
      <c r="B17" s="1" t="s">
        <v>70</v>
      </c>
      <c r="C17" s="1" t="s">
        <v>6</v>
      </c>
      <c r="D17" s="1" t="s">
        <v>5</v>
      </c>
      <c r="E17" s="1" t="s">
        <v>71</v>
      </c>
      <c r="F17" s="1" t="s">
        <v>3</v>
      </c>
      <c r="G17" s="1" t="s">
        <v>65</v>
      </c>
      <c r="H17" s="1" t="s">
        <v>66</v>
      </c>
      <c r="I17" s="1" t="s">
        <v>67</v>
      </c>
      <c r="J17">
        <v>11</v>
      </c>
      <c r="K17">
        <v>71</v>
      </c>
      <c r="L17" s="2">
        <v>50</v>
      </c>
    </row>
    <row r="18" spans="1:14">
      <c r="G18" s="1"/>
      <c r="H18" s="1"/>
    </row>
    <row r="19" spans="1:14">
      <c r="A19" s="6" t="s">
        <v>62</v>
      </c>
      <c r="B19" s="6"/>
      <c r="C19" s="6"/>
      <c r="D19" s="6"/>
      <c r="E19" s="6"/>
      <c r="F19" s="6"/>
      <c r="G19" s="6"/>
      <c r="H19" s="6"/>
      <c r="I19" s="6"/>
      <c r="J19" s="6"/>
      <c r="K19" s="6"/>
      <c r="N19" s="2">
        <f>M18-L17</f>
        <v>-50</v>
      </c>
    </row>
    <row r="20" spans="1:14">
      <c r="A20" s="5"/>
      <c r="B20" s="5"/>
      <c r="C20" s="5"/>
      <c r="D20" s="5"/>
      <c r="E20" s="5"/>
      <c r="F20" s="5"/>
      <c r="G20" s="5"/>
      <c r="H20" s="5"/>
      <c r="I20" s="5"/>
      <c r="J20" s="5"/>
      <c r="K20" s="5"/>
    </row>
    <row r="21" spans="1:14">
      <c r="G21" s="1"/>
      <c r="H21" s="1"/>
    </row>
    <row r="22" spans="1:14">
      <c r="A22" s="6" t="s">
        <v>62</v>
      </c>
      <c r="B22" s="6"/>
      <c r="C22" s="6"/>
      <c r="D22" s="6"/>
      <c r="E22" s="6"/>
      <c r="F22" s="6"/>
      <c r="G22" s="6"/>
      <c r="H22" s="6"/>
      <c r="I22" s="6"/>
      <c r="J22" s="6"/>
      <c r="K22" s="6"/>
      <c r="N22" s="2">
        <f>M21-L19</f>
        <v>0</v>
      </c>
    </row>
    <row r="23" spans="1:14">
      <c r="A23" s="5"/>
      <c r="B23" s="5"/>
      <c r="C23" s="5"/>
      <c r="D23" s="5"/>
      <c r="E23" s="5"/>
      <c r="F23" s="5"/>
      <c r="G23" s="5"/>
      <c r="H23" s="5"/>
      <c r="I23" s="5"/>
      <c r="J23" s="5"/>
      <c r="K23" s="5"/>
    </row>
    <row r="24" spans="1:14">
      <c r="A24">
        <v>70400082</v>
      </c>
      <c r="B24" s="1" t="s">
        <v>27</v>
      </c>
      <c r="C24" s="1" t="s">
        <v>6</v>
      </c>
      <c r="D24" s="1" t="s">
        <v>5</v>
      </c>
      <c r="E24" s="1" t="s">
        <v>72</v>
      </c>
      <c r="F24" s="1" t="s">
        <v>3</v>
      </c>
      <c r="G24" s="1" t="s">
        <v>65</v>
      </c>
      <c r="H24" s="1" t="s">
        <v>66</v>
      </c>
      <c r="I24" s="1" t="s">
        <v>67</v>
      </c>
      <c r="J24">
        <v>6</v>
      </c>
      <c r="K24">
        <v>34</v>
      </c>
      <c r="L24" s="2">
        <v>50</v>
      </c>
    </row>
    <row r="25" spans="1:14">
      <c r="B25" s="4" t="s">
        <v>61</v>
      </c>
      <c r="G25" s="1"/>
      <c r="H25" s="1"/>
      <c r="I25" s="3">
        <v>115139</v>
      </c>
      <c r="J25" s="3">
        <v>115139</v>
      </c>
      <c r="K25">
        <v>115.139</v>
      </c>
      <c r="M25" s="2">
        <v>22.54</v>
      </c>
    </row>
    <row r="26" spans="1:14">
      <c r="A26" s="6" t="s">
        <v>62</v>
      </c>
      <c r="B26" s="6"/>
      <c r="C26" s="6"/>
      <c r="D26" s="6"/>
      <c r="E26" s="6"/>
      <c r="F26" s="6"/>
      <c r="G26" s="6"/>
      <c r="H26" s="6"/>
      <c r="I26" s="6"/>
      <c r="J26" s="6"/>
      <c r="K26" s="6"/>
      <c r="N26" s="2">
        <f>M25-L24</f>
        <v>-27.46</v>
      </c>
    </row>
    <row r="27" spans="1:14">
      <c r="A27" s="5"/>
      <c r="B27" s="5"/>
      <c r="C27" s="5"/>
      <c r="D27" s="5"/>
      <c r="E27" s="5"/>
      <c r="F27" s="5"/>
      <c r="G27" s="5"/>
      <c r="H27" s="5"/>
      <c r="I27" s="5"/>
      <c r="J27" s="5"/>
      <c r="K27" s="5"/>
    </row>
    <row r="28" spans="1:14">
      <c r="A28">
        <v>70400082</v>
      </c>
      <c r="B28" s="1" t="s">
        <v>25</v>
      </c>
      <c r="C28" s="1" t="s">
        <v>6</v>
      </c>
      <c r="D28" s="1" t="s">
        <v>5</v>
      </c>
      <c r="E28" s="1" t="s">
        <v>73</v>
      </c>
      <c r="F28" s="1" t="s">
        <v>3</v>
      </c>
      <c r="G28" s="1" t="s">
        <v>65</v>
      </c>
      <c r="H28" s="1" t="s">
        <v>66</v>
      </c>
      <c r="I28" s="1" t="s">
        <v>67</v>
      </c>
      <c r="J28">
        <v>11</v>
      </c>
      <c r="K28">
        <v>78</v>
      </c>
      <c r="L28" s="2">
        <v>50</v>
      </c>
    </row>
    <row r="29" spans="1:14">
      <c r="B29" s="4" t="s">
        <v>90</v>
      </c>
      <c r="G29" s="1"/>
      <c r="H29" s="1"/>
      <c r="I29" s="3">
        <v>84493</v>
      </c>
      <c r="J29" s="3">
        <v>84493</v>
      </c>
      <c r="K29">
        <v>84.493000000000009</v>
      </c>
      <c r="M29" s="2">
        <v>22.7</v>
      </c>
    </row>
    <row r="30" spans="1:14">
      <c r="A30" s="6" t="s">
        <v>62</v>
      </c>
      <c r="B30" s="6"/>
      <c r="C30" s="6"/>
      <c r="D30" s="6"/>
      <c r="E30" s="6"/>
      <c r="F30" s="6"/>
      <c r="G30" s="6"/>
      <c r="H30" s="6"/>
      <c r="I30" s="6"/>
      <c r="J30" s="6"/>
      <c r="K30" s="6"/>
      <c r="N30" s="2">
        <f>M29-L28</f>
        <v>-27.3</v>
      </c>
    </row>
    <row r="31" spans="1:14">
      <c r="A31" s="5"/>
      <c r="B31" s="5"/>
      <c r="C31" s="5"/>
      <c r="D31" s="5"/>
      <c r="E31" s="5"/>
      <c r="F31" s="5"/>
      <c r="G31" s="5"/>
      <c r="H31" s="5"/>
      <c r="I31" s="5"/>
      <c r="J31" s="5"/>
      <c r="K31" s="5"/>
    </row>
    <row r="32" spans="1:14">
      <c r="A32">
        <v>70400082</v>
      </c>
      <c r="B32" s="1" t="s">
        <v>74</v>
      </c>
      <c r="C32" s="1" t="s">
        <v>6</v>
      </c>
      <c r="D32" s="1" t="s">
        <v>5</v>
      </c>
      <c r="E32" s="1" t="s">
        <v>75</v>
      </c>
      <c r="F32" s="1" t="s">
        <v>3</v>
      </c>
      <c r="G32" s="1" t="s">
        <v>65</v>
      </c>
      <c r="H32" s="1" t="s">
        <v>66</v>
      </c>
      <c r="I32" s="1" t="s">
        <v>67</v>
      </c>
      <c r="J32">
        <v>18</v>
      </c>
      <c r="K32">
        <v>112</v>
      </c>
      <c r="L32" s="2">
        <v>50</v>
      </c>
    </row>
    <row r="33" spans="1:14">
      <c r="B33" s="4" t="s">
        <v>60</v>
      </c>
      <c r="G33" s="1"/>
      <c r="H33" s="1"/>
      <c r="I33" s="3">
        <v>63863</v>
      </c>
      <c r="J33" s="3">
        <v>63863</v>
      </c>
      <c r="K33">
        <v>63.863</v>
      </c>
      <c r="M33" s="2">
        <v>20</v>
      </c>
    </row>
    <row r="34" spans="1:14">
      <c r="A34" s="6" t="s">
        <v>62</v>
      </c>
      <c r="B34" s="6"/>
      <c r="C34" s="6"/>
      <c r="D34" s="6"/>
      <c r="E34" s="6"/>
      <c r="F34" s="6"/>
      <c r="G34" s="6"/>
      <c r="H34" s="6"/>
      <c r="I34" s="6"/>
      <c r="J34" s="6"/>
      <c r="K34" s="6"/>
      <c r="N34" s="2">
        <f>M33-L32</f>
        <v>-30</v>
      </c>
    </row>
    <row r="35" spans="1:14">
      <c r="A35" s="5"/>
      <c r="B35" s="5"/>
      <c r="C35" s="5"/>
      <c r="D35" s="5"/>
      <c r="E35" s="5"/>
      <c r="F35" s="5"/>
      <c r="G35" s="5"/>
      <c r="H35" s="5"/>
      <c r="I35" s="5"/>
      <c r="J35" s="5"/>
      <c r="K35" s="5"/>
    </row>
    <row r="36" spans="1:14">
      <c r="B36" s="4" t="s">
        <v>59</v>
      </c>
      <c r="G36" s="1"/>
      <c r="H36" s="1"/>
      <c r="I36" s="3">
        <v>75923</v>
      </c>
      <c r="J36" s="3">
        <v>75923</v>
      </c>
      <c r="K36">
        <v>75.923000000000002</v>
      </c>
      <c r="M36" s="2">
        <v>23.21</v>
      </c>
    </row>
    <row r="37" spans="1:14">
      <c r="A37" s="6" t="s">
        <v>62</v>
      </c>
      <c r="B37" s="6"/>
      <c r="C37" s="6"/>
      <c r="D37" s="6"/>
      <c r="E37" s="6"/>
      <c r="F37" s="6"/>
      <c r="G37" s="6"/>
      <c r="H37" s="6"/>
      <c r="I37" s="6"/>
      <c r="J37" s="6"/>
      <c r="K37" s="6"/>
      <c r="N37" s="2">
        <f>M36-L34</f>
        <v>23.21</v>
      </c>
    </row>
    <row r="38" spans="1:14">
      <c r="A38" s="5"/>
      <c r="B38" s="5"/>
      <c r="C38" s="5"/>
      <c r="D38" s="5"/>
      <c r="E38" s="5"/>
      <c r="F38" s="5"/>
      <c r="G38" s="5"/>
      <c r="H38" s="5"/>
      <c r="I38" s="5"/>
      <c r="J38" s="5"/>
      <c r="K38" s="5"/>
    </row>
    <row r="39" spans="1:14">
      <c r="A39">
        <v>70400082</v>
      </c>
      <c r="B39" s="1" t="s">
        <v>23</v>
      </c>
      <c r="C39" s="1" t="s">
        <v>6</v>
      </c>
      <c r="D39" s="1" t="s">
        <v>5</v>
      </c>
      <c r="E39" s="1" t="s">
        <v>76</v>
      </c>
      <c r="F39" s="1" t="s">
        <v>3</v>
      </c>
      <c r="G39" s="1" t="s">
        <v>65</v>
      </c>
      <c r="H39" s="1" t="s">
        <v>66</v>
      </c>
      <c r="I39" s="1" t="s">
        <v>67</v>
      </c>
      <c r="J39">
        <v>8</v>
      </c>
      <c r="K39">
        <v>50</v>
      </c>
      <c r="L39" s="2">
        <v>50</v>
      </c>
    </row>
    <row r="40" spans="1:14">
      <c r="B40" s="4" t="s">
        <v>58</v>
      </c>
      <c r="G40" s="1"/>
      <c r="H40" s="1"/>
      <c r="I40" s="3">
        <v>38760</v>
      </c>
      <c r="J40" s="3">
        <v>38760</v>
      </c>
      <c r="K40">
        <v>38.76</v>
      </c>
      <c r="M40" s="2">
        <v>15.33</v>
      </c>
    </row>
    <row r="41" spans="1:14">
      <c r="A41" s="6" t="s">
        <v>62</v>
      </c>
      <c r="B41" s="6"/>
      <c r="C41" s="6"/>
      <c r="D41" s="6"/>
      <c r="E41" s="6"/>
      <c r="F41" s="6"/>
      <c r="G41" s="6"/>
      <c r="H41" s="6"/>
      <c r="I41" s="6"/>
      <c r="J41" s="6"/>
      <c r="K41" s="6"/>
      <c r="N41" s="2">
        <f>M40-L39</f>
        <v>-34.67</v>
      </c>
    </row>
    <row r="42" spans="1:14">
      <c r="A42" s="5"/>
      <c r="B42" s="5"/>
      <c r="C42" s="5"/>
      <c r="D42" s="5"/>
      <c r="E42" s="5"/>
      <c r="F42" s="5"/>
      <c r="G42" s="5"/>
      <c r="H42" s="5"/>
      <c r="I42" s="5"/>
      <c r="J42" s="5"/>
      <c r="K42" s="5"/>
    </row>
    <row r="43" spans="1:14">
      <c r="B43" s="4" t="s">
        <v>57</v>
      </c>
      <c r="G43" s="1"/>
      <c r="H43" s="1"/>
      <c r="I43" s="3">
        <v>82691</v>
      </c>
      <c r="J43" s="3">
        <v>82691</v>
      </c>
      <c r="K43">
        <v>82.691000000000003</v>
      </c>
      <c r="M43" s="2">
        <v>22.7</v>
      </c>
    </row>
    <row r="44" spans="1:14">
      <c r="A44" s="6" t="s">
        <v>62</v>
      </c>
      <c r="B44" s="6"/>
      <c r="C44" s="6"/>
      <c r="D44" s="6"/>
      <c r="E44" s="6"/>
      <c r="F44" s="6"/>
      <c r="G44" s="6"/>
      <c r="H44" s="6"/>
      <c r="I44" s="6"/>
      <c r="J44" s="6"/>
      <c r="K44" s="6"/>
      <c r="N44" s="2">
        <f>M43-L41</f>
        <v>22.7</v>
      </c>
    </row>
    <row r="45" spans="1:14">
      <c r="A45" s="5"/>
      <c r="B45" s="5"/>
      <c r="C45" s="5"/>
      <c r="D45" s="5"/>
      <c r="E45" s="5"/>
      <c r="F45" s="5"/>
      <c r="G45" s="5"/>
      <c r="H45" s="5"/>
      <c r="I45" s="5"/>
      <c r="J45" s="5"/>
      <c r="K45" s="5"/>
    </row>
    <row r="46" spans="1:14">
      <c r="A46">
        <v>70400082</v>
      </c>
      <c r="B46" s="1" t="s">
        <v>21</v>
      </c>
      <c r="C46" s="1" t="s">
        <v>6</v>
      </c>
      <c r="D46" s="1" t="s">
        <v>5</v>
      </c>
      <c r="E46" s="1" t="s">
        <v>77</v>
      </c>
      <c r="F46" s="1" t="s">
        <v>3</v>
      </c>
      <c r="G46" s="1" t="s">
        <v>65</v>
      </c>
      <c r="H46" s="1" t="s">
        <v>66</v>
      </c>
      <c r="I46" s="1" t="s">
        <v>67</v>
      </c>
      <c r="J46">
        <v>9</v>
      </c>
      <c r="K46">
        <v>53</v>
      </c>
      <c r="L46" s="2">
        <v>50</v>
      </c>
    </row>
    <row r="47" spans="1:14">
      <c r="B47" s="4" t="s">
        <v>56</v>
      </c>
      <c r="G47" s="1"/>
      <c r="H47" s="1"/>
      <c r="I47" s="3">
        <v>113484</v>
      </c>
      <c r="J47" s="3">
        <v>113484</v>
      </c>
      <c r="K47">
        <v>113.48400000000001</v>
      </c>
      <c r="M47" s="2">
        <v>22.54</v>
      </c>
    </row>
    <row r="48" spans="1:14">
      <c r="A48" s="6" t="s">
        <v>62</v>
      </c>
      <c r="B48" s="6"/>
      <c r="C48" s="6"/>
      <c r="D48" s="6"/>
      <c r="E48" s="6"/>
      <c r="F48" s="6"/>
      <c r="G48" s="6"/>
      <c r="H48" s="6"/>
      <c r="I48" s="6"/>
      <c r="J48" s="6"/>
      <c r="K48" s="6"/>
      <c r="N48" s="2">
        <f>M47-L46</f>
        <v>-27.46</v>
      </c>
    </row>
    <row r="49" spans="1:14">
      <c r="A49" s="5"/>
      <c r="B49" s="5"/>
      <c r="C49" s="5"/>
      <c r="D49" s="5"/>
      <c r="E49" s="5"/>
      <c r="F49" s="5"/>
      <c r="G49" s="5"/>
      <c r="H49" s="5"/>
      <c r="I49" s="5"/>
      <c r="J49" s="5"/>
      <c r="K49" s="5"/>
    </row>
    <row r="50" spans="1:14">
      <c r="A50">
        <v>70400082</v>
      </c>
      <c r="B50" s="1" t="s">
        <v>19</v>
      </c>
      <c r="C50" s="1" t="s">
        <v>6</v>
      </c>
      <c r="D50" s="1" t="s">
        <v>5</v>
      </c>
      <c r="E50" s="1" t="s">
        <v>78</v>
      </c>
      <c r="F50" s="1" t="s">
        <v>3</v>
      </c>
      <c r="G50" s="1" t="s">
        <v>65</v>
      </c>
      <c r="H50" s="1" t="s">
        <v>66</v>
      </c>
      <c r="I50" s="1" t="s">
        <v>67</v>
      </c>
      <c r="J50">
        <v>8</v>
      </c>
      <c r="K50">
        <v>38</v>
      </c>
      <c r="L50" s="2">
        <v>50</v>
      </c>
    </row>
    <row r="51" spans="1:14">
      <c r="B51" s="4" t="s">
        <v>55</v>
      </c>
      <c r="G51" s="1"/>
      <c r="H51" s="1"/>
      <c r="I51" s="3">
        <v>53990</v>
      </c>
      <c r="J51" s="3">
        <v>53990</v>
      </c>
      <c r="K51">
        <v>53.99</v>
      </c>
      <c r="M51" s="2">
        <v>17.510000000000002</v>
      </c>
    </row>
    <row r="52" spans="1:14">
      <c r="A52" s="6" t="s">
        <v>62</v>
      </c>
      <c r="B52" s="6"/>
      <c r="C52" s="6"/>
      <c r="D52" s="6"/>
      <c r="E52" s="6"/>
      <c r="F52" s="6"/>
      <c r="G52" s="6"/>
      <c r="H52" s="6"/>
      <c r="I52" s="6"/>
      <c r="J52" s="6"/>
      <c r="K52" s="6"/>
      <c r="N52" s="2">
        <f>M51-L50</f>
        <v>-32.489999999999995</v>
      </c>
    </row>
    <row r="53" spans="1:14">
      <c r="A53" s="5"/>
      <c r="B53" s="5"/>
      <c r="C53" s="5"/>
      <c r="D53" s="5"/>
      <c r="E53" s="5"/>
      <c r="F53" s="5"/>
      <c r="G53" s="5"/>
      <c r="H53" s="5"/>
      <c r="I53" s="5"/>
      <c r="J53" s="5"/>
      <c r="K53" s="5"/>
    </row>
    <row r="54" spans="1:14">
      <c r="B54" s="4" t="s">
        <v>54</v>
      </c>
      <c r="G54" s="1"/>
      <c r="H54" s="1"/>
      <c r="I54" s="3">
        <v>54518</v>
      </c>
      <c r="J54" s="3">
        <v>54518</v>
      </c>
      <c r="K54">
        <v>54.518000000000001</v>
      </c>
      <c r="M54" s="2">
        <v>17.510000000000002</v>
      </c>
    </row>
    <row r="55" spans="1:14">
      <c r="A55" s="6" t="s">
        <v>62</v>
      </c>
      <c r="B55" s="6"/>
      <c r="C55" s="6"/>
      <c r="D55" s="6"/>
      <c r="E55" s="6"/>
      <c r="F55" s="6"/>
      <c r="G55" s="6"/>
      <c r="H55" s="6"/>
      <c r="I55" s="6"/>
      <c r="J55" s="6"/>
      <c r="K55" s="6"/>
      <c r="N55" s="2">
        <f>M54-L52</f>
        <v>17.510000000000002</v>
      </c>
    </row>
    <row r="56" spans="1:14">
      <c r="A56" s="5"/>
      <c r="B56" s="5"/>
      <c r="C56" s="5"/>
      <c r="D56" s="5"/>
      <c r="E56" s="5"/>
      <c r="F56" s="5"/>
      <c r="G56" s="5"/>
      <c r="H56" s="5"/>
      <c r="I56" s="5"/>
      <c r="J56" s="5"/>
      <c r="K56" s="5"/>
    </row>
    <row r="57" spans="1:14">
      <c r="A57">
        <v>70400082</v>
      </c>
      <c r="B57" s="1" t="s">
        <v>79</v>
      </c>
      <c r="C57" s="1" t="s">
        <v>6</v>
      </c>
      <c r="D57" s="1" t="s">
        <v>5</v>
      </c>
      <c r="E57" s="1" t="s">
        <v>80</v>
      </c>
      <c r="F57" s="1" t="s">
        <v>3</v>
      </c>
      <c r="G57" s="1" t="s">
        <v>65</v>
      </c>
      <c r="H57" s="1" t="s">
        <v>66</v>
      </c>
      <c r="I57" s="1" t="s">
        <v>67</v>
      </c>
      <c r="J57">
        <v>15</v>
      </c>
      <c r="K57">
        <v>98</v>
      </c>
      <c r="L57" s="2">
        <v>50</v>
      </c>
    </row>
    <row r="58" spans="1:14">
      <c r="B58" s="4" t="s">
        <v>53</v>
      </c>
      <c r="G58" s="1"/>
      <c r="H58" s="1"/>
      <c r="I58" s="3">
        <v>40442</v>
      </c>
      <c r="J58" s="3">
        <v>40442</v>
      </c>
      <c r="K58">
        <v>40.442000000000007</v>
      </c>
      <c r="M58" s="2">
        <v>17.21</v>
      </c>
    </row>
    <row r="59" spans="1:14">
      <c r="A59" s="6" t="s">
        <v>62</v>
      </c>
      <c r="B59" s="6"/>
      <c r="C59" s="6"/>
      <c r="D59" s="6"/>
      <c r="E59" s="6"/>
      <c r="F59" s="6"/>
      <c r="G59" s="6"/>
      <c r="H59" s="6"/>
      <c r="I59" s="6"/>
      <c r="J59" s="6"/>
      <c r="K59" s="6"/>
      <c r="N59" s="2">
        <f>M58-L57</f>
        <v>-32.79</v>
      </c>
    </row>
    <row r="60" spans="1:14">
      <c r="A60" s="5"/>
      <c r="B60" s="5"/>
      <c r="C60" s="5"/>
      <c r="D60" s="5"/>
      <c r="E60" s="5"/>
      <c r="F60" s="5"/>
      <c r="G60" s="5"/>
      <c r="H60" s="5"/>
      <c r="I60" s="5"/>
      <c r="J60" s="5"/>
      <c r="K60" s="5"/>
    </row>
    <row r="61" spans="1:14">
      <c r="A61">
        <v>70400082</v>
      </c>
      <c r="B61" s="1" t="s">
        <v>17</v>
      </c>
      <c r="C61" s="1" t="s">
        <v>6</v>
      </c>
      <c r="D61" s="1" t="s">
        <v>5</v>
      </c>
      <c r="E61" s="1" t="s">
        <v>81</v>
      </c>
      <c r="F61" s="1" t="s">
        <v>3</v>
      </c>
      <c r="G61" s="1" t="s">
        <v>65</v>
      </c>
      <c r="H61" s="1" t="s">
        <v>66</v>
      </c>
      <c r="I61" s="1" t="s">
        <v>67</v>
      </c>
      <c r="J61">
        <v>8</v>
      </c>
      <c r="K61">
        <v>44</v>
      </c>
      <c r="L61" s="2">
        <v>50</v>
      </c>
    </row>
    <row r="62" spans="1:14">
      <c r="B62" s="4" t="s">
        <v>52</v>
      </c>
      <c r="G62" s="1"/>
      <c r="H62" s="1"/>
      <c r="I62" s="3">
        <v>112696</v>
      </c>
      <c r="J62" s="3">
        <v>112696</v>
      </c>
      <c r="K62">
        <v>112.696</v>
      </c>
      <c r="M62" s="2">
        <v>22.54</v>
      </c>
    </row>
    <row r="63" spans="1:14">
      <c r="A63" s="6" t="s">
        <v>62</v>
      </c>
      <c r="B63" s="6"/>
      <c r="C63" s="6"/>
      <c r="D63" s="6"/>
      <c r="E63" s="6"/>
      <c r="F63" s="6"/>
      <c r="G63" s="6"/>
      <c r="H63" s="6"/>
      <c r="I63" s="6"/>
      <c r="J63" s="6"/>
      <c r="K63" s="6"/>
      <c r="N63" s="2">
        <f>M62-L61</f>
        <v>-27.46</v>
      </c>
    </row>
    <row r="64" spans="1:14">
      <c r="A64" s="5"/>
      <c r="B64" s="5"/>
      <c r="C64" s="5"/>
      <c r="D64" s="5"/>
      <c r="E64" s="5"/>
      <c r="F64" s="5"/>
      <c r="G64" s="5"/>
      <c r="H64" s="5"/>
      <c r="I64" s="5"/>
      <c r="J64" s="5"/>
      <c r="K64" s="5"/>
    </row>
    <row r="65" spans="1:14">
      <c r="A65">
        <v>70400082</v>
      </c>
      <c r="B65" s="1" t="s">
        <v>82</v>
      </c>
      <c r="C65" s="1" t="s">
        <v>6</v>
      </c>
      <c r="D65" s="1" t="s">
        <v>5</v>
      </c>
      <c r="E65" s="1" t="s">
        <v>83</v>
      </c>
      <c r="F65" s="1" t="s">
        <v>3</v>
      </c>
      <c r="G65" s="1" t="s">
        <v>65</v>
      </c>
      <c r="H65" s="1" t="s">
        <v>66</v>
      </c>
      <c r="I65" s="1" t="s">
        <v>67</v>
      </c>
      <c r="J65">
        <v>13</v>
      </c>
      <c r="K65">
        <v>62</v>
      </c>
      <c r="L65" s="2">
        <v>50</v>
      </c>
    </row>
    <row r="66" spans="1:14">
      <c r="A66">
        <v>70400082</v>
      </c>
      <c r="B66" s="4" t="s">
        <v>51</v>
      </c>
      <c r="G66" s="1" t="s">
        <v>65</v>
      </c>
      <c r="H66" s="1" t="s">
        <v>66</v>
      </c>
      <c r="I66" s="3">
        <v>46207</v>
      </c>
      <c r="J66" s="3">
        <v>46207</v>
      </c>
      <c r="K66">
        <v>46.207000000000008</v>
      </c>
      <c r="M66" s="2">
        <v>17.309999999999999</v>
      </c>
    </row>
    <row r="67" spans="1:14">
      <c r="A67" s="6" t="s">
        <v>62</v>
      </c>
      <c r="B67" s="6"/>
      <c r="C67" s="6"/>
      <c r="D67" s="6"/>
      <c r="E67" s="6"/>
      <c r="F67" s="6"/>
      <c r="G67" s="6"/>
      <c r="H67" s="6"/>
      <c r="I67" s="6"/>
      <c r="J67" s="6"/>
      <c r="K67" s="6"/>
      <c r="N67" s="2">
        <f>M66-L65</f>
        <v>-32.69</v>
      </c>
    </row>
    <row r="68" spans="1:14">
      <c r="A68">
        <v>70400082</v>
      </c>
      <c r="B68" s="1" t="s">
        <v>13</v>
      </c>
      <c r="C68" s="1" t="s">
        <v>6</v>
      </c>
      <c r="D68" s="1" t="s">
        <v>5</v>
      </c>
      <c r="E68" s="1" t="s">
        <v>84</v>
      </c>
      <c r="F68" s="1" t="s">
        <v>3</v>
      </c>
      <c r="G68" s="1" t="s">
        <v>65</v>
      </c>
      <c r="H68" s="1" t="s">
        <v>66</v>
      </c>
      <c r="I68" s="1" t="s">
        <v>67</v>
      </c>
      <c r="J68">
        <v>15</v>
      </c>
      <c r="K68">
        <v>89</v>
      </c>
      <c r="L68" s="2">
        <v>50</v>
      </c>
    </row>
    <row r="69" spans="1:14" s="9" customFormat="1">
      <c r="A69" s="10" t="s">
        <v>63</v>
      </c>
      <c r="B69" s="10"/>
      <c r="C69" s="10"/>
      <c r="D69" s="10"/>
      <c r="E69" s="10"/>
      <c r="F69" s="10"/>
      <c r="G69" s="10"/>
      <c r="H69" s="10"/>
      <c r="I69" s="10"/>
      <c r="J69" s="10"/>
      <c r="K69" s="10"/>
      <c r="L69" s="8">
        <f>SUM(L1:L68)</f>
        <v>700</v>
      </c>
      <c r="M69" s="8">
        <f t="shared" ref="M69:N69" si="0">SUM(M1:M68)</f>
        <v>241.09999999999997</v>
      </c>
      <c r="N69" s="8">
        <f t="shared" si="0"/>
        <v>4982800.0999999996</v>
      </c>
    </row>
    <row r="70" spans="1:14">
      <c r="F70" s="1" t="s">
        <v>3</v>
      </c>
      <c r="G70" s="1" t="s">
        <v>65</v>
      </c>
      <c r="H70" s="1" t="s">
        <v>66</v>
      </c>
      <c r="I70" s="1" t="s">
        <v>67</v>
      </c>
      <c r="J70">
        <v>5</v>
      </c>
      <c r="K70">
        <v>23</v>
      </c>
      <c r="L70" s="2">
        <v>50</v>
      </c>
    </row>
    <row r="71" spans="1:14">
      <c r="F71" s="1" t="s">
        <v>3</v>
      </c>
      <c r="G71" s="1" t="s">
        <v>65</v>
      </c>
      <c r="H71" s="1" t="s">
        <v>66</v>
      </c>
      <c r="I71" s="1" t="s">
        <v>67</v>
      </c>
      <c r="J71">
        <v>10</v>
      </c>
      <c r="K71">
        <v>45</v>
      </c>
      <c r="L71" s="2">
        <v>50</v>
      </c>
    </row>
    <row r="72" spans="1:14">
      <c r="F72" s="1" t="s">
        <v>3</v>
      </c>
      <c r="G72" s="1" t="s">
        <v>65</v>
      </c>
      <c r="H72" s="1" t="s">
        <v>66</v>
      </c>
      <c r="I72" s="1" t="s">
        <v>67</v>
      </c>
      <c r="J72">
        <v>6</v>
      </c>
      <c r="K72">
        <v>37</v>
      </c>
      <c r="L72" s="2">
        <v>50</v>
      </c>
    </row>
    <row r="87" spans="1:5">
      <c r="A87" s="4" t="s">
        <v>50</v>
      </c>
      <c r="B87" s="3">
        <v>64377</v>
      </c>
      <c r="C87" s="3">
        <v>64377</v>
      </c>
      <c r="D87">
        <v>64.37700000000001</v>
      </c>
      <c r="E87" s="2">
        <v>20</v>
      </c>
    </row>
    <row r="88" spans="1:5">
      <c r="A88" s="4" t="s">
        <v>49</v>
      </c>
      <c r="B88" s="3">
        <v>53896</v>
      </c>
      <c r="C88" s="3">
        <v>53896</v>
      </c>
      <c r="D88">
        <v>53.896000000000001</v>
      </c>
      <c r="E88" s="2">
        <v>17.510000000000002</v>
      </c>
    </row>
    <row r="89" spans="1:5">
      <c r="A89" s="4" t="s">
        <v>48</v>
      </c>
      <c r="B89" s="3">
        <v>113338</v>
      </c>
      <c r="C89" s="3">
        <v>113338</v>
      </c>
      <c r="D89">
        <v>113.33800000000001</v>
      </c>
      <c r="E89" s="2">
        <v>22.54</v>
      </c>
    </row>
    <row r="90" spans="1:5">
      <c r="A90" s="4" t="s">
        <v>47</v>
      </c>
      <c r="B90" s="3">
        <v>64553</v>
      </c>
      <c r="C90" s="3">
        <v>64553</v>
      </c>
      <c r="D90">
        <v>64.552999999999997</v>
      </c>
      <c r="E90" s="2">
        <v>20</v>
      </c>
    </row>
    <row r="91" spans="1:5">
      <c r="A91" s="4" t="s">
        <v>46</v>
      </c>
      <c r="B91" s="3">
        <v>26198</v>
      </c>
      <c r="C91" s="3">
        <v>26198</v>
      </c>
      <c r="D91">
        <v>26.198</v>
      </c>
      <c r="E91" s="2">
        <v>12.25</v>
      </c>
    </row>
    <row r="92" spans="1:5">
      <c r="A92" s="4" t="s">
        <v>45</v>
      </c>
      <c r="B92" s="3">
        <v>48247</v>
      </c>
      <c r="C92" s="3">
        <v>48247</v>
      </c>
      <c r="D92">
        <v>48.247</v>
      </c>
      <c r="E92" s="2">
        <v>17.309999999999999</v>
      </c>
    </row>
    <row r="93" spans="1:5">
      <c r="A93" s="4" t="s">
        <v>44</v>
      </c>
      <c r="B93" s="3">
        <v>38323</v>
      </c>
      <c r="C93" s="3">
        <v>38323</v>
      </c>
      <c r="D93">
        <v>38.323000000000008</v>
      </c>
      <c r="E93" s="2">
        <v>15.33</v>
      </c>
    </row>
  </sheetData>
  <autoFilter ref="A1:M17"/>
  <mergeCells count="19">
    <mergeCell ref="A69:K69"/>
    <mergeCell ref="A48:K48"/>
    <mergeCell ref="A52:K52"/>
    <mergeCell ref="A55:K55"/>
    <mergeCell ref="A59:K59"/>
    <mergeCell ref="A63:K63"/>
    <mergeCell ref="A67:K67"/>
    <mergeCell ref="A26:K26"/>
    <mergeCell ref="A30:K30"/>
    <mergeCell ref="A34:K34"/>
    <mergeCell ref="A37:K37"/>
    <mergeCell ref="A41:K41"/>
    <mergeCell ref="A44:K44"/>
    <mergeCell ref="A4:K4"/>
    <mergeCell ref="A8:K8"/>
    <mergeCell ref="A11:K11"/>
    <mergeCell ref="A15:K15"/>
    <mergeCell ref="A19:K19"/>
    <mergeCell ref="A22:K22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3"/>
  <dimension ref="A1:L34"/>
  <sheetViews>
    <sheetView tabSelected="1" workbookViewId="0"/>
  </sheetViews>
  <sheetFormatPr baseColWidth="10" defaultRowHeight="15"/>
  <sheetData>
    <row r="1" spans="1:12">
      <c r="A1" s="1" t="s">
        <v>43</v>
      </c>
      <c r="B1" s="1" t="s">
        <v>42</v>
      </c>
      <c r="C1" s="1" t="s">
        <v>41</v>
      </c>
      <c r="D1" s="1" t="s">
        <v>40</v>
      </c>
      <c r="E1" s="1" t="s">
        <v>39</v>
      </c>
      <c r="F1" s="1" t="s">
        <v>38</v>
      </c>
      <c r="G1" s="1" t="s">
        <v>37</v>
      </c>
      <c r="H1" s="1" t="s">
        <v>36</v>
      </c>
      <c r="I1" s="1" t="s">
        <v>35</v>
      </c>
      <c r="J1" s="1" t="s">
        <v>34</v>
      </c>
      <c r="K1" s="1" t="s">
        <v>33</v>
      </c>
      <c r="L1" s="1" t="s">
        <v>32</v>
      </c>
    </row>
    <row r="2" spans="1:12">
      <c r="A2">
        <v>70400082</v>
      </c>
      <c r="B2" s="1" t="s">
        <v>31</v>
      </c>
      <c r="C2" s="1" t="s">
        <v>6</v>
      </c>
      <c r="D2" s="1" t="s">
        <v>5</v>
      </c>
      <c r="E2" s="1" t="s">
        <v>30</v>
      </c>
      <c r="F2" s="1" t="s">
        <v>3</v>
      </c>
      <c r="G2" s="1" t="s">
        <v>2</v>
      </c>
      <c r="H2" s="1" t="s">
        <v>1</v>
      </c>
      <c r="I2" s="1" t="s">
        <v>0</v>
      </c>
      <c r="J2">
        <v>4</v>
      </c>
      <c r="K2">
        <v>17</v>
      </c>
      <c r="L2">
        <v>10.97</v>
      </c>
    </row>
    <row r="3" spans="1:12">
      <c r="A3">
        <v>70400082</v>
      </c>
      <c r="B3" s="1" t="s">
        <v>29</v>
      </c>
      <c r="C3" s="1" t="s">
        <v>6</v>
      </c>
      <c r="D3" s="1" t="s">
        <v>5</v>
      </c>
      <c r="E3" s="1" t="s">
        <v>28</v>
      </c>
      <c r="F3" s="1" t="s">
        <v>3</v>
      </c>
      <c r="G3" s="1" t="s">
        <v>2</v>
      </c>
      <c r="H3" s="1" t="s">
        <v>1</v>
      </c>
      <c r="I3" s="1" t="s">
        <v>0</v>
      </c>
      <c r="J3">
        <v>7</v>
      </c>
      <c r="K3">
        <v>17</v>
      </c>
      <c r="L3">
        <v>10.97</v>
      </c>
    </row>
    <row r="4" spans="1:12">
      <c r="A4">
        <v>70400082</v>
      </c>
      <c r="B4" s="1" t="s">
        <v>27</v>
      </c>
      <c r="C4" s="1" t="s">
        <v>6</v>
      </c>
      <c r="D4" s="1" t="s">
        <v>5</v>
      </c>
      <c r="E4" s="1" t="s">
        <v>26</v>
      </c>
      <c r="F4" s="1" t="s">
        <v>3</v>
      </c>
      <c r="G4" s="1" t="s">
        <v>2</v>
      </c>
      <c r="H4" s="1" t="s">
        <v>1</v>
      </c>
      <c r="I4" s="1" t="s">
        <v>0</v>
      </c>
      <c r="J4">
        <v>6</v>
      </c>
      <c r="K4">
        <v>22</v>
      </c>
      <c r="L4">
        <v>12.25</v>
      </c>
    </row>
    <row r="5" spans="1:12">
      <c r="A5">
        <v>70400082</v>
      </c>
      <c r="B5" s="1" t="s">
        <v>25</v>
      </c>
      <c r="C5" s="1" t="s">
        <v>6</v>
      </c>
      <c r="D5" s="1" t="s">
        <v>5</v>
      </c>
      <c r="E5" s="1" t="s">
        <v>24</v>
      </c>
      <c r="F5" s="1" t="s">
        <v>3</v>
      </c>
      <c r="G5" s="1" t="s">
        <v>2</v>
      </c>
      <c r="H5" s="1" t="s">
        <v>1</v>
      </c>
      <c r="I5" s="1" t="s">
        <v>0</v>
      </c>
      <c r="J5">
        <v>3</v>
      </c>
      <c r="K5">
        <v>11</v>
      </c>
      <c r="L5">
        <v>9.42</v>
      </c>
    </row>
    <row r="6" spans="1:12">
      <c r="A6">
        <v>70400082</v>
      </c>
      <c r="B6" s="1" t="s">
        <v>23</v>
      </c>
      <c r="C6" s="1" t="s">
        <v>6</v>
      </c>
      <c r="D6" s="1" t="s">
        <v>5</v>
      </c>
      <c r="E6" s="1" t="s">
        <v>22</v>
      </c>
      <c r="F6" s="1" t="s">
        <v>3</v>
      </c>
      <c r="G6" s="1" t="s">
        <v>2</v>
      </c>
      <c r="H6" s="1" t="s">
        <v>1</v>
      </c>
      <c r="I6" s="1" t="s">
        <v>0</v>
      </c>
      <c r="J6">
        <v>4</v>
      </c>
      <c r="K6">
        <v>13</v>
      </c>
      <c r="L6">
        <v>9.42</v>
      </c>
    </row>
    <row r="7" spans="1:12">
      <c r="A7">
        <v>70400082</v>
      </c>
      <c r="B7" s="1" t="s">
        <v>21</v>
      </c>
      <c r="C7" s="1" t="s">
        <v>6</v>
      </c>
      <c r="D7" s="1" t="s">
        <v>5</v>
      </c>
      <c r="E7" s="1" t="s">
        <v>20</v>
      </c>
      <c r="F7" s="1" t="s">
        <v>3</v>
      </c>
      <c r="G7" s="1" t="s">
        <v>2</v>
      </c>
      <c r="H7" s="1" t="s">
        <v>1</v>
      </c>
      <c r="I7" s="1" t="s">
        <v>0</v>
      </c>
      <c r="J7">
        <v>2</v>
      </c>
      <c r="K7">
        <v>1</v>
      </c>
      <c r="L7">
        <v>7.55</v>
      </c>
    </row>
    <row r="8" spans="1:12">
      <c r="A8">
        <v>70400082</v>
      </c>
      <c r="B8" s="1" t="s">
        <v>19</v>
      </c>
      <c r="C8" s="1" t="s">
        <v>6</v>
      </c>
      <c r="D8" s="1" t="s">
        <v>5</v>
      </c>
      <c r="E8" s="1" t="s">
        <v>18</v>
      </c>
      <c r="F8" s="1" t="s">
        <v>3</v>
      </c>
      <c r="G8" s="1" t="s">
        <v>2</v>
      </c>
      <c r="H8" s="1" t="s">
        <v>1</v>
      </c>
      <c r="I8" s="1" t="s">
        <v>0</v>
      </c>
      <c r="J8">
        <v>5</v>
      </c>
      <c r="K8">
        <v>16</v>
      </c>
      <c r="L8">
        <v>10.97</v>
      </c>
    </row>
    <row r="9" spans="1:12">
      <c r="A9">
        <v>70400082</v>
      </c>
      <c r="B9" s="1" t="s">
        <v>17</v>
      </c>
      <c r="C9" s="1" t="s">
        <v>6</v>
      </c>
      <c r="D9" s="1" t="s">
        <v>5</v>
      </c>
      <c r="E9" s="1" t="s">
        <v>16</v>
      </c>
      <c r="F9" s="1" t="s">
        <v>3</v>
      </c>
      <c r="G9" s="1" t="s">
        <v>2</v>
      </c>
      <c r="H9" s="1" t="s">
        <v>1</v>
      </c>
      <c r="I9" s="1" t="s">
        <v>0</v>
      </c>
      <c r="J9">
        <v>5</v>
      </c>
      <c r="K9">
        <v>13</v>
      </c>
      <c r="L9">
        <v>9.42</v>
      </c>
    </row>
    <row r="10" spans="1:12">
      <c r="A10">
        <v>70400082</v>
      </c>
      <c r="B10" s="1" t="s">
        <v>15</v>
      </c>
      <c r="C10" s="1" t="s">
        <v>6</v>
      </c>
      <c r="D10" s="1" t="s">
        <v>5</v>
      </c>
      <c r="E10" s="1" t="s">
        <v>14</v>
      </c>
      <c r="F10" s="1" t="s">
        <v>3</v>
      </c>
      <c r="G10" s="1" t="s">
        <v>2</v>
      </c>
      <c r="H10" s="1" t="s">
        <v>1</v>
      </c>
      <c r="I10" s="1" t="s">
        <v>0</v>
      </c>
      <c r="J10">
        <v>5</v>
      </c>
      <c r="K10">
        <v>17</v>
      </c>
      <c r="L10">
        <v>10.97</v>
      </c>
    </row>
    <row r="11" spans="1:12">
      <c r="A11">
        <v>70400082</v>
      </c>
      <c r="B11" s="1" t="s">
        <v>13</v>
      </c>
      <c r="C11" s="1" t="s">
        <v>6</v>
      </c>
      <c r="D11" s="1" t="s">
        <v>5</v>
      </c>
      <c r="E11" s="1" t="s">
        <v>12</v>
      </c>
      <c r="F11" s="1" t="s">
        <v>3</v>
      </c>
      <c r="G11" s="1" t="s">
        <v>2</v>
      </c>
      <c r="H11" s="1" t="s">
        <v>1</v>
      </c>
      <c r="I11" s="1" t="s">
        <v>0</v>
      </c>
      <c r="J11">
        <v>2</v>
      </c>
      <c r="K11">
        <v>2</v>
      </c>
      <c r="L11">
        <v>7.55</v>
      </c>
    </row>
    <row r="12" spans="1:12">
      <c r="A12">
        <v>70400082</v>
      </c>
      <c r="B12" s="1" t="s">
        <v>11</v>
      </c>
      <c r="C12" s="1" t="s">
        <v>6</v>
      </c>
      <c r="D12" s="1" t="s">
        <v>5</v>
      </c>
      <c r="E12" s="1" t="s">
        <v>10</v>
      </c>
      <c r="F12" s="1" t="s">
        <v>3</v>
      </c>
      <c r="G12" s="1" t="s">
        <v>2</v>
      </c>
      <c r="H12" s="1" t="s">
        <v>1</v>
      </c>
      <c r="I12" s="1" t="s">
        <v>0</v>
      </c>
      <c r="J12">
        <v>4</v>
      </c>
      <c r="K12">
        <v>15</v>
      </c>
      <c r="L12">
        <v>10.97</v>
      </c>
    </row>
    <row r="13" spans="1:12">
      <c r="A13">
        <v>70400082</v>
      </c>
      <c r="B13" s="1" t="s">
        <v>9</v>
      </c>
      <c r="C13" s="1" t="s">
        <v>6</v>
      </c>
      <c r="D13" s="1" t="s">
        <v>5</v>
      </c>
      <c r="E13" s="1" t="s">
        <v>8</v>
      </c>
      <c r="F13" s="1" t="s">
        <v>3</v>
      </c>
      <c r="G13" s="1" t="s">
        <v>2</v>
      </c>
      <c r="H13" s="1" t="s">
        <v>1</v>
      </c>
      <c r="I13" s="1" t="s">
        <v>0</v>
      </c>
      <c r="J13">
        <v>1</v>
      </c>
      <c r="K13">
        <v>1</v>
      </c>
      <c r="L13">
        <v>7.55</v>
      </c>
    </row>
    <row r="14" spans="1:12">
      <c r="A14">
        <v>70400082</v>
      </c>
      <c r="B14" s="1" t="s">
        <v>7</v>
      </c>
      <c r="C14" s="1" t="s">
        <v>6</v>
      </c>
      <c r="D14" s="1" t="s">
        <v>5</v>
      </c>
      <c r="E14" s="1" t="s">
        <v>4</v>
      </c>
      <c r="F14" s="1" t="s">
        <v>3</v>
      </c>
      <c r="G14" s="1" t="s">
        <v>2</v>
      </c>
      <c r="H14" s="1" t="s">
        <v>1</v>
      </c>
      <c r="I14" s="1" t="s">
        <v>0</v>
      </c>
      <c r="J14">
        <v>4</v>
      </c>
      <c r="K14">
        <v>11</v>
      </c>
      <c r="L14">
        <v>9.42</v>
      </c>
    </row>
    <row r="17" spans="1:5">
      <c r="A17" s="4" t="s">
        <v>61</v>
      </c>
      <c r="B17" s="3">
        <v>17585</v>
      </c>
      <c r="C17" s="3">
        <v>17585</v>
      </c>
      <c r="D17">
        <f t="shared" ref="D17:D34" si="0">IF(ISNUMBER(A17),"",CONVERT(C17,"g","kg"))</f>
        <v>17.585000000000001</v>
      </c>
      <c r="E17" s="2">
        <f t="shared" ref="E17:E34" si="1">IF(D17=0,0,IF(D17&lt;=9,7.55,IF(D17&lt;=15,9.42,IF(D17&lt;=20,10.97,IF(D17&lt;=27,12.25,IF(D17&lt;=34,13.62,IF(D17&lt;=39,15.33,IF(D17&lt;=44,17.21,IF(D17&lt;=49,17.31,IF(D17&lt;=59,17.51,IF(D17&lt;=69,20,IF(D17&lt;=79,23.21,IF(D17&lt;=89,22.7,IF(D17&lt;=99.99,22.59,IF(D17&lt;=499,22.54,IF(D17&lt;=999,22.44,IF(D17&lt;=25000,21.42,"")))))))))))))))))</f>
        <v>10.97</v>
      </c>
    </row>
    <row r="18" spans="1:5">
      <c r="A18" s="4" t="s">
        <v>60</v>
      </c>
      <c r="B18" s="3">
        <v>18355</v>
      </c>
      <c r="C18" s="3">
        <v>18355</v>
      </c>
      <c r="D18">
        <f t="shared" si="0"/>
        <v>18.355000000000004</v>
      </c>
      <c r="E18" s="2">
        <f t="shared" si="1"/>
        <v>10.97</v>
      </c>
    </row>
    <row r="19" spans="1:5">
      <c r="A19" s="4" t="s">
        <v>59</v>
      </c>
      <c r="B19" s="3">
        <v>981</v>
      </c>
      <c r="C19" s="3">
        <v>981</v>
      </c>
      <c r="D19">
        <f t="shared" si="0"/>
        <v>0.98100000000000009</v>
      </c>
      <c r="E19" s="2">
        <f t="shared" si="1"/>
        <v>7.55</v>
      </c>
    </row>
    <row r="20" spans="1:5">
      <c r="A20" s="4" t="s">
        <v>58</v>
      </c>
      <c r="B20" s="3">
        <v>23520</v>
      </c>
      <c r="C20" s="3">
        <v>23520</v>
      </c>
      <c r="D20">
        <f t="shared" si="0"/>
        <v>23.52</v>
      </c>
      <c r="E20" s="2">
        <f t="shared" si="1"/>
        <v>12.25</v>
      </c>
    </row>
    <row r="21" spans="1:5">
      <c r="A21" s="4" t="s">
        <v>57</v>
      </c>
      <c r="B21" s="3">
        <v>14127</v>
      </c>
      <c r="C21" s="3">
        <v>14127</v>
      </c>
      <c r="D21">
        <f t="shared" si="0"/>
        <v>14.127000000000001</v>
      </c>
      <c r="E21" s="2">
        <f t="shared" si="1"/>
        <v>9.42</v>
      </c>
    </row>
    <row r="22" spans="1:5">
      <c r="A22" s="4" t="s">
        <v>56</v>
      </c>
      <c r="B22" s="3">
        <v>321</v>
      </c>
      <c r="C22" s="3">
        <v>321</v>
      </c>
      <c r="D22">
        <f t="shared" si="0"/>
        <v>0.32100000000000001</v>
      </c>
      <c r="E22" s="2">
        <f t="shared" si="1"/>
        <v>7.55</v>
      </c>
    </row>
    <row r="23" spans="1:5">
      <c r="A23" s="4" t="s">
        <v>55</v>
      </c>
      <c r="B23" s="3">
        <v>14228</v>
      </c>
      <c r="C23" s="3">
        <v>14228</v>
      </c>
      <c r="D23">
        <f t="shared" si="0"/>
        <v>14.228</v>
      </c>
      <c r="E23" s="2">
        <f t="shared" si="1"/>
        <v>9.42</v>
      </c>
    </row>
    <row r="24" spans="1:5">
      <c r="A24" s="4" t="s">
        <v>54</v>
      </c>
      <c r="B24" s="3">
        <v>1700</v>
      </c>
      <c r="C24" s="3">
        <v>1700</v>
      </c>
      <c r="D24">
        <f t="shared" si="0"/>
        <v>1.7</v>
      </c>
      <c r="E24" s="2">
        <f t="shared" si="1"/>
        <v>7.55</v>
      </c>
    </row>
    <row r="25" spans="1:5">
      <c r="A25" s="4" t="s">
        <v>53</v>
      </c>
      <c r="B25" s="3">
        <v>16348</v>
      </c>
      <c r="C25" s="3">
        <v>16348</v>
      </c>
      <c r="D25">
        <f t="shared" si="0"/>
        <v>16.348000000000003</v>
      </c>
      <c r="E25" s="2">
        <f t="shared" si="1"/>
        <v>10.97</v>
      </c>
    </row>
    <row r="26" spans="1:5">
      <c r="A26" s="4" t="s">
        <v>52</v>
      </c>
      <c r="B26" s="3">
        <v>2979</v>
      </c>
      <c r="C26" s="3">
        <v>2979</v>
      </c>
      <c r="D26">
        <f t="shared" si="0"/>
        <v>2.9790000000000001</v>
      </c>
      <c r="E26" s="2">
        <f t="shared" si="1"/>
        <v>7.55</v>
      </c>
    </row>
    <row r="27" spans="1:5">
      <c r="A27" s="4" t="s">
        <v>51</v>
      </c>
      <c r="B27" s="3">
        <v>13985</v>
      </c>
      <c r="C27" s="3">
        <v>13985</v>
      </c>
      <c r="D27">
        <f t="shared" si="0"/>
        <v>13.985000000000001</v>
      </c>
      <c r="E27" s="2">
        <f t="shared" si="1"/>
        <v>9.42</v>
      </c>
    </row>
    <row r="28" spans="1:5">
      <c r="A28" s="4" t="s">
        <v>50</v>
      </c>
      <c r="B28" s="3">
        <v>645</v>
      </c>
      <c r="C28" s="3">
        <v>645</v>
      </c>
      <c r="D28">
        <f t="shared" si="0"/>
        <v>0.64500000000000002</v>
      </c>
      <c r="E28" s="2">
        <f t="shared" si="1"/>
        <v>7.55</v>
      </c>
    </row>
    <row r="29" spans="1:5">
      <c r="A29" s="4" t="s">
        <v>49</v>
      </c>
      <c r="B29" s="3">
        <v>19266</v>
      </c>
      <c r="C29" s="3">
        <v>19266</v>
      </c>
      <c r="D29">
        <f t="shared" si="0"/>
        <v>19.266000000000002</v>
      </c>
      <c r="E29" s="2">
        <f t="shared" si="1"/>
        <v>10.97</v>
      </c>
    </row>
    <row r="30" spans="1:5">
      <c r="A30" s="4" t="s">
        <v>48</v>
      </c>
      <c r="B30" s="3">
        <v>3666</v>
      </c>
      <c r="C30" s="3">
        <v>3666</v>
      </c>
      <c r="D30">
        <f t="shared" si="0"/>
        <v>3.6659999999999999</v>
      </c>
      <c r="E30" s="2">
        <f t="shared" si="1"/>
        <v>7.55</v>
      </c>
    </row>
    <row r="31" spans="1:5">
      <c r="A31" s="4" t="s">
        <v>47</v>
      </c>
      <c r="B31" s="3">
        <v>218</v>
      </c>
      <c r="C31" s="3">
        <v>218</v>
      </c>
      <c r="D31">
        <f t="shared" si="0"/>
        <v>0.218</v>
      </c>
      <c r="E31" s="2">
        <f t="shared" si="1"/>
        <v>7.55</v>
      </c>
    </row>
    <row r="32" spans="1:5">
      <c r="A32" s="4" t="s">
        <v>46</v>
      </c>
      <c r="B32" s="3">
        <v>15435</v>
      </c>
      <c r="C32" s="3">
        <v>15435</v>
      </c>
      <c r="D32">
        <f t="shared" si="0"/>
        <v>15.435</v>
      </c>
      <c r="E32" s="2">
        <f t="shared" si="1"/>
        <v>10.97</v>
      </c>
    </row>
    <row r="33" spans="1:5">
      <c r="A33" s="4" t="s">
        <v>45</v>
      </c>
      <c r="B33" s="3">
        <v>1222</v>
      </c>
      <c r="C33" s="3">
        <v>1222</v>
      </c>
      <c r="D33">
        <f t="shared" si="0"/>
        <v>1.2220000000000002</v>
      </c>
      <c r="E33" s="2">
        <f t="shared" si="1"/>
        <v>7.55</v>
      </c>
    </row>
    <row r="34" spans="1:5">
      <c r="A34" s="4" t="s">
        <v>44</v>
      </c>
      <c r="B34" s="3">
        <v>12426</v>
      </c>
      <c r="C34" s="3">
        <v>12426</v>
      </c>
      <c r="D34">
        <f t="shared" si="0"/>
        <v>12.426000000000002</v>
      </c>
      <c r="E34" s="2">
        <f t="shared" si="1"/>
        <v>9.42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Essai macro aargh</vt:lpstr>
      <vt:lpstr>création macro + exemple final</vt:lpstr>
      <vt:lpstr>essai1</vt:lpstr>
      <vt:lpstr>données brutes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2017-05-18T07:02:24Z</dcterms:modified>
</cp:coreProperties>
</file>