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250" windowHeight="8220"/>
  </bookViews>
  <sheets>
    <sheet name="Suivi FI" sheetId="1" r:id="rId1"/>
  </sheets>
  <externalReferences>
    <externalReference r:id="rId2"/>
  </externalReferences>
  <definedNames>
    <definedName name="_xlnm._FilterDatabase" localSheetId="0" hidden="1">'Suivi FI'!$A$4:$T$62</definedName>
    <definedName name="Batteries">'[1]Base Gestion MDR'!$I$2:$I$9</definedName>
    <definedName name="Examens_militaires">'[1]Base Gestion MDR'!$I$12:$I$16</definedName>
    <definedName name="Grades_MDR">'[1]Base Gestion MDR'!$G$2:$G$6</definedName>
    <definedName name="Jr">TODAY()</definedName>
    <definedName name="_xlnm.Print_Area" localSheetId="0">'Suivi FI'!$A$4:$P$44</definedName>
  </definedNames>
  <calcPr calcId="145621"/>
</workbook>
</file>

<file path=xl/calcChain.xml><?xml version="1.0" encoding="utf-8"?>
<calcChain xmlns="http://schemas.openxmlformats.org/spreadsheetml/2006/main">
  <c r="G62" i="1" l="1"/>
  <c r="H62" i="1" s="1"/>
  <c r="G63" i="1"/>
  <c r="H63" i="1" s="1"/>
  <c r="G64" i="1"/>
  <c r="G65" i="1" l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5" i="1"/>
  <c r="H64" i="1" l="1"/>
  <c r="S66" i="1"/>
  <c r="H70" i="1"/>
  <c r="H72" i="1"/>
  <c r="S74" i="1"/>
  <c r="H78" i="1"/>
  <c r="H80" i="1"/>
  <c r="S82" i="1"/>
  <c r="S86" i="1"/>
  <c r="H88" i="1"/>
  <c r="H90" i="1"/>
  <c r="S92" i="1"/>
  <c r="S94" i="1"/>
  <c r="H96" i="1"/>
  <c r="H98" i="1"/>
  <c r="J63" i="1"/>
  <c r="R63" i="1"/>
  <c r="S63" i="1"/>
  <c r="J64" i="1"/>
  <c r="R64" i="1"/>
  <c r="H65" i="1"/>
  <c r="J65" i="1"/>
  <c r="R65" i="1"/>
  <c r="S65" i="1"/>
  <c r="H66" i="1"/>
  <c r="J66" i="1"/>
  <c r="R66" i="1"/>
  <c r="H67" i="1"/>
  <c r="J67" i="1"/>
  <c r="R67" i="1"/>
  <c r="S67" i="1"/>
  <c r="H68" i="1"/>
  <c r="J68" i="1"/>
  <c r="R68" i="1"/>
  <c r="H69" i="1"/>
  <c r="J69" i="1"/>
  <c r="R69" i="1"/>
  <c r="S69" i="1"/>
  <c r="J70" i="1"/>
  <c r="R70" i="1"/>
  <c r="S70" i="1"/>
  <c r="H71" i="1"/>
  <c r="J71" i="1"/>
  <c r="R71" i="1"/>
  <c r="S71" i="1"/>
  <c r="J72" i="1"/>
  <c r="R72" i="1"/>
  <c r="H73" i="1"/>
  <c r="J73" i="1"/>
  <c r="R73" i="1"/>
  <c r="S73" i="1"/>
  <c r="H74" i="1"/>
  <c r="J74" i="1"/>
  <c r="R74" i="1"/>
  <c r="H75" i="1"/>
  <c r="J75" i="1"/>
  <c r="R75" i="1"/>
  <c r="S75" i="1"/>
  <c r="H76" i="1"/>
  <c r="J76" i="1"/>
  <c r="R76" i="1"/>
  <c r="H77" i="1"/>
  <c r="J77" i="1"/>
  <c r="R77" i="1"/>
  <c r="S77" i="1"/>
  <c r="J78" i="1"/>
  <c r="R78" i="1"/>
  <c r="S78" i="1"/>
  <c r="H79" i="1"/>
  <c r="J79" i="1"/>
  <c r="R79" i="1"/>
  <c r="S79" i="1"/>
  <c r="J80" i="1"/>
  <c r="R80" i="1"/>
  <c r="H81" i="1"/>
  <c r="J81" i="1"/>
  <c r="R81" i="1"/>
  <c r="S81" i="1"/>
  <c r="H82" i="1"/>
  <c r="J82" i="1"/>
  <c r="R82" i="1"/>
  <c r="H83" i="1"/>
  <c r="J83" i="1"/>
  <c r="R83" i="1"/>
  <c r="S83" i="1"/>
  <c r="H84" i="1"/>
  <c r="J84" i="1"/>
  <c r="R84" i="1"/>
  <c r="H85" i="1"/>
  <c r="J85" i="1"/>
  <c r="R85" i="1"/>
  <c r="H86" i="1"/>
  <c r="J86" i="1"/>
  <c r="R86" i="1"/>
  <c r="H87" i="1"/>
  <c r="J87" i="1"/>
  <c r="R87" i="1"/>
  <c r="J88" i="1"/>
  <c r="R88" i="1"/>
  <c r="S88" i="1"/>
  <c r="H89" i="1"/>
  <c r="J89" i="1"/>
  <c r="R89" i="1"/>
  <c r="S89" i="1"/>
  <c r="J90" i="1"/>
  <c r="R90" i="1"/>
  <c r="S90" i="1"/>
  <c r="H91" i="1"/>
  <c r="J91" i="1"/>
  <c r="R91" i="1"/>
  <c r="H92" i="1"/>
  <c r="J92" i="1"/>
  <c r="R92" i="1"/>
  <c r="H93" i="1"/>
  <c r="J93" i="1"/>
  <c r="R93" i="1"/>
  <c r="S93" i="1"/>
  <c r="H94" i="1"/>
  <c r="J94" i="1"/>
  <c r="R94" i="1"/>
  <c r="H95" i="1"/>
  <c r="J95" i="1"/>
  <c r="R95" i="1"/>
  <c r="J96" i="1"/>
  <c r="R96" i="1"/>
  <c r="S96" i="1"/>
  <c r="H97" i="1"/>
  <c r="J97" i="1"/>
  <c r="R97" i="1"/>
  <c r="S97" i="1"/>
  <c r="J98" i="1"/>
  <c r="R98" i="1"/>
  <c r="S98" i="1"/>
  <c r="H99" i="1"/>
  <c r="J99" i="1"/>
  <c r="R99" i="1"/>
  <c r="S99" i="1" l="1"/>
  <c r="S95" i="1"/>
  <c r="S91" i="1"/>
  <c r="S87" i="1"/>
  <c r="S84" i="1"/>
  <c r="S80" i="1"/>
  <c r="S76" i="1"/>
  <c r="S72" i="1"/>
  <c r="S68" i="1"/>
  <c r="S64" i="1"/>
  <c r="S85" i="1"/>
  <c r="J5" i="1"/>
  <c r="R5" i="1"/>
  <c r="J6" i="1"/>
  <c r="R6" i="1"/>
  <c r="H7" i="1"/>
  <c r="J7" i="1"/>
  <c r="R7" i="1"/>
  <c r="H8" i="1"/>
  <c r="J8" i="1"/>
  <c r="R8" i="1"/>
  <c r="S8" i="1"/>
  <c r="H9" i="1"/>
  <c r="J9" i="1"/>
  <c r="R9" i="1"/>
  <c r="H10" i="1"/>
  <c r="J10" i="1"/>
  <c r="R10" i="1"/>
  <c r="H11" i="1"/>
  <c r="J11" i="1"/>
  <c r="R11" i="1"/>
  <c r="H12" i="1"/>
  <c r="J12" i="1"/>
  <c r="R12" i="1"/>
  <c r="S12" i="1"/>
  <c r="H13" i="1"/>
  <c r="J13" i="1"/>
  <c r="R13" i="1"/>
  <c r="H14" i="1"/>
  <c r="J14" i="1"/>
  <c r="R14" i="1"/>
  <c r="H15" i="1"/>
  <c r="J15" i="1"/>
  <c r="R15" i="1"/>
  <c r="S15" i="1"/>
  <c r="H16" i="1"/>
  <c r="J16" i="1"/>
  <c r="R16" i="1"/>
  <c r="S16" i="1"/>
  <c r="H17" i="1"/>
  <c r="J17" i="1"/>
  <c r="R17" i="1"/>
  <c r="S17" i="1"/>
  <c r="H18" i="1"/>
  <c r="J18" i="1"/>
  <c r="R18" i="1"/>
  <c r="S18" i="1"/>
  <c r="H19" i="1"/>
  <c r="J19" i="1"/>
  <c r="R19" i="1"/>
  <c r="H20" i="1"/>
  <c r="J20" i="1"/>
  <c r="R20" i="1"/>
  <c r="S20" i="1"/>
  <c r="H21" i="1"/>
  <c r="J21" i="1"/>
  <c r="R21" i="1"/>
  <c r="H22" i="1"/>
  <c r="J22" i="1"/>
  <c r="R22" i="1"/>
  <c r="H23" i="1"/>
  <c r="J23" i="1"/>
  <c r="R23" i="1"/>
  <c r="H24" i="1"/>
  <c r="J24" i="1"/>
  <c r="R24" i="1"/>
  <c r="S24" i="1"/>
  <c r="H25" i="1"/>
  <c r="J25" i="1"/>
  <c r="R25" i="1"/>
  <c r="H26" i="1"/>
  <c r="J26" i="1"/>
  <c r="R26" i="1"/>
  <c r="H27" i="1"/>
  <c r="J27" i="1"/>
  <c r="R27" i="1"/>
  <c r="H28" i="1"/>
  <c r="J28" i="1"/>
  <c r="R28" i="1"/>
  <c r="S28" i="1"/>
  <c r="H29" i="1"/>
  <c r="J29" i="1"/>
  <c r="R29" i="1"/>
  <c r="H30" i="1"/>
  <c r="J30" i="1"/>
  <c r="R30" i="1"/>
  <c r="H31" i="1"/>
  <c r="J31" i="1"/>
  <c r="R31" i="1"/>
  <c r="H32" i="1"/>
  <c r="J32" i="1"/>
  <c r="R32" i="1"/>
  <c r="S32" i="1"/>
  <c r="H33" i="1"/>
  <c r="J33" i="1"/>
  <c r="R33" i="1"/>
  <c r="H34" i="1"/>
  <c r="J34" i="1"/>
  <c r="R34" i="1"/>
  <c r="H35" i="1"/>
  <c r="J35" i="1"/>
  <c r="R35" i="1"/>
  <c r="H36" i="1"/>
  <c r="J36" i="1"/>
  <c r="R36" i="1"/>
  <c r="S36" i="1"/>
  <c r="H37" i="1"/>
  <c r="J37" i="1"/>
  <c r="R37" i="1"/>
  <c r="H38" i="1"/>
  <c r="J38" i="1"/>
  <c r="R38" i="1"/>
  <c r="S38" i="1"/>
  <c r="H39" i="1"/>
  <c r="J39" i="1"/>
  <c r="R39" i="1"/>
  <c r="H40" i="1"/>
  <c r="J40" i="1"/>
  <c r="R40" i="1"/>
  <c r="S40" i="1"/>
  <c r="H41" i="1"/>
  <c r="J41" i="1"/>
  <c r="R41" i="1"/>
  <c r="H42" i="1"/>
  <c r="J42" i="1"/>
  <c r="R42" i="1"/>
  <c r="H43" i="1"/>
  <c r="J43" i="1"/>
  <c r="R43" i="1"/>
  <c r="H44" i="1"/>
  <c r="J44" i="1"/>
  <c r="R44" i="1"/>
  <c r="H45" i="1"/>
  <c r="R45" i="1"/>
  <c r="H46" i="1"/>
  <c r="R46" i="1"/>
  <c r="H47" i="1"/>
  <c r="J47" i="1"/>
  <c r="R47" i="1"/>
  <c r="H48" i="1"/>
  <c r="J48" i="1"/>
  <c r="R48" i="1"/>
  <c r="H49" i="1"/>
  <c r="J49" i="1"/>
  <c r="R49" i="1"/>
  <c r="H50" i="1"/>
  <c r="J50" i="1"/>
  <c r="R50" i="1"/>
  <c r="H51" i="1"/>
  <c r="J51" i="1"/>
  <c r="R51" i="1"/>
  <c r="H52" i="1"/>
  <c r="J52" i="1"/>
  <c r="R52" i="1"/>
  <c r="S52" i="1"/>
  <c r="H53" i="1"/>
  <c r="J53" i="1"/>
  <c r="R53" i="1"/>
  <c r="H54" i="1"/>
  <c r="J54" i="1"/>
  <c r="R54" i="1"/>
  <c r="H55" i="1"/>
  <c r="J55" i="1"/>
  <c r="R55" i="1"/>
  <c r="H56" i="1"/>
  <c r="J56" i="1"/>
  <c r="R56" i="1"/>
  <c r="H57" i="1"/>
  <c r="J57" i="1"/>
  <c r="R57" i="1"/>
  <c r="H58" i="1"/>
  <c r="J58" i="1"/>
  <c r="R58" i="1"/>
  <c r="H59" i="1"/>
  <c r="J59" i="1"/>
  <c r="R59" i="1"/>
  <c r="S59" i="1"/>
  <c r="H60" i="1"/>
  <c r="J60" i="1"/>
  <c r="R60" i="1"/>
  <c r="H61" i="1"/>
  <c r="J61" i="1"/>
  <c r="R61" i="1"/>
  <c r="J62" i="1"/>
  <c r="R62" i="1"/>
  <c r="S56" i="1" l="1"/>
  <c r="S48" i="1"/>
  <c r="J45" i="1"/>
  <c r="S44" i="1"/>
  <c r="S35" i="1"/>
  <c r="S34" i="1"/>
  <c r="S31" i="1"/>
  <c r="S30" i="1"/>
  <c r="S27" i="1"/>
  <c r="S26" i="1"/>
  <c r="S23" i="1"/>
  <c r="S22" i="1"/>
  <c r="S62" i="1"/>
  <c r="S61" i="1"/>
  <c r="S58" i="1"/>
  <c r="S57" i="1"/>
  <c r="S55" i="1"/>
  <c r="S54" i="1"/>
  <c r="S51" i="1"/>
  <c r="S50" i="1"/>
  <c r="S47" i="1"/>
  <c r="S46" i="1"/>
  <c r="J46" i="1"/>
  <c r="S43" i="1"/>
  <c r="S42" i="1"/>
  <c r="S39" i="1"/>
  <c r="S14" i="1"/>
  <c r="S11" i="1"/>
  <c r="S10" i="1"/>
  <c r="S7" i="1"/>
  <c r="H6" i="1"/>
  <c r="H5" i="1"/>
  <c r="S60" i="1"/>
  <c r="S53" i="1"/>
  <c r="S49" i="1"/>
  <c r="S45" i="1"/>
  <c r="S41" i="1"/>
  <c r="S37" i="1"/>
  <c r="S29" i="1"/>
  <c r="S25" i="1"/>
  <c r="S21" i="1"/>
  <c r="S13" i="1"/>
  <c r="S9" i="1"/>
</calcChain>
</file>

<file path=xl/sharedStrings.xml><?xml version="1.0" encoding="utf-8"?>
<sst xmlns="http://schemas.openxmlformats.org/spreadsheetml/2006/main" count="249" uniqueCount="147">
  <si>
    <t>Nom</t>
  </si>
  <si>
    <t>Prénom</t>
  </si>
  <si>
    <t>DES</t>
  </si>
  <si>
    <t>Ajourné</t>
  </si>
  <si>
    <t>Echec</t>
  </si>
  <si>
    <t>Ajournement/Echec</t>
  </si>
  <si>
    <t>Note FSI</t>
  </si>
  <si>
    <t>Note CP</t>
  </si>
  <si>
    <t>FSI</t>
  </si>
  <si>
    <t>Date de fin FSI</t>
  </si>
  <si>
    <t>Exemption sport</t>
  </si>
  <si>
    <t>Fin PPI</t>
  </si>
  <si>
    <t>Fin NPP</t>
  </si>
  <si>
    <t>Rvlt PP</t>
  </si>
  <si>
    <t>EVAT</t>
  </si>
  <si>
    <t>VDAT</t>
  </si>
  <si>
    <t>X</t>
  </si>
  <si>
    <t>DRAC</t>
  </si>
  <si>
    <t>Date attribution CP</t>
  </si>
  <si>
    <t>Observations et/ou actions à mener</t>
  </si>
  <si>
    <t>Note
AFFIM</t>
  </si>
  <si>
    <t>Prévision renouvellement
période probatoire</t>
  </si>
  <si>
    <t>SERVANT FDP ATLAS/CANON</t>
  </si>
  <si>
    <t>AT 4 semaines</t>
  </si>
  <si>
    <t>AIDE MONITEUR EPMS</t>
  </si>
  <si>
    <t>SERVANT SACP SATCP</t>
  </si>
  <si>
    <t>Domaine de spécialité</t>
  </si>
  <si>
    <t>RGE</t>
  </si>
  <si>
    <t>ART</t>
  </si>
  <si>
    <t>EPS</t>
  </si>
  <si>
    <t>05/02/2013</t>
  </si>
  <si>
    <t>Nom1</t>
  </si>
  <si>
    <t>Prénom1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</si>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</sst>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b/>
      <sz val="10"/>
      <color indexed="10"/>
      <name val="Times New Roman"/>
      <family val="1"/>
    </font>
    <font>
      <b/>
      <sz val="10"/>
      <color indexed="17"/>
      <name val="Times New Roman"/>
      <family val="1"/>
    </font>
    <font>
      <b/>
      <sz val="10"/>
      <color indexed="53"/>
      <name val="Times New Roman"/>
      <family val="1"/>
    </font>
    <font>
      <b/>
      <sz val="10"/>
      <color rgb="FF008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1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14" fontId="4" fillId="0" borderId="1" xfId="1" applyNumberFormat="1" applyFont="1" applyFill="1" applyBorder="1" applyAlignment="1">
      <alignment horizontal="center" vertical="center" wrapText="1" shrinkToFit="1"/>
    </xf>
    <xf numFmtId="14" fontId="4" fillId="0" borderId="1" xfId="1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1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14" fontId="4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14" fontId="4" fillId="7" borderId="3" xfId="1" applyNumberFormat="1" applyFont="1" applyFill="1" applyBorder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0" borderId="2" xfId="1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2" fontId="4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14" fontId="4" fillId="0" borderId="3" xfId="1" applyNumberFormat="1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4" fillId="0" borderId="2" xfId="1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4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2" fontId="4" fillId="0" borderId="3" xfId="0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4" fontId="4" fillId="0" borderId="4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left" vertical="center" wrapText="1"/>
    </xf>
    <xf numFmtId="49" fontId="6" fillId="0" borderId="3" xfId="0" applyNumberFormat="1" applyFont="1" applyFill="1" applyBorder="1" applyAlignment="1">
      <alignment horizontal="left" vertical="center" wrapText="1"/>
    </xf>
    <xf numFmtId="14" fontId="4" fillId="0" borderId="3" xfId="1" applyNumberFormat="1" applyFont="1" applyBorder="1" applyAlignment="1">
      <alignment horizontal="center" vertical="center" wrapText="1"/>
    </xf>
    <xf numFmtId="0" fontId="4" fillId="0" borderId="3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14" fontId="4" fillId="0" borderId="3" xfId="0" quotePrefix="1" applyNumberFormat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 vertical="center" wrapText="1"/>
    </xf>
    <xf numFmtId="0" fontId="2" fillId="3" borderId="8" xfId="1" applyFont="1" applyFill="1" applyBorder="1" applyAlignment="1">
      <alignment horizontal="center" vertical="center" wrapText="1"/>
    </xf>
    <xf numFmtId="14" fontId="2" fillId="3" borderId="8" xfId="1" applyNumberFormat="1" applyFont="1" applyFill="1" applyBorder="1" applyAlignment="1">
      <alignment horizontal="center" vertical="center" wrapText="1"/>
    </xf>
    <xf numFmtId="0" fontId="3" fillId="5" borderId="8" xfId="1" applyFont="1" applyFill="1" applyBorder="1" applyAlignment="1">
      <alignment horizontal="center" vertical="center" wrapText="1"/>
    </xf>
    <xf numFmtId="0" fontId="3" fillId="4" borderId="6" xfId="1" applyFont="1" applyFill="1" applyBorder="1" applyAlignment="1">
      <alignment horizontal="center" vertical="center" wrapText="1"/>
    </xf>
    <xf numFmtId="0" fontId="3" fillId="8" borderId="6" xfId="1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</cellXfs>
  <cellStyles count="2">
    <cellStyle name="Normal" xfId="0" builtinId="0"/>
    <cellStyle name="Normal_Base gestion MDR" xfId="1"/>
  </cellStyles>
  <dxfs count="15">
    <dxf>
      <fill>
        <patternFill>
          <bgColor rgb="FFCCFF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99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990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CCFFFF"/>
      <color rgb="FFFFFF99"/>
      <color rgb="FFFF9900"/>
      <color rgb="FF0080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314325</xdr:colOff>
      <xdr:row>0</xdr:row>
      <xdr:rowOff>95250</xdr:rowOff>
    </xdr:from>
    <xdr:ext cx="971550" cy="292704"/>
    <xdr:sp macro="[0]!Affiche_Modification" textlink="">
      <xdr:nvSpPr>
        <xdr:cNvPr id="6" name="Rectangle à coins arrondis 5"/>
        <xdr:cNvSpPr>
          <a:spLocks/>
        </xdr:cNvSpPr>
      </xdr:nvSpPr>
      <xdr:spPr>
        <a:xfrm>
          <a:off x="1028700" y="95250"/>
          <a:ext cx="971550" cy="292704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Modification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_RH/04_GESTION_MDR/Travail%20Cellule%20MDR/Base%20de%20Donn&#233;es%20Gestion%20MDR/Base%20Gestion%20MDR.xls!!%20Param&#232;tres%20de%20calcul%20!!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Gestion MD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T99"/>
  <sheetViews>
    <sheetView showGridLines="0" tabSelected="1" zoomScaleNormal="100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C5" sqref="C5"/>
    </sheetView>
  </sheetViews>
  <sheetFormatPr baseColWidth="10" defaultRowHeight="12.75" x14ac:dyDescent="0.2"/>
  <cols>
    <col min="1" max="1" width="10.7109375" style="3" customWidth="1"/>
    <col min="2" max="2" width="9.7109375" style="3" customWidth="1"/>
    <col min="3" max="3" width="15.7109375" style="3" customWidth="1"/>
    <col min="4" max="4" width="13.7109375" style="3" customWidth="1"/>
    <col min="5" max="5" width="10" style="4" bestFit="1" customWidth="1"/>
    <col min="6" max="6" width="11.140625" style="4" customWidth="1"/>
    <col min="7" max="7" width="11.140625" style="3" customWidth="1"/>
    <col min="8" max="8" width="18.7109375" style="3" customWidth="1"/>
    <col min="9" max="9" width="10.7109375" style="4" customWidth="1"/>
    <col min="10" max="10" width="9.7109375" style="43" customWidth="1"/>
    <col min="11" max="11" width="9.7109375" style="4" customWidth="1"/>
    <col min="12" max="12" width="11.42578125" style="4"/>
    <col min="13" max="13" width="16.7109375" style="4" customWidth="1"/>
    <col min="14" max="14" width="14.28515625" style="4" bestFit="1" customWidth="1"/>
    <col min="15" max="16" width="9.7109375" style="4" customWidth="1"/>
    <col min="17" max="17" width="11.42578125" style="4"/>
    <col min="18" max="18" width="12.85546875" style="4" bestFit="1" customWidth="1"/>
    <col min="19" max="19" width="9.7109375" style="4" customWidth="1"/>
    <col min="20" max="20" width="56.5703125" style="5" bestFit="1" customWidth="1"/>
    <col min="21" max="16384" width="11.42578125" style="3"/>
  </cols>
  <sheetData>
    <row r="3" spans="1:20" ht="13.5" thickBot="1" x14ac:dyDescent="0.25"/>
    <row r="4" spans="1:20" ht="40.5" customHeight="1" thickBot="1" x14ac:dyDescent="0.25">
      <c r="A4" s="64"/>
      <c r="B4" s="65"/>
      <c r="C4" s="65" t="s">
        <v>0</v>
      </c>
      <c r="D4" s="66" t="s">
        <v>1</v>
      </c>
      <c r="E4" s="65"/>
      <c r="F4" s="67" t="s">
        <v>2</v>
      </c>
      <c r="G4" s="67" t="s">
        <v>11</v>
      </c>
      <c r="H4" s="67" t="s">
        <v>21</v>
      </c>
      <c r="I4" s="67" t="s">
        <v>13</v>
      </c>
      <c r="J4" s="68" t="s">
        <v>12</v>
      </c>
      <c r="K4" s="69" t="s">
        <v>20</v>
      </c>
      <c r="L4" s="69" t="s">
        <v>5</v>
      </c>
      <c r="M4" s="70" t="s">
        <v>8</v>
      </c>
      <c r="N4" s="70" t="s">
        <v>26</v>
      </c>
      <c r="O4" s="70" t="s">
        <v>9</v>
      </c>
      <c r="P4" s="70" t="s">
        <v>6</v>
      </c>
      <c r="Q4" s="70" t="s">
        <v>5</v>
      </c>
      <c r="R4" s="71" t="s">
        <v>7</v>
      </c>
      <c r="S4" s="71" t="s">
        <v>18</v>
      </c>
      <c r="T4" s="72" t="s">
        <v>19</v>
      </c>
    </row>
    <row r="5" spans="1:20" s="14" customFormat="1" ht="25.5" customHeight="1" x14ac:dyDescent="0.2">
      <c r="A5" s="56"/>
      <c r="B5" s="49"/>
      <c r="C5" s="57" t="s">
        <v>31</v>
      </c>
      <c r="D5" s="58" t="s">
        <v>32</v>
      </c>
      <c r="E5" s="21" t="s">
        <v>14</v>
      </c>
      <c r="F5" s="59">
        <v>40700</v>
      </c>
      <c r="G5" s="25">
        <f>IF(OR(E5="",F5=""),"",IF(E5="EVAT",EDATE(F5,6),EDATE(F5,3)))</f>
        <v>40883</v>
      </c>
      <c r="H5" s="59" t="str">
        <f t="shared" ref="H5:H39" ca="1" si="0">IF(I5="X","",IF(AND(G5&gt;TODAY(),E5="VDAT"),"A renouveller",IF(AND(G5&gt;TODAY(),OR(K5="Ajourné",K5="Echec",Q5="Ajourné",Q5="Echec")),"A renouveller","")))</f>
        <v/>
      </c>
      <c r="I5" s="59"/>
      <c r="J5" s="59" t="str">
        <f t="shared" ref="J5:J36" si="1">IF(AND(I5="X",E5="EVAT"),EDATE(G5,6),IF(AND(I5="X",E5="VDAT"),EDATE(G5,3),""))</f>
        <v/>
      </c>
      <c r="K5" s="23">
        <v>13.25</v>
      </c>
      <c r="L5" s="23"/>
      <c r="M5" s="60" t="s">
        <v>17</v>
      </c>
      <c r="N5" s="61" t="s">
        <v>27</v>
      </c>
      <c r="O5" s="62">
        <v>40879</v>
      </c>
      <c r="P5" s="23">
        <v>13.6</v>
      </c>
      <c r="Q5" s="23"/>
      <c r="R5" s="44">
        <f t="shared" ref="R5:R36" si="2">IF(OR(K5="",P5=""),"",IF(OR(K5="Ajourné",P5="Ajourné"),"Non attribuable",IF(OR(K5="Echec",P5="Echec"),"Non attribuable",(K5+P5)/2)))</f>
        <v>13.425000000000001</v>
      </c>
      <c r="S5" s="63">
        <v>40892</v>
      </c>
      <c r="T5" s="26"/>
    </row>
    <row r="6" spans="1:20" s="14" customFormat="1" ht="25.5" customHeight="1" x14ac:dyDescent="0.2">
      <c r="A6" s="46"/>
      <c r="B6" s="6"/>
      <c r="C6" s="57" t="s">
        <v>33</v>
      </c>
      <c r="D6" s="58" t="s">
        <v>90</v>
      </c>
      <c r="E6" s="50" t="s">
        <v>14</v>
      </c>
      <c r="F6" s="7">
        <v>40700</v>
      </c>
      <c r="G6" s="25">
        <f t="shared" ref="G6:G68" si="3">IF(OR(E6="",F6=""),"",IF(E6="EVAT",EDATE(F6,6),EDATE(F6,3)))</f>
        <v>40883</v>
      </c>
      <c r="H6" s="7" t="str">
        <f t="shared" ca="1" si="0"/>
        <v/>
      </c>
      <c r="I6" s="7"/>
      <c r="J6" s="7" t="str">
        <f t="shared" si="1"/>
        <v/>
      </c>
      <c r="K6" s="8">
        <v>11.24</v>
      </c>
      <c r="L6" s="8"/>
      <c r="M6" s="9" t="s">
        <v>17</v>
      </c>
      <c r="N6" s="54" t="s">
        <v>27</v>
      </c>
      <c r="O6" s="10">
        <v>40879</v>
      </c>
      <c r="P6" s="8">
        <v>15.82</v>
      </c>
      <c r="Q6" s="8"/>
      <c r="R6" s="11">
        <f t="shared" si="2"/>
        <v>13.530000000000001</v>
      </c>
      <c r="S6" s="12">
        <v>40892</v>
      </c>
      <c r="T6" s="18"/>
    </row>
    <row r="7" spans="1:20" s="14" customFormat="1" ht="25.5" customHeight="1" x14ac:dyDescent="0.2">
      <c r="A7" s="45"/>
      <c r="B7" s="6"/>
      <c r="C7" s="57" t="s">
        <v>34</v>
      </c>
      <c r="D7" s="58" t="s">
        <v>91</v>
      </c>
      <c r="E7" s="6" t="s">
        <v>14</v>
      </c>
      <c r="F7" s="7">
        <v>40700</v>
      </c>
      <c r="G7" s="25">
        <f t="shared" si="3"/>
        <v>40883</v>
      </c>
      <c r="H7" s="7" t="str">
        <f t="shared" ca="1" si="0"/>
        <v/>
      </c>
      <c r="I7" s="7"/>
      <c r="J7" s="7" t="str">
        <f t="shared" si="1"/>
        <v/>
      </c>
      <c r="K7" s="8">
        <v>10.01</v>
      </c>
      <c r="L7" s="8"/>
      <c r="M7" s="9" t="s">
        <v>22</v>
      </c>
      <c r="N7" s="54" t="s">
        <v>28</v>
      </c>
      <c r="O7" s="10">
        <v>41117</v>
      </c>
      <c r="P7" s="8">
        <v>10.01</v>
      </c>
      <c r="Q7" s="8"/>
      <c r="R7" s="11">
        <f t="shared" si="2"/>
        <v>10.01</v>
      </c>
      <c r="S7" s="10">
        <f t="shared" ref="S7:S36" ca="1" si="4">IF(OR(K7="Ajourné",K7="Echec"),"",IF(OR(P7="Ajourné",P7="Echec"),"",IF(AND(G7&lt;TODAY(),O7&lt;&gt;""),O7,IF(AND(G7&gt;TODAY(),O7&lt;&gt;""),G7+1,""))))</f>
        <v>41117</v>
      </c>
      <c r="T7" s="18"/>
    </row>
    <row r="8" spans="1:20" s="14" customFormat="1" ht="25.5" customHeight="1" x14ac:dyDescent="0.2">
      <c r="A8" s="45"/>
      <c r="B8" s="6"/>
      <c r="C8" s="57" t="s">
        <v>35</v>
      </c>
      <c r="D8" s="58" t="s">
        <v>92</v>
      </c>
      <c r="E8" s="6" t="s">
        <v>14</v>
      </c>
      <c r="F8" s="16">
        <v>40882</v>
      </c>
      <c r="G8" s="25">
        <f t="shared" si="3"/>
        <v>41065</v>
      </c>
      <c r="H8" s="16" t="str">
        <f t="shared" ca="1" si="0"/>
        <v/>
      </c>
      <c r="I8" s="16"/>
      <c r="J8" s="16" t="str">
        <f t="shared" si="1"/>
        <v/>
      </c>
      <c r="K8" s="8">
        <v>15.28</v>
      </c>
      <c r="L8" s="8"/>
      <c r="M8" s="17" t="s">
        <v>24</v>
      </c>
      <c r="N8" s="51" t="s">
        <v>29</v>
      </c>
      <c r="O8" s="16">
        <v>41257</v>
      </c>
      <c r="P8" s="8">
        <v>15.41</v>
      </c>
      <c r="Q8" s="8"/>
      <c r="R8" s="11">
        <f t="shared" si="2"/>
        <v>15.344999999999999</v>
      </c>
      <c r="S8" s="16">
        <f t="shared" ca="1" si="4"/>
        <v>41257</v>
      </c>
      <c r="T8" s="18"/>
    </row>
    <row r="9" spans="1:20" s="14" customFormat="1" ht="25.5" customHeight="1" x14ac:dyDescent="0.2">
      <c r="A9" s="45"/>
      <c r="B9" s="6"/>
      <c r="C9" s="57" t="s">
        <v>36</v>
      </c>
      <c r="D9" s="58" t="s">
        <v>93</v>
      </c>
      <c r="E9" s="6" t="s">
        <v>14</v>
      </c>
      <c r="F9" s="10">
        <v>40969</v>
      </c>
      <c r="G9" s="25">
        <f t="shared" si="3"/>
        <v>41153</v>
      </c>
      <c r="H9" s="10" t="str">
        <f t="shared" ca="1" si="0"/>
        <v/>
      </c>
      <c r="I9" s="10"/>
      <c r="J9" s="10" t="str">
        <f t="shared" si="1"/>
        <v/>
      </c>
      <c r="K9" s="8">
        <v>15.34</v>
      </c>
      <c r="L9" s="8"/>
      <c r="M9" s="9" t="s">
        <v>22</v>
      </c>
      <c r="N9" s="54" t="s">
        <v>28</v>
      </c>
      <c r="O9" s="16">
        <v>41117</v>
      </c>
      <c r="P9" s="8">
        <v>14.4</v>
      </c>
      <c r="Q9" s="8"/>
      <c r="R9" s="11">
        <f t="shared" si="2"/>
        <v>14.870000000000001</v>
      </c>
      <c r="S9" s="16">
        <f t="shared" ca="1" si="4"/>
        <v>41117</v>
      </c>
      <c r="T9" s="18"/>
    </row>
    <row r="10" spans="1:20" s="14" customFormat="1" ht="25.5" customHeight="1" x14ac:dyDescent="0.2">
      <c r="A10" s="45"/>
      <c r="B10" s="6"/>
      <c r="C10" s="57" t="s">
        <v>37</v>
      </c>
      <c r="D10" s="58" t="s">
        <v>94</v>
      </c>
      <c r="E10" s="6" t="s">
        <v>14</v>
      </c>
      <c r="F10" s="10">
        <v>40969</v>
      </c>
      <c r="G10" s="25">
        <f t="shared" si="3"/>
        <v>41153</v>
      </c>
      <c r="H10" s="10" t="str">
        <f t="shared" ca="1" si="0"/>
        <v/>
      </c>
      <c r="I10" s="10"/>
      <c r="J10" s="10" t="str">
        <f t="shared" si="1"/>
        <v/>
      </c>
      <c r="K10" s="8">
        <v>17.16</v>
      </c>
      <c r="L10" s="8"/>
      <c r="M10" s="9" t="s">
        <v>22</v>
      </c>
      <c r="N10" s="54" t="s">
        <v>28</v>
      </c>
      <c r="O10" s="16">
        <v>41117</v>
      </c>
      <c r="P10" s="8">
        <v>17.5</v>
      </c>
      <c r="Q10" s="8"/>
      <c r="R10" s="11">
        <f t="shared" si="2"/>
        <v>17.329999999999998</v>
      </c>
      <c r="S10" s="16">
        <f t="shared" ca="1" si="4"/>
        <v>41117</v>
      </c>
      <c r="T10" s="18"/>
    </row>
    <row r="11" spans="1:20" s="14" customFormat="1" ht="25.5" customHeight="1" x14ac:dyDescent="0.2">
      <c r="A11" s="45"/>
      <c r="B11" s="6"/>
      <c r="C11" s="57" t="s">
        <v>38</v>
      </c>
      <c r="D11" s="58" t="s">
        <v>95</v>
      </c>
      <c r="E11" s="6" t="s">
        <v>14</v>
      </c>
      <c r="F11" s="10">
        <v>40969</v>
      </c>
      <c r="G11" s="25">
        <f t="shared" si="3"/>
        <v>41153</v>
      </c>
      <c r="H11" s="10" t="str">
        <f t="shared" ca="1" si="0"/>
        <v/>
      </c>
      <c r="I11" s="10"/>
      <c r="J11" s="10" t="str">
        <f t="shared" si="1"/>
        <v/>
      </c>
      <c r="K11" s="8">
        <v>16.23</v>
      </c>
      <c r="L11" s="8"/>
      <c r="M11" s="9" t="s">
        <v>22</v>
      </c>
      <c r="N11" s="54" t="s">
        <v>28</v>
      </c>
      <c r="O11" s="16">
        <v>41117</v>
      </c>
      <c r="P11" s="8">
        <v>14.6</v>
      </c>
      <c r="Q11" s="8"/>
      <c r="R11" s="11">
        <f t="shared" si="2"/>
        <v>15.414999999999999</v>
      </c>
      <c r="S11" s="16">
        <f t="shared" ca="1" si="4"/>
        <v>41117</v>
      </c>
      <c r="T11" s="18"/>
    </row>
    <row r="12" spans="1:20" s="14" customFormat="1" ht="25.5" customHeight="1" x14ac:dyDescent="0.2">
      <c r="A12" s="45"/>
      <c r="B12" s="6"/>
      <c r="C12" s="57" t="s">
        <v>39</v>
      </c>
      <c r="D12" s="58" t="s">
        <v>96</v>
      </c>
      <c r="E12" s="6" t="s">
        <v>14</v>
      </c>
      <c r="F12" s="10">
        <v>40970</v>
      </c>
      <c r="G12" s="25">
        <f t="shared" si="3"/>
        <v>41154</v>
      </c>
      <c r="H12" s="10" t="str">
        <f t="shared" ca="1" si="0"/>
        <v/>
      </c>
      <c r="I12" s="10"/>
      <c r="J12" s="10" t="str">
        <f t="shared" si="1"/>
        <v/>
      </c>
      <c r="K12" s="8">
        <v>15.11</v>
      </c>
      <c r="L12" s="8"/>
      <c r="M12" s="9" t="s">
        <v>22</v>
      </c>
      <c r="N12" s="54" t="s">
        <v>28</v>
      </c>
      <c r="O12" s="16">
        <v>41117</v>
      </c>
      <c r="P12" s="8">
        <v>14.8</v>
      </c>
      <c r="Q12" s="8"/>
      <c r="R12" s="11">
        <f t="shared" si="2"/>
        <v>14.955</v>
      </c>
      <c r="S12" s="16">
        <f t="shared" ca="1" si="4"/>
        <v>41117</v>
      </c>
      <c r="T12" s="18"/>
    </row>
    <row r="13" spans="1:20" s="14" customFormat="1" ht="25.5" customHeight="1" x14ac:dyDescent="0.2">
      <c r="A13" s="45"/>
      <c r="B13" s="6"/>
      <c r="C13" s="57" t="s">
        <v>40</v>
      </c>
      <c r="D13" s="58" t="s">
        <v>97</v>
      </c>
      <c r="E13" s="6" t="s">
        <v>14</v>
      </c>
      <c r="F13" s="10">
        <v>40970</v>
      </c>
      <c r="G13" s="25">
        <f t="shared" si="3"/>
        <v>41154</v>
      </c>
      <c r="H13" s="10" t="str">
        <f t="shared" ca="1" si="0"/>
        <v/>
      </c>
      <c r="I13" s="10"/>
      <c r="J13" s="10" t="str">
        <f t="shared" si="1"/>
        <v/>
      </c>
      <c r="K13" s="8">
        <v>17.649999999999999</v>
      </c>
      <c r="L13" s="8"/>
      <c r="M13" s="9" t="s">
        <v>22</v>
      </c>
      <c r="N13" s="54" t="s">
        <v>28</v>
      </c>
      <c r="O13" s="16">
        <v>41117</v>
      </c>
      <c r="P13" s="8">
        <v>17.100000000000001</v>
      </c>
      <c r="Q13" s="8"/>
      <c r="R13" s="11">
        <f t="shared" si="2"/>
        <v>17.375</v>
      </c>
      <c r="S13" s="16">
        <f t="shared" ca="1" si="4"/>
        <v>41117</v>
      </c>
      <c r="T13" s="18"/>
    </row>
    <row r="14" spans="1:20" s="14" customFormat="1" ht="25.5" customHeight="1" x14ac:dyDescent="0.2">
      <c r="A14" s="46"/>
      <c r="B14" s="6"/>
      <c r="C14" s="57" t="s">
        <v>41</v>
      </c>
      <c r="D14" s="58" t="s">
        <v>98</v>
      </c>
      <c r="E14" s="6" t="s">
        <v>15</v>
      </c>
      <c r="F14" s="16">
        <v>41122</v>
      </c>
      <c r="G14" s="25">
        <f t="shared" si="3"/>
        <v>41214</v>
      </c>
      <c r="H14" s="16" t="str">
        <f t="shared" ca="1" si="0"/>
        <v/>
      </c>
      <c r="I14" s="16"/>
      <c r="J14" s="16" t="str">
        <f t="shared" si="1"/>
        <v/>
      </c>
      <c r="K14" s="8">
        <v>11.56</v>
      </c>
      <c r="L14" s="8"/>
      <c r="M14" s="9" t="s">
        <v>22</v>
      </c>
      <c r="N14" s="54" t="s">
        <v>28</v>
      </c>
      <c r="O14" s="16">
        <v>41306</v>
      </c>
      <c r="P14" s="8">
        <v>10.93</v>
      </c>
      <c r="Q14" s="8"/>
      <c r="R14" s="11">
        <f t="shared" si="2"/>
        <v>11.245000000000001</v>
      </c>
      <c r="S14" s="16">
        <f t="shared" ca="1" si="4"/>
        <v>41306</v>
      </c>
      <c r="T14" s="73"/>
    </row>
    <row r="15" spans="1:20" s="14" customFormat="1" ht="25.5" customHeight="1" x14ac:dyDescent="0.2">
      <c r="A15" s="46"/>
      <c r="B15" s="6"/>
      <c r="C15" s="57" t="s">
        <v>42</v>
      </c>
      <c r="D15" s="58" t="s">
        <v>99</v>
      </c>
      <c r="E15" s="6" t="s">
        <v>15</v>
      </c>
      <c r="F15" s="16">
        <v>41122</v>
      </c>
      <c r="G15" s="25">
        <f t="shared" si="3"/>
        <v>41214</v>
      </c>
      <c r="H15" s="16" t="str">
        <f t="shared" ca="1" si="0"/>
        <v/>
      </c>
      <c r="I15" s="16" t="s">
        <v>16</v>
      </c>
      <c r="J15" s="16">
        <f t="shared" si="1"/>
        <v>41306</v>
      </c>
      <c r="K15" s="8">
        <v>12.68</v>
      </c>
      <c r="L15" s="8"/>
      <c r="M15" s="17"/>
      <c r="N15" s="17"/>
      <c r="O15" s="17"/>
      <c r="P15" s="8"/>
      <c r="Q15" s="8"/>
      <c r="R15" s="11" t="str">
        <f t="shared" si="2"/>
        <v/>
      </c>
      <c r="S15" s="16" t="str">
        <f t="shared" ca="1" si="4"/>
        <v/>
      </c>
      <c r="T15" s="19"/>
    </row>
    <row r="16" spans="1:20" s="14" customFormat="1" ht="25.5" customHeight="1" x14ac:dyDescent="0.2">
      <c r="A16" s="46"/>
      <c r="B16" s="6"/>
      <c r="C16" s="57" t="s">
        <v>43</v>
      </c>
      <c r="D16" s="58" t="s">
        <v>100</v>
      </c>
      <c r="E16" s="20" t="s">
        <v>15</v>
      </c>
      <c r="F16" s="1">
        <v>41122</v>
      </c>
      <c r="G16" s="25">
        <f t="shared" si="3"/>
        <v>41214</v>
      </c>
      <c r="H16" s="1" t="str">
        <f t="shared" ca="1" si="0"/>
        <v/>
      </c>
      <c r="I16" s="1"/>
      <c r="J16" s="1" t="str">
        <f t="shared" si="1"/>
        <v/>
      </c>
      <c r="K16" s="8">
        <v>15.86</v>
      </c>
      <c r="L16" s="8"/>
      <c r="M16" s="9" t="s">
        <v>22</v>
      </c>
      <c r="N16" s="54" t="s">
        <v>28</v>
      </c>
      <c r="O16" s="17"/>
      <c r="P16" s="8" t="s">
        <v>4</v>
      </c>
      <c r="Q16" s="8" t="s">
        <v>23</v>
      </c>
      <c r="R16" s="11" t="str">
        <f t="shared" si="2"/>
        <v>Non attribuable</v>
      </c>
      <c r="S16" s="16" t="str">
        <f t="shared" ca="1" si="4"/>
        <v/>
      </c>
      <c r="T16" s="18"/>
    </row>
    <row r="17" spans="1:20" s="14" customFormat="1" ht="25.5" customHeight="1" x14ac:dyDescent="0.2">
      <c r="A17" s="46"/>
      <c r="B17" s="6"/>
      <c r="C17" s="57" t="s">
        <v>44</v>
      </c>
      <c r="D17" s="58" t="s">
        <v>101</v>
      </c>
      <c r="E17" s="6" t="s">
        <v>15</v>
      </c>
      <c r="F17" s="16">
        <v>41184</v>
      </c>
      <c r="G17" s="25">
        <f t="shared" si="3"/>
        <v>41276</v>
      </c>
      <c r="H17" s="16" t="str">
        <f t="shared" ca="1" si="0"/>
        <v/>
      </c>
      <c r="I17" s="16"/>
      <c r="J17" s="16" t="str">
        <f t="shared" si="1"/>
        <v/>
      </c>
      <c r="K17" s="8">
        <v>11.76</v>
      </c>
      <c r="L17" s="8"/>
      <c r="M17" s="17"/>
      <c r="N17" s="17"/>
      <c r="O17" s="17"/>
      <c r="P17" s="8"/>
      <c r="Q17" s="8"/>
      <c r="R17" s="11" t="str">
        <f t="shared" si="2"/>
        <v/>
      </c>
      <c r="S17" s="16" t="str">
        <f t="shared" ca="1" si="4"/>
        <v/>
      </c>
      <c r="T17" s="15"/>
    </row>
    <row r="18" spans="1:20" s="14" customFormat="1" ht="25.5" customHeight="1" x14ac:dyDescent="0.2">
      <c r="A18" s="46"/>
      <c r="B18" s="20"/>
      <c r="C18" s="57" t="s">
        <v>45</v>
      </c>
      <c r="D18" s="58" t="s">
        <v>102</v>
      </c>
      <c r="E18" s="20" t="s">
        <v>15</v>
      </c>
      <c r="F18" s="16">
        <v>41184</v>
      </c>
      <c r="G18" s="25">
        <f t="shared" si="3"/>
        <v>41276</v>
      </c>
      <c r="H18" s="16" t="str">
        <f t="shared" ca="1" si="0"/>
        <v/>
      </c>
      <c r="I18" s="16"/>
      <c r="J18" s="16" t="str">
        <f t="shared" si="1"/>
        <v/>
      </c>
      <c r="K18" s="8">
        <v>12.31</v>
      </c>
      <c r="L18" s="8"/>
      <c r="M18" s="17"/>
      <c r="N18" s="17"/>
      <c r="O18" s="17"/>
      <c r="P18" s="8"/>
      <c r="Q18" s="8"/>
      <c r="R18" s="11" t="str">
        <f t="shared" si="2"/>
        <v/>
      </c>
      <c r="S18" s="16" t="str">
        <f t="shared" ca="1" si="4"/>
        <v/>
      </c>
      <c r="T18" s="15"/>
    </row>
    <row r="19" spans="1:20" s="14" customFormat="1" ht="25.5" customHeight="1" x14ac:dyDescent="0.2">
      <c r="A19" s="46"/>
      <c r="B19" s="20"/>
      <c r="C19" s="57" t="s">
        <v>46</v>
      </c>
      <c r="D19" s="58" t="s">
        <v>103</v>
      </c>
      <c r="E19" s="20" t="s">
        <v>15</v>
      </c>
      <c r="F19" s="16">
        <v>41184</v>
      </c>
      <c r="G19" s="25">
        <f t="shared" si="3"/>
        <v>41276</v>
      </c>
      <c r="H19" s="16" t="str">
        <f t="shared" ca="1" si="0"/>
        <v/>
      </c>
      <c r="I19" s="16" t="s">
        <v>16</v>
      </c>
      <c r="J19" s="16">
        <f t="shared" si="1"/>
        <v>41366</v>
      </c>
      <c r="K19" s="8">
        <v>13.38</v>
      </c>
      <c r="L19" s="8"/>
      <c r="M19" s="51" t="s">
        <v>25</v>
      </c>
      <c r="N19" s="51" t="s">
        <v>28</v>
      </c>
      <c r="O19" s="16">
        <v>41299</v>
      </c>
      <c r="P19" s="8">
        <v>10.59</v>
      </c>
      <c r="Q19" s="8"/>
      <c r="R19" s="11">
        <f t="shared" si="2"/>
        <v>11.984999999999999</v>
      </c>
      <c r="S19" s="16"/>
      <c r="T19" s="15"/>
    </row>
    <row r="20" spans="1:20" s="14" customFormat="1" ht="25.5" customHeight="1" x14ac:dyDescent="0.2">
      <c r="A20" s="46"/>
      <c r="B20" s="20"/>
      <c r="C20" s="57" t="s">
        <v>47</v>
      </c>
      <c r="D20" s="58" t="s">
        <v>104</v>
      </c>
      <c r="E20" s="20" t="s">
        <v>15</v>
      </c>
      <c r="F20" s="16">
        <v>41184</v>
      </c>
      <c r="G20" s="25">
        <f t="shared" si="3"/>
        <v>41276</v>
      </c>
      <c r="H20" s="16" t="str">
        <f t="shared" ca="1" si="0"/>
        <v/>
      </c>
      <c r="I20" s="16"/>
      <c r="J20" s="16" t="str">
        <f t="shared" si="1"/>
        <v/>
      </c>
      <c r="K20" s="8">
        <v>13.74</v>
      </c>
      <c r="L20" s="8"/>
      <c r="M20" s="17"/>
      <c r="N20" s="17"/>
      <c r="O20" s="17"/>
      <c r="P20" s="8"/>
      <c r="Q20" s="8"/>
      <c r="R20" s="11" t="str">
        <f t="shared" si="2"/>
        <v/>
      </c>
      <c r="S20" s="16" t="str">
        <f t="shared" ca="1" si="4"/>
        <v/>
      </c>
      <c r="T20" s="19"/>
    </row>
    <row r="21" spans="1:20" s="14" customFormat="1" ht="25.5" customHeight="1" x14ac:dyDescent="0.2">
      <c r="A21" s="46"/>
      <c r="B21" s="20"/>
      <c r="C21" s="57" t="s">
        <v>48</v>
      </c>
      <c r="D21" s="58" t="s">
        <v>105</v>
      </c>
      <c r="E21" s="20" t="s">
        <v>15</v>
      </c>
      <c r="F21" s="16">
        <v>41184</v>
      </c>
      <c r="G21" s="25">
        <f t="shared" si="3"/>
        <v>41276</v>
      </c>
      <c r="H21" s="16" t="str">
        <f t="shared" ca="1" si="0"/>
        <v/>
      </c>
      <c r="I21" s="16"/>
      <c r="J21" s="16" t="str">
        <f t="shared" si="1"/>
        <v/>
      </c>
      <c r="K21" s="8">
        <v>13.1</v>
      </c>
      <c r="L21" s="8"/>
      <c r="M21" s="17"/>
      <c r="N21" s="17"/>
      <c r="O21" s="17"/>
      <c r="P21" s="8"/>
      <c r="Q21" s="8"/>
      <c r="R21" s="11" t="str">
        <f t="shared" si="2"/>
        <v/>
      </c>
      <c r="S21" s="16" t="str">
        <f t="shared" ca="1" si="4"/>
        <v/>
      </c>
      <c r="T21" s="15"/>
    </row>
    <row r="22" spans="1:20" s="14" customFormat="1" ht="25.5" customHeight="1" x14ac:dyDescent="0.2">
      <c r="A22" s="46"/>
      <c r="B22" s="6"/>
      <c r="C22" s="57" t="s">
        <v>49</v>
      </c>
      <c r="D22" s="58" t="s">
        <v>106</v>
      </c>
      <c r="E22" s="6" t="s">
        <v>14</v>
      </c>
      <c r="F22" s="2">
        <v>41122</v>
      </c>
      <c r="G22" s="25">
        <f t="shared" si="3"/>
        <v>41306</v>
      </c>
      <c r="H22" s="2" t="str">
        <f t="shared" ca="1" si="0"/>
        <v/>
      </c>
      <c r="I22" s="2"/>
      <c r="J22" s="2" t="str">
        <f t="shared" si="1"/>
        <v/>
      </c>
      <c r="K22" s="8">
        <v>15.31</v>
      </c>
      <c r="L22" s="8"/>
      <c r="M22" s="9" t="s">
        <v>22</v>
      </c>
      <c r="N22" s="54" t="s">
        <v>28</v>
      </c>
      <c r="O22" s="16">
        <v>41306</v>
      </c>
      <c r="P22" s="8">
        <v>14.9</v>
      </c>
      <c r="Q22" s="8"/>
      <c r="R22" s="11">
        <f t="shared" si="2"/>
        <v>15.105</v>
      </c>
      <c r="S22" s="16">
        <f t="shared" ca="1" si="4"/>
        <v>41306</v>
      </c>
      <c r="T22" s="18"/>
    </row>
    <row r="23" spans="1:20" s="14" customFormat="1" ht="25.5" customHeight="1" x14ac:dyDescent="0.2">
      <c r="A23" s="46"/>
      <c r="B23" s="6"/>
      <c r="C23" s="57" t="s">
        <v>50</v>
      </c>
      <c r="D23" s="58" t="s">
        <v>107</v>
      </c>
      <c r="E23" s="6" t="s">
        <v>14</v>
      </c>
      <c r="F23" s="2">
        <v>41122</v>
      </c>
      <c r="G23" s="25">
        <f t="shared" si="3"/>
        <v>41306</v>
      </c>
      <c r="H23" s="2" t="str">
        <f t="shared" ca="1" si="0"/>
        <v/>
      </c>
      <c r="I23" s="2"/>
      <c r="J23" s="2" t="str">
        <f t="shared" si="1"/>
        <v/>
      </c>
      <c r="K23" s="8">
        <v>14.36</v>
      </c>
      <c r="L23" s="8"/>
      <c r="M23" s="9" t="s">
        <v>22</v>
      </c>
      <c r="N23" s="54" t="s">
        <v>28</v>
      </c>
      <c r="O23" s="16">
        <v>41306</v>
      </c>
      <c r="P23" s="8">
        <v>15.88</v>
      </c>
      <c r="Q23" s="8"/>
      <c r="R23" s="11">
        <f t="shared" si="2"/>
        <v>15.120000000000001</v>
      </c>
      <c r="S23" s="16">
        <f t="shared" ca="1" si="4"/>
        <v>41306</v>
      </c>
      <c r="T23" s="18"/>
    </row>
    <row r="24" spans="1:20" s="14" customFormat="1" ht="25.5" customHeight="1" x14ac:dyDescent="0.2">
      <c r="A24" s="46"/>
      <c r="B24" s="20"/>
      <c r="C24" s="57" t="s">
        <v>51</v>
      </c>
      <c r="D24" s="58" t="s">
        <v>108</v>
      </c>
      <c r="E24" s="6" t="s">
        <v>14</v>
      </c>
      <c r="F24" s="7">
        <v>41122</v>
      </c>
      <c r="G24" s="25">
        <f t="shared" si="3"/>
        <v>41306</v>
      </c>
      <c r="H24" s="7" t="str">
        <f t="shared" ca="1" si="0"/>
        <v/>
      </c>
      <c r="I24" s="7"/>
      <c r="J24" s="7" t="str">
        <f t="shared" si="1"/>
        <v/>
      </c>
      <c r="K24" s="8" t="s">
        <v>3</v>
      </c>
      <c r="L24" s="8"/>
      <c r="M24" s="17"/>
      <c r="N24" s="17"/>
      <c r="O24" s="17"/>
      <c r="P24" s="8"/>
      <c r="Q24" s="8"/>
      <c r="R24" s="11" t="str">
        <f t="shared" si="2"/>
        <v/>
      </c>
      <c r="S24" s="16" t="str">
        <f t="shared" ca="1" si="4"/>
        <v/>
      </c>
      <c r="T24" s="13"/>
    </row>
    <row r="25" spans="1:20" s="14" customFormat="1" ht="25.5" customHeight="1" x14ac:dyDescent="0.2">
      <c r="A25" s="46"/>
      <c r="B25" s="6"/>
      <c r="C25" s="57" t="s">
        <v>52</v>
      </c>
      <c r="D25" s="58" t="s">
        <v>109</v>
      </c>
      <c r="E25" s="6" t="s">
        <v>14</v>
      </c>
      <c r="F25" s="7">
        <v>41122</v>
      </c>
      <c r="G25" s="25">
        <f t="shared" si="3"/>
        <v>41306</v>
      </c>
      <c r="H25" s="7" t="str">
        <f t="shared" ca="1" si="0"/>
        <v/>
      </c>
      <c r="I25" s="7"/>
      <c r="J25" s="7" t="str">
        <f t="shared" si="1"/>
        <v/>
      </c>
      <c r="K25" s="8">
        <v>14.37</v>
      </c>
      <c r="L25" s="8"/>
      <c r="M25" s="9" t="s">
        <v>22</v>
      </c>
      <c r="N25" s="54" t="s">
        <v>28</v>
      </c>
      <c r="O25" s="10">
        <v>41306</v>
      </c>
      <c r="P25" s="8">
        <v>15.92</v>
      </c>
      <c r="Q25" s="8"/>
      <c r="R25" s="11">
        <f t="shared" si="2"/>
        <v>15.145</v>
      </c>
      <c r="S25" s="10">
        <f t="shared" ca="1" si="4"/>
        <v>41306</v>
      </c>
      <c r="T25" s="18"/>
    </row>
    <row r="26" spans="1:20" s="14" customFormat="1" ht="25.5" customHeight="1" x14ac:dyDescent="0.2">
      <c r="A26" s="46"/>
      <c r="B26" s="6"/>
      <c r="C26" s="57" t="s">
        <v>53</v>
      </c>
      <c r="D26" s="58" t="s">
        <v>110</v>
      </c>
      <c r="E26" s="6" t="s">
        <v>14</v>
      </c>
      <c r="F26" s="2">
        <v>41122</v>
      </c>
      <c r="G26" s="25">
        <f t="shared" si="3"/>
        <v>41306</v>
      </c>
      <c r="H26" s="2" t="str">
        <f t="shared" ca="1" si="0"/>
        <v/>
      </c>
      <c r="I26" s="2"/>
      <c r="J26" s="2" t="str">
        <f t="shared" si="1"/>
        <v/>
      </c>
      <c r="K26" s="8">
        <v>12.85</v>
      </c>
      <c r="L26" s="8"/>
      <c r="M26" s="9" t="s">
        <v>22</v>
      </c>
      <c r="N26" s="54" t="s">
        <v>28</v>
      </c>
      <c r="O26" s="10">
        <v>41306</v>
      </c>
      <c r="P26" s="8">
        <v>13.58</v>
      </c>
      <c r="Q26" s="8"/>
      <c r="R26" s="11">
        <f t="shared" si="2"/>
        <v>13.215</v>
      </c>
      <c r="S26" s="16">
        <f t="shared" ca="1" si="4"/>
        <v>41306</v>
      </c>
      <c r="T26" s="18"/>
    </row>
    <row r="27" spans="1:20" s="14" customFormat="1" ht="25.5" customHeight="1" x14ac:dyDescent="0.2">
      <c r="A27" s="46"/>
      <c r="B27" s="6"/>
      <c r="C27" s="57" t="s">
        <v>54</v>
      </c>
      <c r="D27" s="58" t="s">
        <v>111</v>
      </c>
      <c r="E27" s="6" t="s">
        <v>14</v>
      </c>
      <c r="F27" s="10">
        <v>41122</v>
      </c>
      <c r="G27" s="25">
        <f t="shared" si="3"/>
        <v>41306</v>
      </c>
      <c r="H27" s="10" t="str">
        <f t="shared" ca="1" si="0"/>
        <v/>
      </c>
      <c r="I27" s="10"/>
      <c r="J27" s="10" t="str">
        <f t="shared" si="1"/>
        <v/>
      </c>
      <c r="K27" s="8">
        <v>11.63</v>
      </c>
      <c r="L27" s="8"/>
      <c r="M27" s="9" t="s">
        <v>22</v>
      </c>
      <c r="N27" s="54" t="s">
        <v>28</v>
      </c>
      <c r="O27" s="10">
        <v>41306</v>
      </c>
      <c r="P27" s="8">
        <v>10.99</v>
      </c>
      <c r="Q27" s="8"/>
      <c r="R27" s="11">
        <f t="shared" si="2"/>
        <v>11.31</v>
      </c>
      <c r="S27" s="16">
        <f t="shared" ca="1" si="4"/>
        <v>41306</v>
      </c>
      <c r="T27" s="18"/>
    </row>
    <row r="28" spans="1:20" s="14" customFormat="1" ht="25.5" customHeight="1" x14ac:dyDescent="0.2">
      <c r="A28" s="46"/>
      <c r="B28" s="6"/>
      <c r="C28" s="57" t="s">
        <v>55</v>
      </c>
      <c r="D28" s="58" t="s">
        <v>112</v>
      </c>
      <c r="E28" s="6" t="s">
        <v>14</v>
      </c>
      <c r="F28" s="7">
        <v>41122</v>
      </c>
      <c r="G28" s="25">
        <f t="shared" si="3"/>
        <v>41306</v>
      </c>
      <c r="H28" s="7" t="str">
        <f t="shared" ca="1" si="0"/>
        <v/>
      </c>
      <c r="I28" s="7"/>
      <c r="J28" s="7" t="str">
        <f t="shared" si="1"/>
        <v/>
      </c>
      <c r="K28" s="8">
        <v>14.82</v>
      </c>
      <c r="L28" s="8"/>
      <c r="M28" s="9" t="s">
        <v>22</v>
      </c>
      <c r="N28" s="54" t="s">
        <v>28</v>
      </c>
      <c r="O28" s="16">
        <v>41306</v>
      </c>
      <c r="P28" s="8">
        <v>16.399999999999999</v>
      </c>
      <c r="Q28" s="8"/>
      <c r="R28" s="11">
        <f t="shared" si="2"/>
        <v>15.61</v>
      </c>
      <c r="S28" s="16">
        <f t="shared" ca="1" si="4"/>
        <v>41306</v>
      </c>
      <c r="T28" s="18"/>
    </row>
    <row r="29" spans="1:20" s="14" customFormat="1" ht="25.5" customHeight="1" x14ac:dyDescent="0.2">
      <c r="A29" s="47"/>
      <c r="B29" s="21"/>
      <c r="C29" s="57" t="s">
        <v>56</v>
      </c>
      <c r="D29" s="58" t="s">
        <v>113</v>
      </c>
      <c r="E29" s="21" t="s">
        <v>14</v>
      </c>
      <c r="F29" s="22">
        <v>41122</v>
      </c>
      <c r="G29" s="25">
        <f t="shared" si="3"/>
        <v>41306</v>
      </c>
      <c r="H29" s="22" t="str">
        <f t="shared" ca="1" si="0"/>
        <v/>
      </c>
      <c r="I29" s="22"/>
      <c r="J29" s="22" t="str">
        <f t="shared" si="1"/>
        <v/>
      </c>
      <c r="K29" s="23">
        <v>13.95</v>
      </c>
      <c r="L29" s="8"/>
      <c r="M29" s="9" t="s">
        <v>22</v>
      </c>
      <c r="N29" s="54" t="s">
        <v>28</v>
      </c>
      <c r="O29" s="25">
        <v>41306</v>
      </c>
      <c r="P29" s="23">
        <v>15.1</v>
      </c>
      <c r="Q29" s="8"/>
      <c r="R29" s="11">
        <f t="shared" si="2"/>
        <v>14.524999999999999</v>
      </c>
      <c r="S29" s="25">
        <f t="shared" ca="1" si="4"/>
        <v>41306</v>
      </c>
      <c r="T29" s="26"/>
    </row>
    <row r="30" spans="1:20" s="14" customFormat="1" ht="25.5" customHeight="1" x14ac:dyDescent="0.2">
      <c r="A30" s="46"/>
      <c r="B30" s="6"/>
      <c r="C30" s="57" t="s">
        <v>57</v>
      </c>
      <c r="D30" s="58" t="s">
        <v>114</v>
      </c>
      <c r="E30" s="6" t="s">
        <v>14</v>
      </c>
      <c r="F30" s="2">
        <v>41122</v>
      </c>
      <c r="G30" s="25">
        <f t="shared" si="3"/>
        <v>41306</v>
      </c>
      <c r="H30" s="2" t="str">
        <f t="shared" ca="1" si="0"/>
        <v/>
      </c>
      <c r="I30" s="2"/>
      <c r="J30" s="2" t="str">
        <f t="shared" si="1"/>
        <v/>
      </c>
      <c r="K30" s="8">
        <v>14.66</v>
      </c>
      <c r="L30" s="8"/>
      <c r="M30" s="9" t="s">
        <v>22</v>
      </c>
      <c r="N30" s="54" t="s">
        <v>28</v>
      </c>
      <c r="O30" s="16">
        <v>41306</v>
      </c>
      <c r="P30" s="8">
        <v>16.54</v>
      </c>
      <c r="Q30" s="8"/>
      <c r="R30" s="11">
        <f t="shared" si="2"/>
        <v>15.6</v>
      </c>
      <c r="S30" s="16">
        <f t="shared" ca="1" si="4"/>
        <v>41306</v>
      </c>
      <c r="T30" s="18"/>
    </row>
    <row r="31" spans="1:20" s="14" customFormat="1" ht="25.5" customHeight="1" x14ac:dyDescent="0.2">
      <c r="A31" s="46"/>
      <c r="B31" s="6"/>
      <c r="C31" s="57" t="s">
        <v>58</v>
      </c>
      <c r="D31" s="58" t="s">
        <v>115</v>
      </c>
      <c r="E31" s="6" t="s">
        <v>14</v>
      </c>
      <c r="F31" s="2">
        <v>41122</v>
      </c>
      <c r="G31" s="25">
        <f t="shared" si="3"/>
        <v>41306</v>
      </c>
      <c r="H31" s="2" t="str">
        <f t="shared" ca="1" si="0"/>
        <v/>
      </c>
      <c r="I31" s="2"/>
      <c r="J31" s="2" t="str">
        <f t="shared" si="1"/>
        <v/>
      </c>
      <c r="K31" s="8">
        <v>14.6</v>
      </c>
      <c r="L31" s="8"/>
      <c r="M31" s="9" t="s">
        <v>22</v>
      </c>
      <c r="N31" s="54" t="s">
        <v>28</v>
      </c>
      <c r="O31" s="16">
        <v>41306</v>
      </c>
      <c r="P31" s="8">
        <v>14.06</v>
      </c>
      <c r="Q31" s="8"/>
      <c r="R31" s="11">
        <f t="shared" si="2"/>
        <v>14.33</v>
      </c>
      <c r="S31" s="16">
        <f t="shared" ca="1" si="4"/>
        <v>41306</v>
      </c>
      <c r="T31" s="18"/>
    </row>
    <row r="32" spans="1:20" s="14" customFormat="1" ht="25.5" customHeight="1" x14ac:dyDescent="0.2">
      <c r="A32" s="46"/>
      <c r="B32" s="6"/>
      <c r="C32" s="57" t="s">
        <v>59</v>
      </c>
      <c r="D32" s="58" t="s">
        <v>116</v>
      </c>
      <c r="E32" s="6" t="s">
        <v>14</v>
      </c>
      <c r="F32" s="2">
        <v>41122</v>
      </c>
      <c r="G32" s="25">
        <f t="shared" si="3"/>
        <v>41306</v>
      </c>
      <c r="H32" s="2" t="str">
        <f t="shared" ca="1" si="0"/>
        <v/>
      </c>
      <c r="I32" s="2"/>
      <c r="J32" s="2" t="str">
        <f t="shared" si="1"/>
        <v/>
      </c>
      <c r="K32" s="8">
        <v>11.89</v>
      </c>
      <c r="L32" s="8"/>
      <c r="M32" s="9" t="s">
        <v>22</v>
      </c>
      <c r="N32" s="54" t="s">
        <v>28</v>
      </c>
      <c r="O32" s="16">
        <v>41306</v>
      </c>
      <c r="P32" s="8">
        <v>13.32</v>
      </c>
      <c r="Q32" s="8"/>
      <c r="R32" s="11">
        <f t="shared" si="2"/>
        <v>12.605</v>
      </c>
      <c r="S32" s="16">
        <f t="shared" ca="1" si="4"/>
        <v>41306</v>
      </c>
      <c r="T32" s="18"/>
    </row>
    <row r="33" spans="1:20" s="14" customFormat="1" ht="25.5" customHeight="1" thickBot="1" x14ac:dyDescent="0.25">
      <c r="A33" s="48"/>
      <c r="B33" s="27"/>
      <c r="C33" s="57" t="s">
        <v>60</v>
      </c>
      <c r="D33" s="58" t="s">
        <v>117</v>
      </c>
      <c r="E33" s="27" t="s">
        <v>14</v>
      </c>
      <c r="F33" s="28">
        <v>41122</v>
      </c>
      <c r="G33" s="55">
        <f t="shared" si="3"/>
        <v>41306</v>
      </c>
      <c r="H33" s="28" t="str">
        <f t="shared" ca="1" si="0"/>
        <v/>
      </c>
      <c r="I33" s="28"/>
      <c r="J33" s="28" t="str">
        <f t="shared" si="1"/>
        <v/>
      </c>
      <c r="K33" s="29">
        <v>14.01</v>
      </c>
      <c r="L33" s="29"/>
      <c r="M33" s="52" t="s">
        <v>25</v>
      </c>
      <c r="N33" s="52" t="s">
        <v>28</v>
      </c>
      <c r="O33" s="53">
        <v>41348</v>
      </c>
      <c r="P33" s="29">
        <v>14.26</v>
      </c>
      <c r="Q33" s="29"/>
      <c r="R33" s="31">
        <f t="shared" si="2"/>
        <v>14.135</v>
      </c>
      <c r="S33" s="30">
        <v>41354</v>
      </c>
      <c r="T33" s="32"/>
    </row>
    <row r="34" spans="1:20" s="14" customFormat="1" ht="25.5" customHeight="1" x14ac:dyDescent="0.2">
      <c r="A34" s="47"/>
      <c r="B34" s="33"/>
      <c r="C34" s="57" t="s">
        <v>61</v>
      </c>
      <c r="D34" s="58" t="s">
        <v>118</v>
      </c>
      <c r="E34" s="21" t="s">
        <v>14</v>
      </c>
      <c r="F34" s="34">
        <v>41184</v>
      </c>
      <c r="G34" s="25">
        <f t="shared" si="3"/>
        <v>41366</v>
      </c>
      <c r="H34" s="25" t="str">
        <f t="shared" ca="1" si="0"/>
        <v/>
      </c>
      <c r="I34" s="25"/>
      <c r="J34" s="25" t="str">
        <f t="shared" si="1"/>
        <v/>
      </c>
      <c r="K34" s="23">
        <v>15.09</v>
      </c>
      <c r="L34" s="23"/>
      <c r="M34" s="24"/>
      <c r="N34" s="24"/>
      <c r="O34" s="24"/>
      <c r="P34" s="23"/>
      <c r="Q34" s="23"/>
      <c r="R34" s="44" t="str">
        <f t="shared" si="2"/>
        <v/>
      </c>
      <c r="S34" s="25" t="str">
        <f t="shared" ca="1" si="4"/>
        <v/>
      </c>
      <c r="T34" s="35"/>
    </row>
    <row r="35" spans="1:20" s="14" customFormat="1" ht="25.5" customHeight="1" x14ac:dyDescent="0.2">
      <c r="A35" s="46"/>
      <c r="B35" s="36"/>
      <c r="C35" s="57" t="s">
        <v>62</v>
      </c>
      <c r="D35" s="58" t="s">
        <v>119</v>
      </c>
      <c r="E35" s="6" t="s">
        <v>14</v>
      </c>
      <c r="F35" s="16">
        <v>41184</v>
      </c>
      <c r="G35" s="25">
        <f t="shared" si="3"/>
        <v>41366</v>
      </c>
      <c r="H35" s="16" t="str">
        <f t="shared" ca="1" si="0"/>
        <v/>
      </c>
      <c r="I35" s="16"/>
      <c r="J35" s="16" t="str">
        <f t="shared" si="1"/>
        <v/>
      </c>
      <c r="K35" s="8">
        <v>15.78</v>
      </c>
      <c r="L35" s="8"/>
      <c r="M35" s="17"/>
      <c r="N35" s="17"/>
      <c r="O35" s="17"/>
      <c r="P35" s="8"/>
      <c r="Q35" s="8"/>
      <c r="R35" s="11" t="str">
        <f t="shared" si="2"/>
        <v/>
      </c>
      <c r="S35" s="16" t="str">
        <f t="shared" ca="1" si="4"/>
        <v/>
      </c>
      <c r="T35" s="19"/>
    </row>
    <row r="36" spans="1:20" s="14" customFormat="1" ht="25.5" customHeight="1" x14ac:dyDescent="0.2">
      <c r="A36" s="46"/>
      <c r="B36" s="20"/>
      <c r="C36" s="57" t="s">
        <v>63</v>
      </c>
      <c r="D36" s="58" t="s">
        <v>120</v>
      </c>
      <c r="E36" s="6" t="s">
        <v>14</v>
      </c>
      <c r="F36" s="16">
        <v>41184</v>
      </c>
      <c r="G36" s="25">
        <f t="shared" si="3"/>
        <v>41366</v>
      </c>
      <c r="H36" s="16" t="str">
        <f t="shared" ca="1" si="0"/>
        <v/>
      </c>
      <c r="I36" s="16"/>
      <c r="J36" s="16" t="str">
        <f t="shared" si="1"/>
        <v/>
      </c>
      <c r="K36" s="8">
        <v>14.52</v>
      </c>
      <c r="L36" s="8"/>
      <c r="M36" s="17"/>
      <c r="N36" s="17"/>
      <c r="O36" s="17"/>
      <c r="P36" s="8"/>
      <c r="Q36" s="8"/>
      <c r="R36" s="11" t="str">
        <f t="shared" si="2"/>
        <v/>
      </c>
      <c r="S36" s="16" t="str">
        <f t="shared" ca="1" si="4"/>
        <v/>
      </c>
      <c r="T36" s="15"/>
    </row>
    <row r="37" spans="1:20" s="14" customFormat="1" ht="25.5" customHeight="1" x14ac:dyDescent="0.2">
      <c r="A37" s="46"/>
      <c r="B37" s="20"/>
      <c r="C37" s="57" t="s">
        <v>64</v>
      </c>
      <c r="D37" s="58" t="s">
        <v>121</v>
      </c>
      <c r="E37" s="6" t="s">
        <v>14</v>
      </c>
      <c r="F37" s="16">
        <v>41184</v>
      </c>
      <c r="G37" s="25">
        <f t="shared" si="3"/>
        <v>41366</v>
      </c>
      <c r="H37" s="16" t="str">
        <f t="shared" ca="1" si="0"/>
        <v/>
      </c>
      <c r="I37" s="16"/>
      <c r="J37" s="16" t="str">
        <f t="shared" ref="J37:J62" si="5">IF(AND(I37="X",E37="EVAT"),EDATE(G37,6),IF(AND(I37="X",E37="VDAT"),EDATE(G37,3),""))</f>
        <v/>
      </c>
      <c r="K37" s="8">
        <v>14.5</v>
      </c>
      <c r="L37" s="8"/>
      <c r="M37" s="17"/>
      <c r="N37" s="17"/>
      <c r="O37" s="17"/>
      <c r="P37" s="8"/>
      <c r="Q37" s="8"/>
      <c r="R37" s="11" t="str">
        <f t="shared" ref="R37:R62" si="6">IF(OR(K37="",P37=""),"",IF(OR(K37="Ajourné",P37="Ajourné"),"Non attribuable",IF(OR(K37="Echec",P37="Echec"),"Non attribuable",(K37+P37)/2)))</f>
        <v/>
      </c>
      <c r="S37" s="16" t="str">
        <f t="shared" ref="S37:S62" ca="1" si="7">IF(OR(K37="Ajourné",K37="Echec"),"",IF(OR(P37="Ajourné",P37="Echec"),"",IF(AND(G37&lt;TODAY(),O37&lt;&gt;""),O37,IF(AND(G37&gt;TODAY(),O37&lt;&gt;""),G37+1,""))))</f>
        <v/>
      </c>
      <c r="T37" s="19"/>
    </row>
    <row r="38" spans="1:20" s="14" customFormat="1" ht="25.5" customHeight="1" x14ac:dyDescent="0.2">
      <c r="A38" s="46"/>
      <c r="B38" s="20"/>
      <c r="C38" s="57" t="s">
        <v>65</v>
      </c>
      <c r="D38" s="58" t="s">
        <v>122</v>
      </c>
      <c r="E38" s="6" t="s">
        <v>14</v>
      </c>
      <c r="F38" s="16">
        <v>41184</v>
      </c>
      <c r="G38" s="25">
        <f t="shared" si="3"/>
        <v>41366</v>
      </c>
      <c r="H38" s="16" t="str">
        <f t="shared" ca="1" si="0"/>
        <v/>
      </c>
      <c r="I38" s="16" t="s">
        <v>16</v>
      </c>
      <c r="J38" s="16">
        <f t="shared" si="5"/>
        <v>41549</v>
      </c>
      <c r="K38" s="8" t="s">
        <v>3</v>
      </c>
      <c r="L38" s="8" t="s">
        <v>10</v>
      </c>
      <c r="M38" s="17"/>
      <c r="N38" s="17"/>
      <c r="O38" s="17"/>
      <c r="P38" s="8"/>
      <c r="Q38" s="8"/>
      <c r="R38" s="11" t="str">
        <f t="shared" si="6"/>
        <v/>
      </c>
      <c r="S38" s="16" t="str">
        <f t="shared" ca="1" si="7"/>
        <v/>
      </c>
      <c r="T38" s="13"/>
    </row>
    <row r="39" spans="1:20" s="14" customFormat="1" ht="25.5" customHeight="1" x14ac:dyDescent="0.2">
      <c r="A39" s="46"/>
      <c r="B39" s="6"/>
      <c r="C39" s="57" t="s">
        <v>66</v>
      </c>
      <c r="D39" s="58" t="s">
        <v>123</v>
      </c>
      <c r="E39" s="6" t="s">
        <v>14</v>
      </c>
      <c r="F39" s="7">
        <v>41184</v>
      </c>
      <c r="G39" s="25">
        <f t="shared" si="3"/>
        <v>41366</v>
      </c>
      <c r="H39" s="16" t="str">
        <f t="shared" ca="1" si="0"/>
        <v/>
      </c>
      <c r="I39" s="16"/>
      <c r="J39" s="16" t="str">
        <f t="shared" si="5"/>
        <v/>
      </c>
      <c r="K39" s="8">
        <v>15.6</v>
      </c>
      <c r="L39" s="8"/>
      <c r="M39" s="17"/>
      <c r="N39" s="17"/>
      <c r="O39" s="17"/>
      <c r="P39" s="8"/>
      <c r="Q39" s="8"/>
      <c r="R39" s="11" t="str">
        <f t="shared" si="6"/>
        <v/>
      </c>
      <c r="S39" s="16" t="str">
        <f t="shared" ca="1" si="7"/>
        <v/>
      </c>
      <c r="T39" s="19"/>
    </row>
    <row r="40" spans="1:20" s="14" customFormat="1" ht="25.5" customHeight="1" x14ac:dyDescent="0.2">
      <c r="A40" s="46"/>
      <c r="B40" s="20"/>
      <c r="C40" s="57" t="s">
        <v>67</v>
      </c>
      <c r="D40" s="58" t="s">
        <v>124</v>
      </c>
      <c r="E40" s="6" t="s">
        <v>14</v>
      </c>
      <c r="F40" s="16">
        <v>41184</v>
      </c>
      <c r="G40" s="25">
        <f t="shared" si="3"/>
        <v>41366</v>
      </c>
      <c r="H40" s="16" t="str">
        <f ca="1">IF(I40="X","",IF(AND(G40&gt;TODAY(),E40="VDAT"),"A renouveller",IF(AND(G40&gt;TODAY(),OR(K40="Ajourné",K40="Echec",Q40="Ajourné",Q40="Echec")),"A renouveller","")))</f>
        <v/>
      </c>
      <c r="I40" s="16" t="s">
        <v>16</v>
      </c>
      <c r="J40" s="16">
        <f t="shared" si="5"/>
        <v>41549</v>
      </c>
      <c r="K40" s="8">
        <v>13.69</v>
      </c>
      <c r="L40" s="8"/>
      <c r="M40" s="17"/>
      <c r="N40" s="17"/>
      <c r="O40" s="17"/>
      <c r="P40" s="8"/>
      <c r="Q40" s="8"/>
      <c r="R40" s="11" t="str">
        <f t="shared" si="6"/>
        <v/>
      </c>
      <c r="S40" s="16" t="str">
        <f t="shared" ca="1" si="7"/>
        <v/>
      </c>
      <c r="T40" s="15"/>
    </row>
    <row r="41" spans="1:20" s="14" customFormat="1" ht="25.5" customHeight="1" x14ac:dyDescent="0.2">
      <c r="A41" s="46"/>
      <c r="B41" s="20"/>
      <c r="C41" s="57" t="s">
        <v>68</v>
      </c>
      <c r="D41" s="58" t="s">
        <v>125</v>
      </c>
      <c r="E41" s="6" t="s">
        <v>14</v>
      </c>
      <c r="F41" s="16">
        <v>41184</v>
      </c>
      <c r="G41" s="25">
        <f t="shared" si="3"/>
        <v>41366</v>
      </c>
      <c r="H41" s="16" t="str">
        <f t="shared" ref="H41:H63" ca="1" si="8">IF(I41="X","",IF(AND(G41&gt;TODAY(),E41="VDAT"),"A renouveller",IF(AND(G41&gt;TODAY(),OR(K41="Ajourné",K41="Echec",Q41="Ajourné",Q41="Echec")),"A renouveller","")))</f>
        <v/>
      </c>
      <c r="I41" s="16"/>
      <c r="J41" s="16" t="str">
        <f t="shared" si="5"/>
        <v/>
      </c>
      <c r="K41" s="8">
        <v>15.29</v>
      </c>
      <c r="L41" s="8"/>
      <c r="M41" s="17"/>
      <c r="N41" s="17"/>
      <c r="O41" s="17"/>
      <c r="P41" s="8"/>
      <c r="Q41" s="8"/>
      <c r="R41" s="11" t="str">
        <f t="shared" si="6"/>
        <v/>
      </c>
      <c r="S41" s="16" t="str">
        <f t="shared" ca="1" si="7"/>
        <v/>
      </c>
      <c r="T41" s="19"/>
    </row>
    <row r="42" spans="1:20" s="14" customFormat="1" ht="25.5" customHeight="1" x14ac:dyDescent="0.2">
      <c r="A42" s="46"/>
      <c r="B42" s="20"/>
      <c r="C42" s="57" t="s">
        <v>69</v>
      </c>
      <c r="D42" s="58" t="s">
        <v>126</v>
      </c>
      <c r="E42" s="6" t="s">
        <v>14</v>
      </c>
      <c r="F42" s="16">
        <v>41184</v>
      </c>
      <c r="G42" s="25">
        <f t="shared" si="3"/>
        <v>41366</v>
      </c>
      <c r="H42" s="16" t="str">
        <f t="shared" ca="1" si="8"/>
        <v/>
      </c>
      <c r="I42" s="16"/>
      <c r="J42" s="16" t="str">
        <f t="shared" si="5"/>
        <v/>
      </c>
      <c r="K42" s="8">
        <v>15.33</v>
      </c>
      <c r="L42" s="8"/>
      <c r="M42" s="17"/>
      <c r="N42" s="17"/>
      <c r="O42" s="17"/>
      <c r="P42" s="8"/>
      <c r="Q42" s="8"/>
      <c r="R42" s="11" t="str">
        <f t="shared" si="6"/>
        <v/>
      </c>
      <c r="S42" s="16" t="str">
        <f t="shared" ca="1" si="7"/>
        <v/>
      </c>
      <c r="T42" s="15"/>
    </row>
    <row r="43" spans="1:20" s="14" customFormat="1" ht="25.5" customHeight="1" x14ac:dyDescent="0.2">
      <c r="A43" s="46"/>
      <c r="B43" s="6"/>
      <c r="C43" s="57" t="s">
        <v>70</v>
      </c>
      <c r="D43" s="58" t="s">
        <v>127</v>
      </c>
      <c r="E43" s="6" t="s">
        <v>14</v>
      </c>
      <c r="F43" s="16">
        <v>41184</v>
      </c>
      <c r="G43" s="25">
        <f t="shared" si="3"/>
        <v>41366</v>
      </c>
      <c r="H43" s="16" t="str">
        <f t="shared" ca="1" si="8"/>
        <v/>
      </c>
      <c r="I43" s="16"/>
      <c r="J43" s="16" t="str">
        <f t="shared" si="5"/>
        <v/>
      </c>
      <c r="K43" s="8">
        <v>11.96</v>
      </c>
      <c r="L43" s="8"/>
      <c r="M43" s="17"/>
      <c r="N43" s="17"/>
      <c r="O43" s="17"/>
      <c r="P43" s="8"/>
      <c r="Q43" s="8"/>
      <c r="R43" s="11" t="str">
        <f t="shared" si="6"/>
        <v/>
      </c>
      <c r="S43" s="16" t="str">
        <f t="shared" ca="1" si="7"/>
        <v/>
      </c>
      <c r="T43" s="15"/>
    </row>
    <row r="44" spans="1:20" s="14" customFormat="1" ht="25.5" customHeight="1" thickBot="1" x14ac:dyDescent="0.25">
      <c r="A44" s="48"/>
      <c r="B44" s="38"/>
      <c r="C44" s="57" t="s">
        <v>71</v>
      </c>
      <c r="D44" s="58" t="s">
        <v>128</v>
      </c>
      <c r="E44" s="27" t="s">
        <v>14</v>
      </c>
      <c r="F44" s="39">
        <v>41184</v>
      </c>
      <c r="G44" s="55">
        <f t="shared" si="3"/>
        <v>41366</v>
      </c>
      <c r="H44" s="39" t="str">
        <f t="shared" ca="1" si="8"/>
        <v/>
      </c>
      <c r="I44" s="39"/>
      <c r="J44" s="39" t="str">
        <f t="shared" si="5"/>
        <v/>
      </c>
      <c r="K44" s="29">
        <v>15.42</v>
      </c>
      <c r="L44" s="29"/>
      <c r="M44" s="40"/>
      <c r="N44" s="40"/>
      <c r="O44" s="40"/>
      <c r="P44" s="29"/>
      <c r="Q44" s="29"/>
      <c r="R44" s="31" t="str">
        <f t="shared" si="6"/>
        <v/>
      </c>
      <c r="S44" s="39" t="str">
        <f t="shared" ca="1" si="7"/>
        <v/>
      </c>
      <c r="T44" s="41"/>
    </row>
    <row r="45" spans="1:20" s="14" customFormat="1" ht="25.5" customHeight="1" x14ac:dyDescent="0.2">
      <c r="A45" s="47"/>
      <c r="B45" s="21"/>
      <c r="C45" s="57" t="s">
        <v>72</v>
      </c>
      <c r="D45" s="58" t="s">
        <v>129</v>
      </c>
      <c r="E45" s="21" t="s">
        <v>15</v>
      </c>
      <c r="F45" s="25">
        <v>41310</v>
      </c>
      <c r="G45" s="25">
        <f t="shared" si="3"/>
        <v>41399</v>
      </c>
      <c r="H45" s="25" t="str">
        <f t="shared" ca="1" si="8"/>
        <v/>
      </c>
      <c r="I45" s="49" t="s">
        <v>16</v>
      </c>
      <c r="J45" s="25">
        <f t="shared" si="5"/>
        <v>41491</v>
      </c>
      <c r="K45" s="23">
        <v>11.26</v>
      </c>
      <c r="L45" s="23"/>
      <c r="M45" s="21"/>
      <c r="N45" s="21"/>
      <c r="O45" s="21"/>
      <c r="P45" s="23"/>
      <c r="Q45" s="23"/>
      <c r="R45" s="44" t="str">
        <f t="shared" si="6"/>
        <v/>
      </c>
      <c r="S45" s="25" t="str">
        <f t="shared" ca="1" si="7"/>
        <v/>
      </c>
      <c r="T45" s="35"/>
    </row>
    <row r="46" spans="1:20" s="14" customFormat="1" ht="25.5" customHeight="1" x14ac:dyDescent="0.2">
      <c r="A46" s="46"/>
      <c r="B46" s="6"/>
      <c r="C46" s="57" t="s">
        <v>73</v>
      </c>
      <c r="D46" s="58" t="s">
        <v>130</v>
      </c>
      <c r="E46" s="6" t="s">
        <v>15</v>
      </c>
      <c r="F46" s="16">
        <v>41310</v>
      </c>
      <c r="G46" s="25">
        <f t="shared" si="3"/>
        <v>41399</v>
      </c>
      <c r="H46" s="16" t="str">
        <f t="shared" ca="1" si="8"/>
        <v/>
      </c>
      <c r="I46" s="50" t="s">
        <v>16</v>
      </c>
      <c r="J46" s="16">
        <f t="shared" si="5"/>
        <v>41491</v>
      </c>
      <c r="K46" s="8">
        <v>13.52</v>
      </c>
      <c r="L46" s="8"/>
      <c r="M46" s="6"/>
      <c r="N46" s="6"/>
      <c r="O46" s="6"/>
      <c r="P46" s="8"/>
      <c r="Q46" s="8"/>
      <c r="R46" s="11" t="str">
        <f t="shared" si="6"/>
        <v/>
      </c>
      <c r="S46" s="16" t="str">
        <f t="shared" ca="1" si="7"/>
        <v/>
      </c>
      <c r="T46" s="15"/>
    </row>
    <row r="47" spans="1:20" s="14" customFormat="1" ht="25.5" customHeight="1" x14ac:dyDescent="0.2">
      <c r="A47" s="46"/>
      <c r="B47" s="6"/>
      <c r="C47" s="57" t="s">
        <v>74</v>
      </c>
      <c r="D47" s="58" t="s">
        <v>131</v>
      </c>
      <c r="E47" s="6" t="s">
        <v>14</v>
      </c>
      <c r="F47" s="16">
        <v>41310</v>
      </c>
      <c r="G47" s="25">
        <f t="shared" si="3"/>
        <v>41491</v>
      </c>
      <c r="H47" s="16" t="str">
        <f t="shared" ca="1" si="8"/>
        <v/>
      </c>
      <c r="I47" s="6"/>
      <c r="J47" s="16" t="str">
        <f t="shared" si="5"/>
        <v/>
      </c>
      <c r="K47" s="8">
        <v>14.98</v>
      </c>
      <c r="L47" s="8"/>
      <c r="M47" s="6"/>
      <c r="N47" s="6"/>
      <c r="O47" s="6"/>
      <c r="P47" s="8"/>
      <c r="Q47" s="8"/>
      <c r="R47" s="11" t="str">
        <f t="shared" si="6"/>
        <v/>
      </c>
      <c r="S47" s="16" t="str">
        <f t="shared" ca="1" si="7"/>
        <v/>
      </c>
      <c r="T47" s="15"/>
    </row>
    <row r="48" spans="1:20" s="14" customFormat="1" ht="25.5" customHeight="1" x14ac:dyDescent="0.2">
      <c r="A48" s="46"/>
      <c r="B48" s="6"/>
      <c r="C48" s="57" t="s">
        <v>75</v>
      </c>
      <c r="D48" s="58" t="s">
        <v>132</v>
      </c>
      <c r="E48" s="6" t="s">
        <v>14</v>
      </c>
      <c r="F48" s="16">
        <v>41310</v>
      </c>
      <c r="G48" s="25">
        <f t="shared" si="3"/>
        <v>41491</v>
      </c>
      <c r="H48" s="16" t="str">
        <f t="shared" ca="1" si="8"/>
        <v/>
      </c>
      <c r="I48" s="6"/>
      <c r="J48" s="16" t="str">
        <f t="shared" si="5"/>
        <v/>
      </c>
      <c r="K48" s="8">
        <v>14.35</v>
      </c>
      <c r="L48" s="8"/>
      <c r="M48" s="6"/>
      <c r="N48" s="6"/>
      <c r="O48" s="6"/>
      <c r="P48" s="8"/>
      <c r="Q48" s="8"/>
      <c r="R48" s="11" t="str">
        <f t="shared" si="6"/>
        <v/>
      </c>
      <c r="S48" s="16" t="str">
        <f t="shared" ca="1" si="7"/>
        <v/>
      </c>
      <c r="T48" s="15"/>
    </row>
    <row r="49" spans="1:20" s="14" customFormat="1" ht="25.5" customHeight="1" x14ac:dyDescent="0.2">
      <c r="A49" s="46"/>
      <c r="B49" s="6"/>
      <c r="C49" s="57" t="s">
        <v>76</v>
      </c>
      <c r="D49" s="58" t="s">
        <v>133</v>
      </c>
      <c r="E49" s="6" t="s">
        <v>14</v>
      </c>
      <c r="F49" s="16">
        <v>41310</v>
      </c>
      <c r="G49" s="25">
        <f t="shared" si="3"/>
        <v>41491</v>
      </c>
      <c r="H49" s="16" t="str">
        <f t="shared" ca="1" si="8"/>
        <v/>
      </c>
      <c r="I49" s="6"/>
      <c r="J49" s="16" t="str">
        <f t="shared" si="5"/>
        <v/>
      </c>
      <c r="K49" s="8">
        <v>13.81</v>
      </c>
      <c r="L49" s="8"/>
      <c r="M49" s="6"/>
      <c r="N49" s="6"/>
      <c r="O49" s="6"/>
      <c r="P49" s="8"/>
      <c r="Q49" s="8"/>
      <c r="R49" s="11" t="str">
        <f t="shared" si="6"/>
        <v/>
      </c>
      <c r="S49" s="16" t="str">
        <f t="shared" ca="1" si="7"/>
        <v/>
      </c>
      <c r="T49" s="15"/>
    </row>
    <row r="50" spans="1:20" s="14" customFormat="1" ht="25.5" customHeight="1" x14ac:dyDescent="0.2">
      <c r="A50" s="46"/>
      <c r="B50" s="6"/>
      <c r="C50" s="57" t="s">
        <v>77</v>
      </c>
      <c r="D50" s="58" t="s">
        <v>134</v>
      </c>
      <c r="E50" s="6" t="s">
        <v>14</v>
      </c>
      <c r="F50" s="16">
        <v>41310</v>
      </c>
      <c r="G50" s="25">
        <f t="shared" si="3"/>
        <v>41491</v>
      </c>
      <c r="H50" s="16" t="str">
        <f t="shared" ca="1" si="8"/>
        <v/>
      </c>
      <c r="I50" s="6"/>
      <c r="J50" s="16" t="str">
        <f t="shared" si="5"/>
        <v/>
      </c>
      <c r="K50" s="8">
        <v>13.72</v>
      </c>
      <c r="L50" s="8"/>
      <c r="M50" s="6"/>
      <c r="N50" s="6"/>
      <c r="O50" s="6"/>
      <c r="P50" s="8"/>
      <c r="Q50" s="8"/>
      <c r="R50" s="11" t="str">
        <f t="shared" si="6"/>
        <v/>
      </c>
      <c r="S50" s="16" t="str">
        <f t="shared" ca="1" si="7"/>
        <v/>
      </c>
      <c r="T50" s="15"/>
    </row>
    <row r="51" spans="1:20" s="14" customFormat="1" ht="25.5" customHeight="1" x14ac:dyDescent="0.2">
      <c r="A51" s="46"/>
      <c r="B51" s="6"/>
      <c r="C51" s="57" t="s">
        <v>78</v>
      </c>
      <c r="D51" s="58" t="s">
        <v>135</v>
      </c>
      <c r="E51" s="6" t="s">
        <v>14</v>
      </c>
      <c r="F51" s="16">
        <v>41310</v>
      </c>
      <c r="G51" s="25">
        <f t="shared" si="3"/>
        <v>41491</v>
      </c>
      <c r="H51" s="16" t="str">
        <f t="shared" ca="1" si="8"/>
        <v/>
      </c>
      <c r="I51" s="6"/>
      <c r="J51" s="16" t="str">
        <f t="shared" si="5"/>
        <v/>
      </c>
      <c r="K51" s="8">
        <v>12.64</v>
      </c>
      <c r="L51" s="8"/>
      <c r="M51" s="6"/>
      <c r="N51" s="6"/>
      <c r="O51" s="6"/>
      <c r="P51" s="8"/>
      <c r="Q51" s="8"/>
      <c r="R51" s="11" t="str">
        <f t="shared" si="6"/>
        <v/>
      </c>
      <c r="S51" s="16" t="str">
        <f t="shared" ca="1" si="7"/>
        <v/>
      </c>
      <c r="T51" s="15"/>
    </row>
    <row r="52" spans="1:20" s="14" customFormat="1" ht="25.5" customHeight="1" x14ac:dyDescent="0.2">
      <c r="A52" s="46"/>
      <c r="B52" s="6"/>
      <c r="C52" s="57" t="s">
        <v>79</v>
      </c>
      <c r="D52" s="58" t="s">
        <v>136</v>
      </c>
      <c r="E52" s="6" t="s">
        <v>14</v>
      </c>
      <c r="F52" s="16">
        <v>41310</v>
      </c>
      <c r="G52" s="25">
        <f t="shared" si="3"/>
        <v>41491</v>
      </c>
      <c r="H52" s="16" t="str">
        <f t="shared" ca="1" si="8"/>
        <v/>
      </c>
      <c r="I52" s="6"/>
      <c r="J52" s="16" t="str">
        <f t="shared" si="5"/>
        <v/>
      </c>
      <c r="K52" s="8">
        <v>13.02</v>
      </c>
      <c r="L52" s="8"/>
      <c r="M52" s="6"/>
      <c r="N52" s="6"/>
      <c r="O52" s="6"/>
      <c r="P52" s="8"/>
      <c r="Q52" s="8"/>
      <c r="R52" s="11" t="str">
        <f t="shared" si="6"/>
        <v/>
      </c>
      <c r="S52" s="16" t="str">
        <f t="shared" ca="1" si="7"/>
        <v/>
      </c>
      <c r="T52" s="15"/>
    </row>
    <row r="53" spans="1:20" s="14" customFormat="1" ht="25.5" customHeight="1" x14ac:dyDescent="0.2">
      <c r="A53" s="46"/>
      <c r="B53" s="6"/>
      <c r="C53" s="57" t="s">
        <v>80</v>
      </c>
      <c r="D53" s="58" t="s">
        <v>137</v>
      </c>
      <c r="E53" s="6" t="s">
        <v>14</v>
      </c>
      <c r="F53" s="16">
        <v>41310</v>
      </c>
      <c r="G53" s="25">
        <f t="shared" si="3"/>
        <v>41491</v>
      </c>
      <c r="H53" s="16" t="str">
        <f t="shared" ca="1" si="8"/>
        <v/>
      </c>
      <c r="I53" s="6"/>
      <c r="J53" s="16" t="str">
        <f t="shared" si="5"/>
        <v/>
      </c>
      <c r="K53" s="8">
        <v>11.85</v>
      </c>
      <c r="L53" s="8"/>
      <c r="M53" s="6"/>
      <c r="N53" s="6"/>
      <c r="O53" s="6"/>
      <c r="P53" s="8"/>
      <c r="Q53" s="8"/>
      <c r="R53" s="11" t="str">
        <f t="shared" si="6"/>
        <v/>
      </c>
      <c r="S53" s="16" t="str">
        <f t="shared" ca="1" si="7"/>
        <v/>
      </c>
      <c r="T53" s="15"/>
    </row>
    <row r="54" spans="1:20" s="14" customFormat="1" ht="25.5" customHeight="1" x14ac:dyDescent="0.2">
      <c r="A54" s="46"/>
      <c r="B54" s="6"/>
      <c r="C54" s="57" t="s">
        <v>81</v>
      </c>
      <c r="D54" s="58" t="s">
        <v>138</v>
      </c>
      <c r="E54" s="6" t="s">
        <v>14</v>
      </c>
      <c r="F54" s="16">
        <v>41310</v>
      </c>
      <c r="G54" s="25">
        <f t="shared" si="3"/>
        <v>41491</v>
      </c>
      <c r="H54" s="16" t="str">
        <f t="shared" ca="1" si="8"/>
        <v/>
      </c>
      <c r="I54" s="6"/>
      <c r="J54" s="16" t="str">
        <f t="shared" si="5"/>
        <v/>
      </c>
      <c r="K54" s="8">
        <v>13.32</v>
      </c>
      <c r="L54" s="8"/>
      <c r="M54" s="6"/>
      <c r="N54" s="6"/>
      <c r="O54" s="6"/>
      <c r="P54" s="8"/>
      <c r="Q54" s="8"/>
      <c r="R54" s="11" t="str">
        <f t="shared" si="6"/>
        <v/>
      </c>
      <c r="S54" s="16" t="str">
        <f t="shared" ca="1" si="7"/>
        <v/>
      </c>
      <c r="T54" s="15"/>
    </row>
    <row r="55" spans="1:20" s="14" customFormat="1" ht="25.5" customHeight="1" x14ac:dyDescent="0.2">
      <c r="A55" s="46"/>
      <c r="B55" s="6"/>
      <c r="C55" s="57" t="s">
        <v>82</v>
      </c>
      <c r="D55" s="58" t="s">
        <v>139</v>
      </c>
      <c r="E55" s="6" t="s">
        <v>14</v>
      </c>
      <c r="F55" s="16">
        <v>41310</v>
      </c>
      <c r="G55" s="25">
        <f t="shared" si="3"/>
        <v>41491</v>
      </c>
      <c r="H55" s="16" t="str">
        <f t="shared" ca="1" si="8"/>
        <v/>
      </c>
      <c r="I55" s="6"/>
      <c r="J55" s="16" t="str">
        <f t="shared" si="5"/>
        <v/>
      </c>
      <c r="K55" s="8">
        <v>13.35</v>
      </c>
      <c r="L55" s="8"/>
      <c r="M55" s="6"/>
      <c r="N55" s="6"/>
      <c r="O55" s="6"/>
      <c r="P55" s="8"/>
      <c r="Q55" s="8"/>
      <c r="R55" s="11" t="str">
        <f t="shared" si="6"/>
        <v/>
      </c>
      <c r="S55" s="16" t="str">
        <f t="shared" ca="1" si="7"/>
        <v/>
      </c>
      <c r="T55" s="15"/>
    </row>
    <row r="56" spans="1:20" s="14" customFormat="1" ht="25.5" customHeight="1" x14ac:dyDescent="0.2">
      <c r="A56" s="46"/>
      <c r="B56" s="6"/>
      <c r="C56" s="57" t="s">
        <v>83</v>
      </c>
      <c r="D56" s="58" t="s">
        <v>140</v>
      </c>
      <c r="E56" s="6" t="s">
        <v>14</v>
      </c>
      <c r="F56" s="16">
        <v>41310</v>
      </c>
      <c r="G56" s="25">
        <f t="shared" si="3"/>
        <v>41491</v>
      </c>
      <c r="H56" s="16" t="str">
        <f t="shared" ca="1" si="8"/>
        <v/>
      </c>
      <c r="I56" s="6"/>
      <c r="J56" s="16" t="str">
        <f t="shared" si="5"/>
        <v/>
      </c>
      <c r="K56" s="8">
        <v>13.4</v>
      </c>
      <c r="L56" s="8"/>
      <c r="M56" s="6"/>
      <c r="N56" s="6"/>
      <c r="O56" s="6"/>
      <c r="P56" s="8"/>
      <c r="Q56" s="8"/>
      <c r="R56" s="11" t="str">
        <f t="shared" si="6"/>
        <v/>
      </c>
      <c r="S56" s="16" t="str">
        <f t="shared" ca="1" si="7"/>
        <v/>
      </c>
      <c r="T56" s="15"/>
    </row>
    <row r="57" spans="1:20" s="14" customFormat="1" ht="25.5" customHeight="1" x14ac:dyDescent="0.2">
      <c r="A57" s="46"/>
      <c r="B57" s="6"/>
      <c r="C57" s="57" t="s">
        <v>84</v>
      </c>
      <c r="D57" s="58" t="s">
        <v>141</v>
      </c>
      <c r="E57" s="6" t="s">
        <v>14</v>
      </c>
      <c r="F57" s="16">
        <v>41310</v>
      </c>
      <c r="G57" s="25">
        <f t="shared" si="3"/>
        <v>41491</v>
      </c>
      <c r="H57" s="16" t="str">
        <f t="shared" ca="1" si="8"/>
        <v/>
      </c>
      <c r="I57" s="6"/>
      <c r="J57" s="16" t="str">
        <f t="shared" si="5"/>
        <v/>
      </c>
      <c r="K57" s="8">
        <v>14.63</v>
      </c>
      <c r="L57" s="8"/>
      <c r="M57" s="6"/>
      <c r="N57" s="6"/>
      <c r="O57" s="6"/>
      <c r="P57" s="8"/>
      <c r="Q57" s="8"/>
      <c r="R57" s="11" t="str">
        <f t="shared" si="6"/>
        <v/>
      </c>
      <c r="S57" s="16" t="str">
        <f t="shared" ca="1" si="7"/>
        <v/>
      </c>
      <c r="T57" s="15"/>
    </row>
    <row r="58" spans="1:20" s="14" customFormat="1" ht="25.5" customHeight="1" x14ac:dyDescent="0.2">
      <c r="A58" s="46"/>
      <c r="B58" s="6"/>
      <c r="C58" s="57" t="s">
        <v>85</v>
      </c>
      <c r="D58" s="58" t="s">
        <v>142</v>
      </c>
      <c r="E58" s="6" t="s">
        <v>14</v>
      </c>
      <c r="F58" s="16">
        <v>41310</v>
      </c>
      <c r="G58" s="25">
        <f t="shared" si="3"/>
        <v>41491</v>
      </c>
      <c r="H58" s="16" t="str">
        <f t="shared" ca="1" si="8"/>
        <v/>
      </c>
      <c r="I58" s="6"/>
      <c r="J58" s="16" t="str">
        <f t="shared" si="5"/>
        <v/>
      </c>
      <c r="K58" s="8">
        <v>13.42</v>
      </c>
      <c r="L58" s="8"/>
      <c r="M58" s="6"/>
      <c r="N58" s="6"/>
      <c r="O58" s="6"/>
      <c r="P58" s="8"/>
      <c r="Q58" s="8"/>
      <c r="R58" s="11" t="str">
        <f t="shared" si="6"/>
        <v/>
      </c>
      <c r="S58" s="16" t="str">
        <f t="shared" ca="1" si="7"/>
        <v/>
      </c>
      <c r="T58" s="15"/>
    </row>
    <row r="59" spans="1:20" s="14" customFormat="1" ht="25.5" customHeight="1" x14ac:dyDescent="0.2">
      <c r="A59" s="46"/>
      <c r="B59" s="6"/>
      <c r="C59" s="57" t="s">
        <v>86</v>
      </c>
      <c r="D59" s="58" t="s">
        <v>143</v>
      </c>
      <c r="E59" s="6" t="s">
        <v>14</v>
      </c>
      <c r="F59" s="16">
        <v>41310</v>
      </c>
      <c r="G59" s="25">
        <f t="shared" si="3"/>
        <v>41491</v>
      </c>
      <c r="H59" s="16" t="str">
        <f t="shared" ca="1" si="8"/>
        <v/>
      </c>
      <c r="I59" s="6"/>
      <c r="J59" s="16" t="str">
        <f t="shared" si="5"/>
        <v/>
      </c>
      <c r="K59" s="8">
        <v>11.42</v>
      </c>
      <c r="L59" s="8"/>
      <c r="M59" s="6"/>
      <c r="N59" s="6"/>
      <c r="O59" s="6"/>
      <c r="P59" s="8"/>
      <c r="Q59" s="8"/>
      <c r="R59" s="11" t="str">
        <f t="shared" si="6"/>
        <v/>
      </c>
      <c r="S59" s="16" t="str">
        <f t="shared" ca="1" si="7"/>
        <v/>
      </c>
      <c r="T59" s="15"/>
    </row>
    <row r="60" spans="1:20" s="14" customFormat="1" ht="25.5" customHeight="1" x14ac:dyDescent="0.2">
      <c r="A60" s="46"/>
      <c r="B60" s="6"/>
      <c r="C60" s="57" t="s">
        <v>87</v>
      </c>
      <c r="D60" s="58" t="s">
        <v>144</v>
      </c>
      <c r="E60" s="6" t="s">
        <v>14</v>
      </c>
      <c r="F60" s="16">
        <v>41310</v>
      </c>
      <c r="G60" s="25">
        <f t="shared" si="3"/>
        <v>41491</v>
      </c>
      <c r="H60" s="16" t="str">
        <f t="shared" ca="1" si="8"/>
        <v/>
      </c>
      <c r="I60" s="6"/>
      <c r="J60" s="16" t="str">
        <f t="shared" si="5"/>
        <v/>
      </c>
      <c r="K60" s="8">
        <v>13.15</v>
      </c>
      <c r="L60" s="8"/>
      <c r="M60" s="6"/>
      <c r="N60" s="6"/>
      <c r="O60" s="6"/>
      <c r="P60" s="8"/>
      <c r="Q60" s="8"/>
      <c r="R60" s="11" t="str">
        <f t="shared" si="6"/>
        <v/>
      </c>
      <c r="S60" s="16" t="str">
        <f t="shared" ca="1" si="7"/>
        <v/>
      </c>
      <c r="T60" s="15"/>
    </row>
    <row r="61" spans="1:20" s="14" customFormat="1" ht="25.5" customHeight="1" x14ac:dyDescent="0.2">
      <c r="A61" s="46"/>
      <c r="B61" s="6"/>
      <c r="C61" s="57" t="s">
        <v>88</v>
      </c>
      <c r="D61" s="58" t="s">
        <v>145</v>
      </c>
      <c r="E61" s="6" t="s">
        <v>14</v>
      </c>
      <c r="F61" s="16">
        <v>41310</v>
      </c>
      <c r="G61" s="25">
        <f t="shared" si="3"/>
        <v>41491</v>
      </c>
      <c r="H61" s="16" t="str">
        <f t="shared" ca="1" si="8"/>
        <v/>
      </c>
      <c r="I61" s="6"/>
      <c r="J61" s="16" t="str">
        <f t="shared" si="5"/>
        <v/>
      </c>
      <c r="K61" s="8">
        <v>13.11</v>
      </c>
      <c r="L61" s="8"/>
      <c r="M61" s="6"/>
      <c r="N61" s="6"/>
      <c r="O61" s="6"/>
      <c r="P61" s="8"/>
      <c r="Q61" s="8"/>
      <c r="R61" s="11" t="str">
        <f t="shared" si="6"/>
        <v/>
      </c>
      <c r="S61" s="16" t="str">
        <f t="shared" ca="1" si="7"/>
        <v/>
      </c>
      <c r="T61" s="15"/>
    </row>
    <row r="62" spans="1:20" s="14" customFormat="1" ht="25.5" customHeight="1" x14ac:dyDescent="0.2">
      <c r="A62" s="46"/>
      <c r="B62" s="6"/>
      <c r="C62" s="57" t="s">
        <v>89</v>
      </c>
      <c r="D62" s="58" t="s">
        <v>146</v>
      </c>
      <c r="E62" s="6" t="s">
        <v>14</v>
      </c>
      <c r="F62" s="16" t="s">
        <v>30</v>
      </c>
      <c r="G62" s="25">
        <f t="shared" si="3"/>
        <v>41491</v>
      </c>
      <c r="H62" s="16" t="str">
        <f t="shared" ca="1" si="8"/>
        <v/>
      </c>
      <c r="I62" s="50"/>
      <c r="J62" s="16" t="str">
        <f t="shared" si="5"/>
        <v/>
      </c>
      <c r="K62" s="8">
        <v>14.82</v>
      </c>
      <c r="L62" s="8"/>
      <c r="M62" s="6"/>
      <c r="N62" s="6"/>
      <c r="O62" s="6"/>
      <c r="P62" s="8"/>
      <c r="Q62" s="8"/>
      <c r="R62" s="11" t="str">
        <f t="shared" si="6"/>
        <v/>
      </c>
      <c r="S62" s="16" t="str">
        <f t="shared" ca="1" si="7"/>
        <v/>
      </c>
      <c r="T62" s="15"/>
    </row>
    <row r="63" spans="1:20" s="14" customFormat="1" ht="25.5" customHeight="1" x14ac:dyDescent="0.2">
      <c r="A63" s="46"/>
      <c r="B63" s="6"/>
      <c r="C63" s="42"/>
      <c r="D63" s="37"/>
      <c r="E63" s="6"/>
      <c r="F63" s="16"/>
      <c r="G63" s="25" t="str">
        <f t="shared" si="3"/>
        <v/>
      </c>
      <c r="H63" s="16" t="str">
        <f t="shared" ca="1" si="8"/>
        <v/>
      </c>
      <c r="I63" s="6"/>
      <c r="J63" s="16" t="str">
        <f t="shared" ref="J63:J99" si="9">IF(AND(I63="X",E63="EVAT"),EDATE(G63,6),IF(AND(I63="X",E63="VDAT"),EDATE(G63,3),""))</f>
        <v/>
      </c>
      <c r="K63" s="8"/>
      <c r="L63" s="8"/>
      <c r="M63" s="6"/>
      <c r="N63" s="6"/>
      <c r="O63" s="6"/>
      <c r="P63" s="8"/>
      <c r="Q63" s="8"/>
      <c r="R63" s="11" t="str">
        <f t="shared" ref="R63:R99" si="10">IF(OR(K63="",P63=""),"",IF(OR(K63="Ajourné",P63="Ajourné"),"Non attribuable",IF(OR(K63="Echec",P63="Echec"),"Non attribuable",(K63+P63)/2)))</f>
        <v/>
      </c>
      <c r="S63" s="16" t="str">
        <f t="shared" ref="S63:S99" ca="1" si="11">IF(OR(K63="Ajourné",K63="Echec"),"",IF(OR(P63="Ajourné",P63="Echec"),"",IF(AND(G63&lt;TODAY(),O63&lt;&gt;""),O63,IF(AND(G63&gt;TODAY(),O63&lt;&gt;""),G63+1,""))))</f>
        <v/>
      </c>
      <c r="T63" s="15"/>
    </row>
    <row r="64" spans="1:20" s="14" customFormat="1" ht="25.5" customHeight="1" x14ac:dyDescent="0.2">
      <c r="A64" s="46"/>
      <c r="B64" s="6"/>
      <c r="C64" s="42"/>
      <c r="D64" s="37"/>
      <c r="E64" s="6"/>
      <c r="F64" s="16"/>
      <c r="G64" s="25" t="str">
        <f t="shared" si="3"/>
        <v/>
      </c>
      <c r="H64" s="16" t="str">
        <f t="shared" ref="H64:H99" ca="1" si="12">IF(I64="X","",IF(AND(G64&gt;TODAY(),E64="VDAT"),"A renouveller",IF(AND(G64&gt;TODAY(),OR(K64="Ajourné",K64="Echec",Q64="Ajourné",Q64="Echec")),"A renouveller","")))</f>
        <v/>
      </c>
      <c r="I64" s="6"/>
      <c r="J64" s="16" t="str">
        <f t="shared" si="9"/>
        <v/>
      </c>
      <c r="K64" s="8"/>
      <c r="L64" s="8"/>
      <c r="M64" s="6"/>
      <c r="N64" s="6"/>
      <c r="O64" s="6"/>
      <c r="P64" s="8"/>
      <c r="Q64" s="8"/>
      <c r="R64" s="11" t="str">
        <f t="shared" si="10"/>
        <v/>
      </c>
      <c r="S64" s="16" t="str">
        <f t="shared" ca="1" si="11"/>
        <v/>
      </c>
      <c r="T64" s="15"/>
    </row>
    <row r="65" spans="1:20" s="14" customFormat="1" ht="25.5" customHeight="1" x14ac:dyDescent="0.2">
      <c r="A65" s="46"/>
      <c r="B65" s="6"/>
      <c r="C65" s="42"/>
      <c r="D65" s="37"/>
      <c r="E65" s="6"/>
      <c r="F65" s="16"/>
      <c r="G65" s="25" t="str">
        <f t="shared" si="3"/>
        <v/>
      </c>
      <c r="H65" s="16" t="str">
        <f t="shared" ca="1" si="12"/>
        <v/>
      </c>
      <c r="I65" s="6"/>
      <c r="J65" s="16" t="str">
        <f t="shared" si="9"/>
        <v/>
      </c>
      <c r="K65" s="8"/>
      <c r="L65" s="8"/>
      <c r="M65" s="6"/>
      <c r="N65" s="6"/>
      <c r="O65" s="6"/>
      <c r="P65" s="8"/>
      <c r="Q65" s="8"/>
      <c r="R65" s="11" t="str">
        <f t="shared" si="10"/>
        <v/>
      </c>
      <c r="S65" s="16" t="str">
        <f t="shared" ca="1" si="11"/>
        <v/>
      </c>
      <c r="T65" s="15"/>
    </row>
    <row r="66" spans="1:20" s="14" customFormat="1" ht="25.5" customHeight="1" x14ac:dyDescent="0.2">
      <c r="A66" s="46"/>
      <c r="B66" s="6"/>
      <c r="C66" s="42"/>
      <c r="D66" s="37"/>
      <c r="E66" s="6"/>
      <c r="F66" s="16"/>
      <c r="G66" s="25" t="str">
        <f t="shared" si="3"/>
        <v/>
      </c>
      <c r="H66" s="16" t="str">
        <f t="shared" ca="1" si="12"/>
        <v/>
      </c>
      <c r="I66" s="6"/>
      <c r="J66" s="16" t="str">
        <f t="shared" si="9"/>
        <v/>
      </c>
      <c r="K66" s="8"/>
      <c r="L66" s="8"/>
      <c r="M66" s="6"/>
      <c r="N66" s="6"/>
      <c r="O66" s="6"/>
      <c r="P66" s="8"/>
      <c r="Q66" s="8"/>
      <c r="R66" s="11" t="str">
        <f t="shared" si="10"/>
        <v/>
      </c>
      <c r="S66" s="16" t="str">
        <f t="shared" ca="1" si="11"/>
        <v/>
      </c>
      <c r="T66" s="15"/>
    </row>
    <row r="67" spans="1:20" s="14" customFormat="1" ht="25.5" customHeight="1" x14ac:dyDescent="0.2">
      <c r="A67" s="46"/>
      <c r="B67" s="6"/>
      <c r="C67" s="42"/>
      <c r="D67" s="37"/>
      <c r="E67" s="6"/>
      <c r="F67" s="16"/>
      <c r="G67" s="25" t="str">
        <f t="shared" si="3"/>
        <v/>
      </c>
      <c r="H67" s="16" t="str">
        <f t="shared" ca="1" si="12"/>
        <v/>
      </c>
      <c r="I67" s="6"/>
      <c r="J67" s="16" t="str">
        <f t="shared" si="9"/>
        <v/>
      </c>
      <c r="K67" s="8"/>
      <c r="L67" s="8"/>
      <c r="M67" s="6"/>
      <c r="N67" s="6"/>
      <c r="O67" s="6"/>
      <c r="P67" s="8"/>
      <c r="Q67" s="8"/>
      <c r="R67" s="11" t="str">
        <f t="shared" si="10"/>
        <v/>
      </c>
      <c r="S67" s="16" t="str">
        <f t="shared" ca="1" si="11"/>
        <v/>
      </c>
      <c r="T67" s="15"/>
    </row>
    <row r="68" spans="1:20" s="14" customFormat="1" ht="25.5" customHeight="1" x14ac:dyDescent="0.2">
      <c r="A68" s="46"/>
      <c r="B68" s="6"/>
      <c r="C68" s="42"/>
      <c r="D68" s="37"/>
      <c r="E68" s="6"/>
      <c r="F68" s="16"/>
      <c r="G68" s="25" t="str">
        <f t="shared" si="3"/>
        <v/>
      </c>
      <c r="H68" s="16" t="str">
        <f t="shared" ca="1" si="12"/>
        <v/>
      </c>
      <c r="I68" s="6"/>
      <c r="J68" s="16" t="str">
        <f t="shared" si="9"/>
        <v/>
      </c>
      <c r="K68" s="8"/>
      <c r="L68" s="8"/>
      <c r="M68" s="6"/>
      <c r="N68" s="6"/>
      <c r="O68" s="6"/>
      <c r="P68" s="8"/>
      <c r="Q68" s="8"/>
      <c r="R68" s="11" t="str">
        <f t="shared" si="10"/>
        <v/>
      </c>
      <c r="S68" s="16" t="str">
        <f t="shared" ca="1" si="11"/>
        <v/>
      </c>
      <c r="T68" s="15"/>
    </row>
    <row r="69" spans="1:20" s="14" customFormat="1" ht="25.5" customHeight="1" x14ac:dyDescent="0.2">
      <c r="A69" s="46"/>
      <c r="B69" s="6"/>
      <c r="C69" s="42"/>
      <c r="D69" s="37"/>
      <c r="E69" s="6"/>
      <c r="F69" s="16"/>
      <c r="G69" s="25" t="str">
        <f t="shared" ref="G69:G99" si="13">IF(OR(E69="",F69=""),"",IF(E69="EVAT",EDATE(F69,6),EDATE(F69,3)))</f>
        <v/>
      </c>
      <c r="H69" s="16" t="str">
        <f t="shared" ca="1" si="12"/>
        <v/>
      </c>
      <c r="I69" s="6"/>
      <c r="J69" s="16" t="str">
        <f t="shared" si="9"/>
        <v/>
      </c>
      <c r="K69" s="8"/>
      <c r="L69" s="8"/>
      <c r="M69" s="6"/>
      <c r="N69" s="6"/>
      <c r="O69" s="6"/>
      <c r="P69" s="8"/>
      <c r="Q69" s="8"/>
      <c r="R69" s="11" t="str">
        <f t="shared" si="10"/>
        <v/>
      </c>
      <c r="S69" s="16" t="str">
        <f t="shared" ca="1" si="11"/>
        <v/>
      </c>
      <c r="T69" s="15"/>
    </row>
    <row r="70" spans="1:20" s="14" customFormat="1" ht="25.5" customHeight="1" x14ac:dyDescent="0.2">
      <c r="A70" s="46"/>
      <c r="B70" s="6"/>
      <c r="C70" s="42"/>
      <c r="D70" s="37"/>
      <c r="E70" s="6"/>
      <c r="F70" s="16"/>
      <c r="G70" s="25" t="str">
        <f t="shared" si="13"/>
        <v/>
      </c>
      <c r="H70" s="16" t="str">
        <f t="shared" ca="1" si="12"/>
        <v/>
      </c>
      <c r="I70" s="6"/>
      <c r="J70" s="16" t="str">
        <f t="shared" si="9"/>
        <v/>
      </c>
      <c r="K70" s="8"/>
      <c r="L70" s="8"/>
      <c r="M70" s="6"/>
      <c r="N70" s="6"/>
      <c r="O70" s="6"/>
      <c r="P70" s="8"/>
      <c r="Q70" s="8"/>
      <c r="R70" s="11" t="str">
        <f t="shared" si="10"/>
        <v/>
      </c>
      <c r="S70" s="16" t="str">
        <f t="shared" ca="1" si="11"/>
        <v/>
      </c>
      <c r="T70" s="15"/>
    </row>
    <row r="71" spans="1:20" s="14" customFormat="1" ht="25.5" customHeight="1" x14ac:dyDescent="0.2">
      <c r="A71" s="46"/>
      <c r="B71" s="6"/>
      <c r="C71" s="42"/>
      <c r="D71" s="37"/>
      <c r="E71" s="6"/>
      <c r="F71" s="16"/>
      <c r="G71" s="25" t="str">
        <f t="shared" si="13"/>
        <v/>
      </c>
      <c r="H71" s="16" t="str">
        <f t="shared" ca="1" si="12"/>
        <v/>
      </c>
      <c r="I71" s="6"/>
      <c r="J71" s="16" t="str">
        <f t="shared" si="9"/>
        <v/>
      </c>
      <c r="K71" s="8"/>
      <c r="L71" s="8"/>
      <c r="M71" s="6"/>
      <c r="N71" s="6"/>
      <c r="O71" s="6"/>
      <c r="P71" s="8"/>
      <c r="Q71" s="8"/>
      <c r="R71" s="11" t="str">
        <f t="shared" si="10"/>
        <v/>
      </c>
      <c r="S71" s="16" t="str">
        <f t="shared" ca="1" si="11"/>
        <v/>
      </c>
      <c r="T71" s="15"/>
    </row>
    <row r="72" spans="1:20" s="14" customFormat="1" ht="25.5" customHeight="1" x14ac:dyDescent="0.2">
      <c r="A72" s="46"/>
      <c r="B72" s="6"/>
      <c r="C72" s="42"/>
      <c r="D72" s="37"/>
      <c r="E72" s="6"/>
      <c r="F72" s="16"/>
      <c r="G72" s="25" t="str">
        <f t="shared" si="13"/>
        <v/>
      </c>
      <c r="H72" s="16" t="str">
        <f t="shared" ca="1" si="12"/>
        <v/>
      </c>
      <c r="I72" s="6"/>
      <c r="J72" s="16" t="str">
        <f t="shared" si="9"/>
        <v/>
      </c>
      <c r="K72" s="8"/>
      <c r="L72" s="8"/>
      <c r="M72" s="6"/>
      <c r="N72" s="6"/>
      <c r="O72" s="6"/>
      <c r="P72" s="8"/>
      <c r="Q72" s="8"/>
      <c r="R72" s="11" t="str">
        <f t="shared" si="10"/>
        <v/>
      </c>
      <c r="S72" s="16" t="str">
        <f t="shared" ca="1" si="11"/>
        <v/>
      </c>
      <c r="T72" s="15"/>
    </row>
    <row r="73" spans="1:20" s="14" customFormat="1" ht="25.5" customHeight="1" x14ac:dyDescent="0.2">
      <c r="A73" s="46"/>
      <c r="B73" s="6"/>
      <c r="C73" s="42"/>
      <c r="D73" s="37"/>
      <c r="E73" s="6"/>
      <c r="F73" s="16"/>
      <c r="G73" s="25" t="str">
        <f t="shared" si="13"/>
        <v/>
      </c>
      <c r="H73" s="16" t="str">
        <f t="shared" ca="1" si="12"/>
        <v/>
      </c>
      <c r="I73" s="6"/>
      <c r="J73" s="16" t="str">
        <f t="shared" si="9"/>
        <v/>
      </c>
      <c r="K73" s="8"/>
      <c r="L73" s="8"/>
      <c r="M73" s="6"/>
      <c r="N73" s="6"/>
      <c r="O73" s="6"/>
      <c r="P73" s="8"/>
      <c r="Q73" s="8"/>
      <c r="R73" s="11" t="str">
        <f t="shared" si="10"/>
        <v/>
      </c>
      <c r="S73" s="16" t="str">
        <f t="shared" ca="1" si="11"/>
        <v/>
      </c>
      <c r="T73" s="15"/>
    </row>
    <row r="74" spans="1:20" s="14" customFormat="1" ht="25.5" customHeight="1" x14ac:dyDescent="0.2">
      <c r="A74" s="46"/>
      <c r="B74" s="6"/>
      <c r="C74" s="42"/>
      <c r="D74" s="37"/>
      <c r="E74" s="6"/>
      <c r="F74" s="16"/>
      <c r="G74" s="25" t="str">
        <f t="shared" si="13"/>
        <v/>
      </c>
      <c r="H74" s="16" t="str">
        <f t="shared" ca="1" si="12"/>
        <v/>
      </c>
      <c r="I74" s="6"/>
      <c r="J74" s="16" t="str">
        <f t="shared" si="9"/>
        <v/>
      </c>
      <c r="K74" s="8"/>
      <c r="L74" s="8"/>
      <c r="M74" s="6"/>
      <c r="N74" s="6"/>
      <c r="O74" s="6"/>
      <c r="P74" s="8"/>
      <c r="Q74" s="8"/>
      <c r="R74" s="11" t="str">
        <f t="shared" si="10"/>
        <v/>
      </c>
      <c r="S74" s="16" t="str">
        <f t="shared" ca="1" si="11"/>
        <v/>
      </c>
      <c r="T74" s="15"/>
    </row>
    <row r="75" spans="1:20" s="14" customFormat="1" ht="25.5" customHeight="1" x14ac:dyDescent="0.2">
      <c r="A75" s="46"/>
      <c r="B75" s="6"/>
      <c r="C75" s="42"/>
      <c r="D75" s="37"/>
      <c r="E75" s="6"/>
      <c r="F75" s="16"/>
      <c r="G75" s="25" t="str">
        <f t="shared" si="13"/>
        <v/>
      </c>
      <c r="H75" s="16" t="str">
        <f t="shared" ca="1" si="12"/>
        <v/>
      </c>
      <c r="I75" s="6"/>
      <c r="J75" s="16" t="str">
        <f t="shared" si="9"/>
        <v/>
      </c>
      <c r="K75" s="8"/>
      <c r="L75" s="8"/>
      <c r="M75" s="6"/>
      <c r="N75" s="6"/>
      <c r="O75" s="6"/>
      <c r="P75" s="8"/>
      <c r="Q75" s="8"/>
      <c r="R75" s="11" t="str">
        <f t="shared" si="10"/>
        <v/>
      </c>
      <c r="S75" s="16" t="str">
        <f t="shared" ca="1" si="11"/>
        <v/>
      </c>
      <c r="T75" s="15"/>
    </row>
    <row r="76" spans="1:20" s="14" customFormat="1" ht="25.5" customHeight="1" x14ac:dyDescent="0.2">
      <c r="A76" s="46"/>
      <c r="B76" s="6"/>
      <c r="C76" s="42"/>
      <c r="D76" s="37"/>
      <c r="E76" s="6"/>
      <c r="F76" s="16"/>
      <c r="G76" s="25" t="str">
        <f t="shared" si="13"/>
        <v/>
      </c>
      <c r="H76" s="16" t="str">
        <f t="shared" ca="1" si="12"/>
        <v/>
      </c>
      <c r="I76" s="6"/>
      <c r="J76" s="16" t="str">
        <f t="shared" si="9"/>
        <v/>
      </c>
      <c r="K76" s="8"/>
      <c r="L76" s="8"/>
      <c r="M76" s="6"/>
      <c r="N76" s="6"/>
      <c r="O76" s="6"/>
      <c r="P76" s="8"/>
      <c r="Q76" s="8"/>
      <c r="R76" s="11" t="str">
        <f t="shared" si="10"/>
        <v/>
      </c>
      <c r="S76" s="16" t="str">
        <f t="shared" ca="1" si="11"/>
        <v/>
      </c>
      <c r="T76" s="15"/>
    </row>
    <row r="77" spans="1:20" s="14" customFormat="1" ht="25.5" customHeight="1" x14ac:dyDescent="0.2">
      <c r="A77" s="46"/>
      <c r="B77" s="6"/>
      <c r="C77" s="42"/>
      <c r="D77" s="37"/>
      <c r="E77" s="6"/>
      <c r="F77" s="16"/>
      <c r="G77" s="25" t="str">
        <f t="shared" si="13"/>
        <v/>
      </c>
      <c r="H77" s="16" t="str">
        <f t="shared" ca="1" si="12"/>
        <v/>
      </c>
      <c r="I77" s="6"/>
      <c r="J77" s="16" t="str">
        <f t="shared" si="9"/>
        <v/>
      </c>
      <c r="K77" s="8"/>
      <c r="L77" s="8"/>
      <c r="M77" s="6"/>
      <c r="N77" s="6"/>
      <c r="O77" s="6"/>
      <c r="P77" s="8"/>
      <c r="Q77" s="8"/>
      <c r="R77" s="11" t="str">
        <f t="shared" si="10"/>
        <v/>
      </c>
      <c r="S77" s="16" t="str">
        <f t="shared" ca="1" si="11"/>
        <v/>
      </c>
      <c r="T77" s="15"/>
    </row>
    <row r="78" spans="1:20" s="14" customFormat="1" ht="25.5" customHeight="1" x14ac:dyDescent="0.2">
      <c r="A78" s="46"/>
      <c r="B78" s="6"/>
      <c r="C78" s="42"/>
      <c r="D78" s="37"/>
      <c r="E78" s="6"/>
      <c r="F78" s="16"/>
      <c r="G78" s="25" t="str">
        <f t="shared" si="13"/>
        <v/>
      </c>
      <c r="H78" s="16" t="str">
        <f t="shared" ca="1" si="12"/>
        <v/>
      </c>
      <c r="I78" s="6"/>
      <c r="J78" s="16" t="str">
        <f t="shared" si="9"/>
        <v/>
      </c>
      <c r="K78" s="8"/>
      <c r="L78" s="8"/>
      <c r="M78" s="6"/>
      <c r="N78" s="6"/>
      <c r="O78" s="6"/>
      <c r="P78" s="8"/>
      <c r="Q78" s="8"/>
      <c r="R78" s="11" t="str">
        <f t="shared" si="10"/>
        <v/>
      </c>
      <c r="S78" s="16" t="str">
        <f t="shared" ca="1" si="11"/>
        <v/>
      </c>
      <c r="T78" s="15"/>
    </row>
    <row r="79" spans="1:20" s="14" customFormat="1" ht="25.5" customHeight="1" x14ac:dyDescent="0.2">
      <c r="A79" s="46"/>
      <c r="B79" s="6"/>
      <c r="C79" s="42"/>
      <c r="D79" s="37"/>
      <c r="E79" s="6"/>
      <c r="F79" s="16"/>
      <c r="G79" s="25" t="str">
        <f t="shared" si="13"/>
        <v/>
      </c>
      <c r="H79" s="16" t="str">
        <f t="shared" ca="1" si="12"/>
        <v/>
      </c>
      <c r="I79" s="6"/>
      <c r="J79" s="16" t="str">
        <f t="shared" si="9"/>
        <v/>
      </c>
      <c r="K79" s="8"/>
      <c r="L79" s="8"/>
      <c r="M79" s="6"/>
      <c r="N79" s="6"/>
      <c r="O79" s="6"/>
      <c r="P79" s="8"/>
      <c r="Q79" s="8"/>
      <c r="R79" s="11" t="str">
        <f t="shared" si="10"/>
        <v/>
      </c>
      <c r="S79" s="16" t="str">
        <f t="shared" ca="1" si="11"/>
        <v/>
      </c>
      <c r="T79" s="15"/>
    </row>
    <row r="80" spans="1:20" s="14" customFormat="1" ht="25.5" customHeight="1" x14ac:dyDescent="0.2">
      <c r="A80" s="46"/>
      <c r="B80" s="6"/>
      <c r="C80" s="42"/>
      <c r="D80" s="37"/>
      <c r="E80" s="6"/>
      <c r="F80" s="16"/>
      <c r="G80" s="25" t="str">
        <f t="shared" si="13"/>
        <v/>
      </c>
      <c r="H80" s="16" t="str">
        <f t="shared" ca="1" si="12"/>
        <v/>
      </c>
      <c r="I80" s="6"/>
      <c r="J80" s="16" t="str">
        <f t="shared" si="9"/>
        <v/>
      </c>
      <c r="K80" s="8"/>
      <c r="L80" s="8"/>
      <c r="M80" s="6"/>
      <c r="N80" s="6"/>
      <c r="O80" s="6"/>
      <c r="P80" s="8"/>
      <c r="Q80" s="8"/>
      <c r="R80" s="11" t="str">
        <f t="shared" si="10"/>
        <v/>
      </c>
      <c r="S80" s="16" t="str">
        <f t="shared" ca="1" si="11"/>
        <v/>
      </c>
      <c r="T80" s="15"/>
    </row>
    <row r="81" spans="1:20" s="14" customFormat="1" ht="25.5" customHeight="1" x14ac:dyDescent="0.2">
      <c r="A81" s="46"/>
      <c r="B81" s="6"/>
      <c r="C81" s="42"/>
      <c r="D81" s="37"/>
      <c r="E81" s="6"/>
      <c r="F81" s="16"/>
      <c r="G81" s="25" t="str">
        <f t="shared" si="13"/>
        <v/>
      </c>
      <c r="H81" s="16" t="str">
        <f t="shared" ca="1" si="12"/>
        <v/>
      </c>
      <c r="I81" s="6"/>
      <c r="J81" s="16" t="str">
        <f t="shared" si="9"/>
        <v/>
      </c>
      <c r="K81" s="8"/>
      <c r="L81" s="8"/>
      <c r="M81" s="6"/>
      <c r="N81" s="6"/>
      <c r="O81" s="6"/>
      <c r="P81" s="8"/>
      <c r="Q81" s="8"/>
      <c r="R81" s="11" t="str">
        <f t="shared" si="10"/>
        <v/>
      </c>
      <c r="S81" s="16" t="str">
        <f t="shared" ca="1" si="11"/>
        <v/>
      </c>
      <c r="T81" s="15"/>
    </row>
    <row r="82" spans="1:20" s="14" customFormat="1" ht="25.5" customHeight="1" x14ac:dyDescent="0.2">
      <c r="A82" s="46"/>
      <c r="B82" s="6"/>
      <c r="C82" s="42"/>
      <c r="D82" s="37"/>
      <c r="E82" s="6"/>
      <c r="F82" s="16"/>
      <c r="G82" s="25" t="str">
        <f t="shared" si="13"/>
        <v/>
      </c>
      <c r="H82" s="16" t="str">
        <f t="shared" ca="1" si="12"/>
        <v/>
      </c>
      <c r="I82" s="6"/>
      <c r="J82" s="16" t="str">
        <f t="shared" si="9"/>
        <v/>
      </c>
      <c r="K82" s="8"/>
      <c r="L82" s="8"/>
      <c r="M82" s="6"/>
      <c r="N82" s="6"/>
      <c r="O82" s="6"/>
      <c r="P82" s="8"/>
      <c r="Q82" s="8"/>
      <c r="R82" s="11" t="str">
        <f t="shared" si="10"/>
        <v/>
      </c>
      <c r="S82" s="16" t="str">
        <f t="shared" ca="1" si="11"/>
        <v/>
      </c>
      <c r="T82" s="15"/>
    </row>
    <row r="83" spans="1:20" s="14" customFormat="1" ht="25.5" customHeight="1" x14ac:dyDescent="0.2">
      <c r="A83" s="46"/>
      <c r="B83" s="6"/>
      <c r="C83" s="42"/>
      <c r="D83" s="37"/>
      <c r="E83" s="6"/>
      <c r="F83" s="16"/>
      <c r="G83" s="25" t="str">
        <f t="shared" si="13"/>
        <v/>
      </c>
      <c r="H83" s="16" t="str">
        <f t="shared" ca="1" si="12"/>
        <v/>
      </c>
      <c r="I83" s="6"/>
      <c r="J83" s="16" t="str">
        <f t="shared" si="9"/>
        <v/>
      </c>
      <c r="K83" s="8"/>
      <c r="L83" s="8"/>
      <c r="M83" s="6"/>
      <c r="N83" s="6"/>
      <c r="O83" s="6"/>
      <c r="P83" s="8"/>
      <c r="Q83" s="8"/>
      <c r="R83" s="11" t="str">
        <f t="shared" si="10"/>
        <v/>
      </c>
      <c r="S83" s="16" t="str">
        <f t="shared" ca="1" si="11"/>
        <v/>
      </c>
      <c r="T83" s="15"/>
    </row>
    <row r="84" spans="1:20" s="14" customFormat="1" ht="25.5" customHeight="1" x14ac:dyDescent="0.2">
      <c r="A84" s="46"/>
      <c r="B84" s="6"/>
      <c r="C84" s="42"/>
      <c r="D84" s="37"/>
      <c r="E84" s="6"/>
      <c r="F84" s="16"/>
      <c r="G84" s="25" t="str">
        <f t="shared" si="13"/>
        <v/>
      </c>
      <c r="H84" s="16" t="str">
        <f t="shared" ca="1" si="12"/>
        <v/>
      </c>
      <c r="I84" s="6"/>
      <c r="J84" s="16" t="str">
        <f t="shared" si="9"/>
        <v/>
      </c>
      <c r="K84" s="8"/>
      <c r="L84" s="8"/>
      <c r="M84" s="6"/>
      <c r="N84" s="6"/>
      <c r="O84" s="6"/>
      <c r="P84" s="8"/>
      <c r="Q84" s="8"/>
      <c r="R84" s="11" t="str">
        <f t="shared" si="10"/>
        <v/>
      </c>
      <c r="S84" s="16" t="str">
        <f t="shared" ca="1" si="11"/>
        <v/>
      </c>
      <c r="T84" s="15"/>
    </row>
    <row r="85" spans="1:20" s="14" customFormat="1" ht="25.5" customHeight="1" x14ac:dyDescent="0.2">
      <c r="A85" s="46"/>
      <c r="B85" s="6"/>
      <c r="C85" s="42"/>
      <c r="D85" s="37"/>
      <c r="E85" s="6"/>
      <c r="F85" s="16"/>
      <c r="G85" s="25" t="str">
        <f t="shared" si="13"/>
        <v/>
      </c>
      <c r="H85" s="16" t="str">
        <f t="shared" ca="1" si="12"/>
        <v/>
      </c>
      <c r="I85" s="6"/>
      <c r="J85" s="16" t="str">
        <f t="shared" si="9"/>
        <v/>
      </c>
      <c r="K85" s="8"/>
      <c r="L85" s="8"/>
      <c r="M85" s="6"/>
      <c r="N85" s="6"/>
      <c r="O85" s="6"/>
      <c r="P85" s="8"/>
      <c r="Q85" s="8"/>
      <c r="R85" s="11" t="str">
        <f t="shared" si="10"/>
        <v/>
      </c>
      <c r="S85" s="16" t="str">
        <f t="shared" ca="1" si="11"/>
        <v/>
      </c>
      <c r="T85" s="15"/>
    </row>
    <row r="86" spans="1:20" s="14" customFormat="1" ht="25.5" customHeight="1" x14ac:dyDescent="0.2">
      <c r="A86" s="46"/>
      <c r="B86" s="6"/>
      <c r="C86" s="42"/>
      <c r="D86" s="37"/>
      <c r="E86" s="6"/>
      <c r="F86" s="16"/>
      <c r="G86" s="25" t="str">
        <f t="shared" si="13"/>
        <v/>
      </c>
      <c r="H86" s="16" t="str">
        <f t="shared" ca="1" si="12"/>
        <v/>
      </c>
      <c r="I86" s="6"/>
      <c r="J86" s="16" t="str">
        <f t="shared" si="9"/>
        <v/>
      </c>
      <c r="K86" s="8"/>
      <c r="L86" s="8"/>
      <c r="M86" s="6"/>
      <c r="N86" s="6"/>
      <c r="O86" s="6"/>
      <c r="P86" s="8"/>
      <c r="Q86" s="8"/>
      <c r="R86" s="11" t="str">
        <f t="shared" si="10"/>
        <v/>
      </c>
      <c r="S86" s="16" t="str">
        <f t="shared" ca="1" si="11"/>
        <v/>
      </c>
      <c r="T86" s="15"/>
    </row>
    <row r="87" spans="1:20" s="14" customFormat="1" ht="25.5" customHeight="1" x14ac:dyDescent="0.2">
      <c r="A87" s="46"/>
      <c r="B87" s="6"/>
      <c r="C87" s="42"/>
      <c r="D87" s="37"/>
      <c r="E87" s="6"/>
      <c r="F87" s="16"/>
      <c r="G87" s="25" t="str">
        <f t="shared" si="13"/>
        <v/>
      </c>
      <c r="H87" s="16" t="str">
        <f t="shared" ca="1" si="12"/>
        <v/>
      </c>
      <c r="I87" s="6"/>
      <c r="J87" s="16" t="str">
        <f t="shared" si="9"/>
        <v/>
      </c>
      <c r="K87" s="8"/>
      <c r="L87" s="8"/>
      <c r="M87" s="6"/>
      <c r="N87" s="6"/>
      <c r="O87" s="6"/>
      <c r="P87" s="8"/>
      <c r="Q87" s="8"/>
      <c r="R87" s="11" t="str">
        <f t="shared" si="10"/>
        <v/>
      </c>
      <c r="S87" s="16" t="str">
        <f t="shared" ca="1" si="11"/>
        <v/>
      </c>
      <c r="T87" s="15"/>
    </row>
    <row r="88" spans="1:20" s="14" customFormat="1" ht="25.5" customHeight="1" x14ac:dyDescent="0.2">
      <c r="A88" s="46"/>
      <c r="B88" s="6"/>
      <c r="C88" s="42"/>
      <c r="D88" s="37"/>
      <c r="E88" s="6"/>
      <c r="F88" s="16"/>
      <c r="G88" s="25" t="str">
        <f t="shared" si="13"/>
        <v/>
      </c>
      <c r="H88" s="16" t="str">
        <f t="shared" ca="1" si="12"/>
        <v/>
      </c>
      <c r="I88" s="6"/>
      <c r="J88" s="16" t="str">
        <f t="shared" si="9"/>
        <v/>
      </c>
      <c r="K88" s="8"/>
      <c r="L88" s="8"/>
      <c r="M88" s="6"/>
      <c r="N88" s="6"/>
      <c r="O88" s="6"/>
      <c r="P88" s="8"/>
      <c r="Q88" s="8"/>
      <c r="R88" s="11" t="str">
        <f t="shared" si="10"/>
        <v/>
      </c>
      <c r="S88" s="16" t="str">
        <f t="shared" ca="1" si="11"/>
        <v/>
      </c>
      <c r="T88" s="15"/>
    </row>
    <row r="89" spans="1:20" s="14" customFormat="1" ht="25.5" customHeight="1" x14ac:dyDescent="0.2">
      <c r="A89" s="46"/>
      <c r="B89" s="6"/>
      <c r="C89" s="42"/>
      <c r="D89" s="37"/>
      <c r="E89" s="6"/>
      <c r="F89" s="16"/>
      <c r="G89" s="25" t="str">
        <f t="shared" si="13"/>
        <v/>
      </c>
      <c r="H89" s="16" t="str">
        <f t="shared" ca="1" si="12"/>
        <v/>
      </c>
      <c r="I89" s="6"/>
      <c r="J89" s="16" t="str">
        <f t="shared" si="9"/>
        <v/>
      </c>
      <c r="K89" s="8"/>
      <c r="L89" s="8"/>
      <c r="M89" s="6"/>
      <c r="N89" s="6"/>
      <c r="O89" s="6"/>
      <c r="P89" s="8"/>
      <c r="Q89" s="8"/>
      <c r="R89" s="11" t="str">
        <f t="shared" si="10"/>
        <v/>
      </c>
      <c r="S89" s="16" t="str">
        <f t="shared" ca="1" si="11"/>
        <v/>
      </c>
      <c r="T89" s="15"/>
    </row>
    <row r="90" spans="1:20" s="14" customFormat="1" ht="25.5" customHeight="1" x14ac:dyDescent="0.2">
      <c r="A90" s="46"/>
      <c r="B90" s="6"/>
      <c r="C90" s="42"/>
      <c r="D90" s="37"/>
      <c r="E90" s="6"/>
      <c r="F90" s="16"/>
      <c r="G90" s="25" t="str">
        <f t="shared" si="13"/>
        <v/>
      </c>
      <c r="H90" s="16" t="str">
        <f t="shared" ca="1" si="12"/>
        <v/>
      </c>
      <c r="I90" s="6"/>
      <c r="J90" s="16" t="str">
        <f t="shared" si="9"/>
        <v/>
      </c>
      <c r="K90" s="8"/>
      <c r="L90" s="8"/>
      <c r="M90" s="6"/>
      <c r="N90" s="6"/>
      <c r="O90" s="6"/>
      <c r="P90" s="8"/>
      <c r="Q90" s="8"/>
      <c r="R90" s="11" t="str">
        <f t="shared" si="10"/>
        <v/>
      </c>
      <c r="S90" s="16" t="str">
        <f t="shared" ca="1" si="11"/>
        <v/>
      </c>
      <c r="T90" s="15"/>
    </row>
    <row r="91" spans="1:20" s="14" customFormat="1" ht="25.5" customHeight="1" x14ac:dyDescent="0.2">
      <c r="A91" s="46"/>
      <c r="B91" s="6"/>
      <c r="C91" s="42"/>
      <c r="D91" s="37"/>
      <c r="E91" s="6"/>
      <c r="F91" s="16"/>
      <c r="G91" s="25" t="str">
        <f t="shared" si="13"/>
        <v/>
      </c>
      <c r="H91" s="16" t="str">
        <f t="shared" ca="1" si="12"/>
        <v/>
      </c>
      <c r="I91" s="6"/>
      <c r="J91" s="16" t="str">
        <f t="shared" si="9"/>
        <v/>
      </c>
      <c r="K91" s="8"/>
      <c r="L91" s="8"/>
      <c r="M91" s="6"/>
      <c r="N91" s="6"/>
      <c r="O91" s="6"/>
      <c r="P91" s="8"/>
      <c r="Q91" s="8"/>
      <c r="R91" s="11" t="str">
        <f t="shared" si="10"/>
        <v/>
      </c>
      <c r="S91" s="16" t="str">
        <f t="shared" ca="1" si="11"/>
        <v/>
      </c>
      <c r="T91" s="15"/>
    </row>
    <row r="92" spans="1:20" s="14" customFormat="1" ht="25.5" customHeight="1" x14ac:dyDescent="0.2">
      <c r="A92" s="46"/>
      <c r="B92" s="6"/>
      <c r="C92" s="42"/>
      <c r="D92" s="37"/>
      <c r="E92" s="6"/>
      <c r="F92" s="16"/>
      <c r="G92" s="25" t="str">
        <f t="shared" si="13"/>
        <v/>
      </c>
      <c r="H92" s="16" t="str">
        <f t="shared" ca="1" si="12"/>
        <v/>
      </c>
      <c r="I92" s="6"/>
      <c r="J92" s="16" t="str">
        <f t="shared" si="9"/>
        <v/>
      </c>
      <c r="K92" s="8"/>
      <c r="L92" s="8"/>
      <c r="M92" s="6"/>
      <c r="N92" s="6"/>
      <c r="O92" s="6"/>
      <c r="P92" s="8"/>
      <c r="Q92" s="8"/>
      <c r="R92" s="11" t="str">
        <f t="shared" si="10"/>
        <v/>
      </c>
      <c r="S92" s="16" t="str">
        <f t="shared" ca="1" si="11"/>
        <v/>
      </c>
      <c r="T92" s="15"/>
    </row>
    <row r="93" spans="1:20" s="14" customFormat="1" ht="25.5" customHeight="1" x14ac:dyDescent="0.2">
      <c r="A93" s="46"/>
      <c r="B93" s="6"/>
      <c r="C93" s="42"/>
      <c r="D93" s="37"/>
      <c r="E93" s="6"/>
      <c r="F93" s="16"/>
      <c r="G93" s="25" t="str">
        <f t="shared" si="13"/>
        <v/>
      </c>
      <c r="H93" s="16" t="str">
        <f t="shared" ca="1" si="12"/>
        <v/>
      </c>
      <c r="I93" s="6"/>
      <c r="J93" s="16" t="str">
        <f t="shared" si="9"/>
        <v/>
      </c>
      <c r="K93" s="8"/>
      <c r="L93" s="8"/>
      <c r="M93" s="6"/>
      <c r="N93" s="6"/>
      <c r="O93" s="6"/>
      <c r="P93" s="8"/>
      <c r="Q93" s="8"/>
      <c r="R93" s="11" t="str">
        <f t="shared" si="10"/>
        <v/>
      </c>
      <c r="S93" s="16" t="str">
        <f t="shared" ca="1" si="11"/>
        <v/>
      </c>
      <c r="T93" s="15"/>
    </row>
    <row r="94" spans="1:20" s="14" customFormat="1" ht="25.5" customHeight="1" x14ac:dyDescent="0.2">
      <c r="A94" s="46"/>
      <c r="B94" s="6"/>
      <c r="C94" s="42"/>
      <c r="D94" s="37"/>
      <c r="E94" s="6"/>
      <c r="F94" s="16"/>
      <c r="G94" s="25" t="str">
        <f t="shared" si="13"/>
        <v/>
      </c>
      <c r="H94" s="16" t="str">
        <f t="shared" ca="1" si="12"/>
        <v/>
      </c>
      <c r="I94" s="6"/>
      <c r="J94" s="16" t="str">
        <f t="shared" si="9"/>
        <v/>
      </c>
      <c r="K94" s="8"/>
      <c r="L94" s="8"/>
      <c r="M94" s="6"/>
      <c r="N94" s="6"/>
      <c r="O94" s="6"/>
      <c r="P94" s="8"/>
      <c r="Q94" s="8"/>
      <c r="R94" s="11" t="str">
        <f t="shared" si="10"/>
        <v/>
      </c>
      <c r="S94" s="16" t="str">
        <f t="shared" ca="1" si="11"/>
        <v/>
      </c>
      <c r="T94" s="15"/>
    </row>
    <row r="95" spans="1:20" s="14" customFormat="1" ht="25.5" customHeight="1" x14ac:dyDescent="0.2">
      <c r="A95" s="46"/>
      <c r="B95" s="6"/>
      <c r="C95" s="42"/>
      <c r="D95" s="37"/>
      <c r="E95" s="6"/>
      <c r="F95" s="16"/>
      <c r="G95" s="25" t="str">
        <f t="shared" si="13"/>
        <v/>
      </c>
      <c r="H95" s="16" t="str">
        <f t="shared" ca="1" si="12"/>
        <v/>
      </c>
      <c r="I95" s="6"/>
      <c r="J95" s="16" t="str">
        <f t="shared" si="9"/>
        <v/>
      </c>
      <c r="K95" s="8"/>
      <c r="L95" s="8"/>
      <c r="M95" s="6"/>
      <c r="N95" s="6"/>
      <c r="O95" s="6"/>
      <c r="P95" s="8"/>
      <c r="Q95" s="8"/>
      <c r="R95" s="11" t="str">
        <f t="shared" si="10"/>
        <v/>
      </c>
      <c r="S95" s="16" t="str">
        <f t="shared" ca="1" si="11"/>
        <v/>
      </c>
      <c r="T95" s="15"/>
    </row>
    <row r="96" spans="1:20" s="14" customFormat="1" ht="25.5" customHeight="1" x14ac:dyDescent="0.2">
      <c r="A96" s="46"/>
      <c r="B96" s="6"/>
      <c r="C96" s="42"/>
      <c r="D96" s="37"/>
      <c r="E96" s="6"/>
      <c r="F96" s="16"/>
      <c r="G96" s="25" t="str">
        <f t="shared" si="13"/>
        <v/>
      </c>
      <c r="H96" s="16" t="str">
        <f t="shared" ca="1" si="12"/>
        <v/>
      </c>
      <c r="I96" s="6"/>
      <c r="J96" s="16" t="str">
        <f t="shared" si="9"/>
        <v/>
      </c>
      <c r="K96" s="8"/>
      <c r="L96" s="8"/>
      <c r="M96" s="6"/>
      <c r="N96" s="6"/>
      <c r="O96" s="6"/>
      <c r="P96" s="8"/>
      <c r="Q96" s="8"/>
      <c r="R96" s="11" t="str">
        <f t="shared" si="10"/>
        <v/>
      </c>
      <c r="S96" s="16" t="str">
        <f t="shared" ca="1" si="11"/>
        <v/>
      </c>
      <c r="T96" s="15"/>
    </row>
    <row r="97" spans="1:20" s="14" customFormat="1" ht="25.5" customHeight="1" x14ac:dyDescent="0.2">
      <c r="A97" s="46"/>
      <c r="B97" s="6"/>
      <c r="C97" s="42"/>
      <c r="D97" s="37"/>
      <c r="E97" s="6"/>
      <c r="F97" s="16"/>
      <c r="G97" s="25" t="str">
        <f t="shared" si="13"/>
        <v/>
      </c>
      <c r="H97" s="16" t="str">
        <f t="shared" ca="1" si="12"/>
        <v/>
      </c>
      <c r="I97" s="6"/>
      <c r="J97" s="16" t="str">
        <f t="shared" si="9"/>
        <v/>
      </c>
      <c r="K97" s="8"/>
      <c r="L97" s="8"/>
      <c r="M97" s="6"/>
      <c r="N97" s="6"/>
      <c r="O97" s="6"/>
      <c r="P97" s="8"/>
      <c r="Q97" s="8"/>
      <c r="R97" s="11" t="str">
        <f t="shared" si="10"/>
        <v/>
      </c>
      <c r="S97" s="16" t="str">
        <f t="shared" ca="1" si="11"/>
        <v/>
      </c>
      <c r="T97" s="15"/>
    </row>
    <row r="98" spans="1:20" s="14" customFormat="1" ht="25.5" customHeight="1" x14ac:dyDescent="0.2">
      <c r="A98" s="46"/>
      <c r="B98" s="6"/>
      <c r="C98" s="42"/>
      <c r="D98" s="37"/>
      <c r="E98" s="6"/>
      <c r="F98" s="16"/>
      <c r="G98" s="25" t="str">
        <f t="shared" si="13"/>
        <v/>
      </c>
      <c r="H98" s="16" t="str">
        <f t="shared" ca="1" si="12"/>
        <v/>
      </c>
      <c r="I98" s="6"/>
      <c r="J98" s="16" t="str">
        <f t="shared" si="9"/>
        <v/>
      </c>
      <c r="K98" s="8"/>
      <c r="L98" s="8"/>
      <c r="M98" s="6"/>
      <c r="N98" s="6"/>
      <c r="O98" s="6"/>
      <c r="P98" s="8"/>
      <c r="Q98" s="8"/>
      <c r="R98" s="11" t="str">
        <f t="shared" si="10"/>
        <v/>
      </c>
      <c r="S98" s="16" t="str">
        <f t="shared" ca="1" si="11"/>
        <v/>
      </c>
      <c r="T98" s="15"/>
    </row>
    <row r="99" spans="1:20" s="14" customFormat="1" ht="25.5" customHeight="1" x14ac:dyDescent="0.2">
      <c r="A99" s="46"/>
      <c r="B99" s="6"/>
      <c r="C99" s="42"/>
      <c r="D99" s="37"/>
      <c r="E99" s="6"/>
      <c r="F99" s="16"/>
      <c r="G99" s="25" t="str">
        <f t="shared" si="13"/>
        <v/>
      </c>
      <c r="H99" s="16" t="str">
        <f t="shared" ca="1" si="12"/>
        <v/>
      </c>
      <c r="I99" s="6"/>
      <c r="J99" s="16" t="str">
        <f t="shared" si="9"/>
        <v/>
      </c>
      <c r="K99" s="8"/>
      <c r="L99" s="8"/>
      <c r="M99" s="6"/>
      <c r="N99" s="6"/>
      <c r="O99" s="6"/>
      <c r="P99" s="8"/>
      <c r="Q99" s="8"/>
      <c r="R99" s="11" t="str">
        <f t="shared" si="10"/>
        <v/>
      </c>
      <c r="S99" s="16" t="str">
        <f t="shared" ca="1" si="11"/>
        <v/>
      </c>
      <c r="T99" s="15"/>
    </row>
  </sheetData>
  <autoFilter ref="A4:T62"/>
  <phoneticPr fontId="0" type="noConversion"/>
  <conditionalFormatting sqref="A4:S4">
    <cfRule type="expression" dxfId="14" priority="21" stopIfTrue="1">
      <formula>ChampActif(A4)</formula>
    </cfRule>
  </conditionalFormatting>
  <conditionalFormatting sqref="K5:K99">
    <cfRule type="expression" dxfId="13" priority="23" stopIfTrue="1">
      <formula>OR($K5="Ajourné",$K5="Echec")</formula>
    </cfRule>
  </conditionalFormatting>
  <conditionalFormatting sqref="P5:P99">
    <cfRule type="expression" dxfId="12" priority="24" stopIfTrue="1">
      <formula>OR($P5="Ajourné",$P5="Echec")</formula>
    </cfRule>
  </conditionalFormatting>
  <conditionalFormatting sqref="L5:L99 Q5:Q99">
    <cfRule type="cellIs" dxfId="11" priority="25" stopIfTrue="1" operator="notEqual">
      <formula>""""""</formula>
    </cfRule>
  </conditionalFormatting>
  <conditionalFormatting sqref="R5:R99">
    <cfRule type="cellIs" dxfId="10" priority="26" stopIfTrue="1" operator="equal">
      <formula>"Non attribuable"</formula>
    </cfRule>
  </conditionalFormatting>
  <conditionalFormatting sqref="H5:H99">
    <cfRule type="cellIs" dxfId="9" priority="27" stopIfTrue="1" operator="equal">
      <formula>"A renouveller"</formula>
    </cfRule>
  </conditionalFormatting>
  <conditionalFormatting sqref="G5:G99">
    <cfRule type="expression" dxfId="8" priority="28" stopIfTrue="1">
      <formula>AND($G5&gt;TODAY(),$G5&lt;=TODAY()+15,$I5="",$M5="")</formula>
    </cfRule>
    <cfRule type="expression" dxfId="7" priority="29" stopIfTrue="1">
      <formula>AND($G5&gt;TODAY(),$G5&lt;=TODAY()+30,$I5="",$M5="")</formula>
    </cfRule>
    <cfRule type="expression" dxfId="6" priority="30" stopIfTrue="1">
      <formula>AND($G5&gt;TODAY(),$G5&lt;=TODAY()+60,$I5="",$M5="")</formula>
    </cfRule>
  </conditionalFormatting>
  <conditionalFormatting sqref="A5:A99">
    <cfRule type="cellIs" dxfId="5" priority="15" stopIfTrue="1" operator="equal">
      <formula>"FI"</formula>
    </cfRule>
    <cfRule type="cellIs" dxfId="4" priority="16" stopIfTrue="1" operator="equal">
      <formula>"BRB"</formula>
    </cfRule>
    <cfRule type="cellIs" dxfId="3" priority="17" stopIfTrue="1" operator="equal">
      <formula>"BCL"</formula>
    </cfRule>
    <cfRule type="cellIs" dxfId="2" priority="18" stopIfTrue="1" operator="equal">
      <formula>"B3"</formula>
    </cfRule>
    <cfRule type="cellIs" dxfId="1" priority="19" stopIfTrue="1" operator="equal">
      <formula>"B2"</formula>
    </cfRule>
    <cfRule type="cellIs" dxfId="0" priority="20" stopIfTrue="1" operator="equal">
      <formula>"B1"</formula>
    </cfRule>
  </conditionalFormatting>
  <pageMargins left="0.17" right="0.17" top="0.49" bottom="0.48" header="0.4921259845" footer="0.4921259845"/>
  <pageSetup paperSize="9" scale="83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FI</vt:lpstr>
      <vt:lpstr>'Suivi FI'!Zone_d_impression</vt:lpstr>
    </vt:vector>
  </TitlesOfParts>
  <Company>11rama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11rama.croblin</dc:creator>
  <cp:lastModifiedBy>Chris</cp:lastModifiedBy>
  <cp:lastPrinted>2013-03-04T14:29:54Z</cp:lastPrinted>
  <dcterms:created xsi:type="dcterms:W3CDTF">2013-03-04T07:39:16Z</dcterms:created>
  <dcterms:modified xsi:type="dcterms:W3CDTF">2013-05-11T12:39:47Z</dcterms:modified>
</cp:coreProperties>
</file>