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T:\06 - COMMUN\01 - Cuisine\05 - Planning\"/>
    </mc:Choice>
  </mc:AlternateContent>
  <bookViews>
    <workbookView xWindow="0" yWindow="0" windowWidth="28800" windowHeight="12210" firstSheet="15" activeTab="21"/>
  </bookViews>
  <sheets>
    <sheet name="0 - MATRICE" sheetId="30" r:id="rId1"/>
    <sheet name="S 01 2017" sheetId="15" r:id="rId2"/>
    <sheet name="S 02 2017" sheetId="16" r:id="rId3"/>
    <sheet name="S 03 2017" sheetId="17" r:id="rId4"/>
    <sheet name="S 04 2017" sheetId="18" r:id="rId5"/>
    <sheet name="S 05 2017" sheetId="19" r:id="rId6"/>
    <sheet name="S 06 2017" sheetId="20" r:id="rId7"/>
    <sheet name="S 07 2017" sheetId="21" r:id="rId8"/>
    <sheet name="S 08 2017" sheetId="22" r:id="rId9"/>
    <sheet name="S 09 2017" sheetId="23" r:id="rId10"/>
    <sheet name="S 10 2017" sheetId="24" r:id="rId11"/>
    <sheet name="S 11 2017" sheetId="25" r:id="rId12"/>
    <sheet name="S 12 2017" sheetId="26" r:id="rId13"/>
    <sheet name="S 13 2017" sheetId="34" r:id="rId14"/>
    <sheet name="S 14 2017" sheetId="35" r:id="rId15"/>
    <sheet name="S 15 2017" sheetId="40" r:id="rId16"/>
    <sheet name="S 16 2017" sheetId="41" r:id="rId17"/>
    <sheet name="S 17 2017" sheetId="36" r:id="rId18"/>
    <sheet name="S 18 2017" sheetId="45" r:id="rId19"/>
    <sheet name="S 19 2017" sheetId="47" r:id="rId20"/>
    <sheet name="S 20 2017" sheetId="43" r:id="rId21"/>
    <sheet name="S 21 2017" sheetId="48" r:id="rId22"/>
    <sheet name="S 22 2017" sheetId="50" r:id="rId23"/>
    <sheet name="S 23 2017" sheetId="51" r:id="rId24"/>
    <sheet name="S 24 2017" sheetId="52" r:id="rId25"/>
    <sheet name="TEST" sheetId="49" r:id="rId26"/>
    <sheet name="S 29 2017" sheetId="37" r:id="rId27"/>
    <sheet name="S 30 2017" sheetId="38" r:id="rId28"/>
    <sheet name="S 31 2017" sheetId="39" r:id="rId29"/>
  </sheets>
  <functionGroups builtInGroupCount="18"/>
  <definedNames>
    <definedName name="_xlnm.Print_Area" localSheetId="22">'S 22 2017'!$A$1:$S$107</definedName>
    <definedName name="_xlnm.Print_Area" localSheetId="23">'S 23 2017'!$A$1:$S$107</definedName>
    <definedName name="_xlnm.Print_Area" localSheetId="24">'S 24 2017'!$A$1:$S$107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48" l="1"/>
  <c r="M27" i="48"/>
  <c r="I42" i="43" l="1"/>
  <c r="P42" i="43" l="1"/>
  <c r="O42" i="43"/>
  <c r="M42" i="43"/>
  <c r="K42" i="43"/>
  <c r="C64" i="43"/>
  <c r="O39" i="43" l="1"/>
  <c r="O9" i="48"/>
  <c r="M9" i="48"/>
  <c r="M54" i="48"/>
  <c r="I54" i="48"/>
  <c r="O12" i="48"/>
  <c r="E9" i="48"/>
  <c r="M12" i="48"/>
  <c r="E33" i="48"/>
  <c r="C27" i="48"/>
  <c r="O39" i="48"/>
  <c r="K9" i="48"/>
  <c r="K15" i="48"/>
  <c r="O15" i="48"/>
  <c r="M30" i="48"/>
  <c r="K48" i="48"/>
  <c r="K51" i="48"/>
  <c r="G24" i="48"/>
  <c r="E51" i="48"/>
  <c r="O27" i="48"/>
  <c r="G27" i="48"/>
  <c r="E27" i="48"/>
  <c r="M36" i="48"/>
  <c r="K36" i="48"/>
  <c r="I36" i="48"/>
  <c r="G36" i="48"/>
  <c r="E36" i="48"/>
  <c r="O30" i="48"/>
  <c r="K30" i="48"/>
  <c r="C30" i="48"/>
  <c r="O24" i="48"/>
  <c r="M24" i="48"/>
  <c r="K24" i="48"/>
  <c r="I24" i="48"/>
  <c r="M39" i="48"/>
  <c r="O21" i="48"/>
  <c r="M21" i="48"/>
  <c r="K18" i="48"/>
  <c r="I18" i="48"/>
  <c r="G27" i="43"/>
  <c r="C86" i="43"/>
  <c r="M30" i="43"/>
  <c r="K30" i="43"/>
  <c r="M33" i="43"/>
  <c r="K33" i="43"/>
  <c r="E95" i="48"/>
  <c r="C93" i="43"/>
  <c r="I97" i="43"/>
  <c r="G97" i="43"/>
  <c r="K93" i="48"/>
  <c r="E93" i="43"/>
  <c r="O95" i="43"/>
  <c r="C97" i="48"/>
  <c r="E99" i="48"/>
  <c r="M93" i="43"/>
  <c r="G97" i="48"/>
  <c r="E98" i="48"/>
  <c r="M95" i="48"/>
  <c r="K93" i="43"/>
  <c r="M95" i="43"/>
  <c r="O95" i="48"/>
  <c r="G96" i="43"/>
  <c r="O94" i="43"/>
  <c r="I99" i="48"/>
  <c r="E96" i="43"/>
  <c r="G98" i="43"/>
  <c r="C96" i="48"/>
  <c r="G95" i="48"/>
  <c r="M94" i="43"/>
  <c r="O97" i="48"/>
  <c r="O98" i="48"/>
  <c r="I95" i="43"/>
  <c r="O94" i="48"/>
  <c r="G99" i="43"/>
  <c r="E99" i="43"/>
  <c r="O93" i="43"/>
  <c r="I94" i="48"/>
  <c r="M93" i="48"/>
  <c r="C95" i="43"/>
  <c r="K94" i="48"/>
  <c r="O99" i="43"/>
  <c r="O93" i="48"/>
  <c r="I98" i="43"/>
  <c r="C99" i="48"/>
  <c r="G98" i="48"/>
  <c r="K97" i="48"/>
  <c r="M97" i="43"/>
  <c r="I97" i="48"/>
  <c r="G95" i="43"/>
  <c r="M96" i="43"/>
  <c r="C94" i="48"/>
  <c r="M96" i="48"/>
  <c r="G94" i="48"/>
  <c r="E93" i="48"/>
  <c r="K94" i="43"/>
  <c r="C98" i="48"/>
  <c r="G99" i="48"/>
  <c r="E97" i="43"/>
  <c r="O97" i="43"/>
  <c r="I96" i="48"/>
  <c r="K98" i="48"/>
  <c r="I96" i="43"/>
  <c r="K98" i="43"/>
  <c r="C94" i="43"/>
  <c r="M99" i="48"/>
  <c r="K97" i="43"/>
  <c r="E94" i="48"/>
  <c r="G96" i="48"/>
  <c r="E94" i="43"/>
  <c r="K96" i="48"/>
  <c r="C93" i="48"/>
  <c r="G93" i="43"/>
  <c r="K95" i="48"/>
  <c r="I95" i="48"/>
  <c r="M94" i="48"/>
  <c r="G94" i="43"/>
  <c r="M98" i="43"/>
  <c r="C98" i="43"/>
  <c r="I99" i="43"/>
  <c r="E97" i="48"/>
  <c r="M98" i="48"/>
  <c r="M99" i="43"/>
  <c r="O98" i="43"/>
  <c r="I98" i="48"/>
  <c r="E95" i="43"/>
  <c r="I94" i="43"/>
  <c r="C95" i="48"/>
  <c r="C97" i="43"/>
  <c r="C96" i="43"/>
  <c r="K95" i="43"/>
  <c r="E96" i="48"/>
  <c r="M97" i="48"/>
  <c r="C99" i="43"/>
  <c r="K96" i="43"/>
  <c r="G93" i="48"/>
  <c r="K99" i="48"/>
  <c r="O96" i="43"/>
  <c r="I93" i="48"/>
  <c r="E98" i="43"/>
  <c r="I93" i="43"/>
  <c r="K99" i="43"/>
  <c r="O96" i="48"/>
  <c r="O99" i="48"/>
  <c r="O100" i="43" l="1"/>
  <c r="M100" i="43"/>
  <c r="K100" i="43"/>
  <c r="I100" i="43"/>
  <c r="G100" i="43"/>
  <c r="E100" i="43"/>
  <c r="C100" i="43"/>
  <c r="O100" i="48"/>
  <c r="M100" i="48"/>
  <c r="K100" i="48"/>
  <c r="I100" i="48"/>
  <c r="G100" i="48"/>
  <c r="E100" i="48"/>
  <c r="C100" i="48"/>
  <c r="P51" i="48"/>
  <c r="P30" i="48"/>
  <c r="P36" i="48"/>
  <c r="P27" i="48"/>
  <c r="P24" i="48"/>
  <c r="I12" i="48"/>
  <c r="C67" i="43"/>
  <c r="O96" i="50"/>
  <c r="K94" i="50"/>
  <c r="G92" i="50"/>
  <c r="C90" i="50"/>
  <c r="E92" i="50"/>
  <c r="M90" i="50"/>
  <c r="G95" i="50"/>
  <c r="C93" i="50"/>
  <c r="C91" i="50"/>
  <c r="O94" i="50"/>
  <c r="K92" i="50"/>
  <c r="G90" i="50"/>
  <c r="O93" i="50"/>
  <c r="E95" i="50"/>
  <c r="K93" i="50"/>
  <c r="G91" i="50"/>
  <c r="M92" i="50"/>
  <c r="I95" i="50"/>
  <c r="K91" i="50"/>
  <c r="M95" i="50"/>
  <c r="I93" i="50"/>
  <c r="E91" i="50"/>
  <c r="K95" i="50"/>
  <c r="O91" i="50"/>
  <c r="I96" i="50"/>
  <c r="E94" i="50"/>
  <c r="I94" i="50"/>
  <c r="M93" i="50"/>
  <c r="I91" i="50"/>
  <c r="C96" i="50"/>
  <c r="G93" i="50"/>
  <c r="G96" i="50"/>
  <c r="C94" i="50"/>
  <c r="I90" i="50"/>
  <c r="I92" i="50"/>
  <c r="E96" i="50"/>
  <c r="K96" i="50"/>
  <c r="G94" i="50"/>
  <c r="C92" i="50"/>
  <c r="C95" i="50"/>
  <c r="O92" i="50"/>
  <c r="K90" i="50"/>
  <c r="M96" i="50"/>
  <c r="O95" i="50"/>
  <c r="O90" i="50"/>
  <c r="E93" i="50"/>
  <c r="M91" i="50"/>
  <c r="M94" i="50"/>
  <c r="E90" i="50"/>
  <c r="O97" i="50" l="1"/>
  <c r="M97" i="50"/>
  <c r="K97" i="50"/>
  <c r="I97" i="50"/>
  <c r="G97" i="50"/>
  <c r="K42" i="51"/>
  <c r="I42" i="51"/>
  <c r="G42" i="51"/>
  <c r="E42" i="51"/>
  <c r="C42" i="51"/>
  <c r="K42" i="50"/>
  <c r="I42" i="50"/>
  <c r="G42" i="50"/>
  <c r="E42" i="50"/>
  <c r="C42" i="50"/>
  <c r="K42" i="48"/>
  <c r="I42" i="48"/>
  <c r="G42" i="48"/>
  <c r="E42" i="48"/>
  <c r="C42" i="48"/>
  <c r="G36" i="47" l="1"/>
  <c r="G21" i="47"/>
  <c r="G15" i="47"/>
  <c r="G76" i="47" l="1"/>
  <c r="M89" i="52" l="1"/>
  <c r="K89" i="52"/>
  <c r="I89" i="52"/>
  <c r="G89" i="52"/>
  <c r="P89" i="52" s="1"/>
  <c r="E89" i="52"/>
  <c r="O86" i="52"/>
  <c r="M86" i="52"/>
  <c r="K86" i="52"/>
  <c r="E86" i="52"/>
  <c r="C86" i="52"/>
  <c r="P86" i="52" s="1"/>
  <c r="P83" i="52"/>
  <c r="O80" i="52"/>
  <c r="I80" i="52"/>
  <c r="G80" i="52"/>
  <c r="E80" i="52"/>
  <c r="C80" i="52"/>
  <c r="P80" i="52" s="1"/>
  <c r="O77" i="52"/>
  <c r="M77" i="52"/>
  <c r="K77" i="52"/>
  <c r="I77" i="52"/>
  <c r="P77" i="52" s="1"/>
  <c r="G77" i="52"/>
  <c r="O73" i="52"/>
  <c r="M73" i="52"/>
  <c r="K73" i="52"/>
  <c r="I73" i="52"/>
  <c r="C73" i="52"/>
  <c r="P73" i="52" s="1"/>
  <c r="M70" i="52"/>
  <c r="K70" i="52"/>
  <c r="I70" i="52"/>
  <c r="G70" i="52"/>
  <c r="P70" i="52" s="1"/>
  <c r="E70" i="52"/>
  <c r="O67" i="52"/>
  <c r="M67" i="52"/>
  <c r="G67" i="52"/>
  <c r="E67" i="52"/>
  <c r="C67" i="52"/>
  <c r="P67" i="52" s="1"/>
  <c r="O64" i="52"/>
  <c r="M64" i="52"/>
  <c r="K64" i="52"/>
  <c r="I64" i="52"/>
  <c r="P64" i="52" s="1"/>
  <c r="C64" i="52"/>
  <c r="O61" i="52"/>
  <c r="M61" i="52"/>
  <c r="G61" i="52"/>
  <c r="E61" i="52"/>
  <c r="C61" i="52"/>
  <c r="P61" i="52" s="1"/>
  <c r="P58" i="52"/>
  <c r="K58" i="52"/>
  <c r="I58" i="52"/>
  <c r="G58" i="52"/>
  <c r="E58" i="52"/>
  <c r="C58" i="52"/>
  <c r="P55" i="52"/>
  <c r="O51" i="52"/>
  <c r="P51" i="52" s="1"/>
  <c r="O48" i="52"/>
  <c r="M48" i="52"/>
  <c r="K48" i="52"/>
  <c r="P48" i="52" s="1"/>
  <c r="M45" i="52"/>
  <c r="K45" i="52"/>
  <c r="I45" i="52"/>
  <c r="P45" i="52" s="1"/>
  <c r="P42" i="52"/>
  <c r="O39" i="52"/>
  <c r="P39" i="52" s="1"/>
  <c r="M39" i="52"/>
  <c r="G39" i="52"/>
  <c r="E39" i="52"/>
  <c r="C39" i="52"/>
  <c r="M36" i="52"/>
  <c r="K36" i="52"/>
  <c r="I36" i="52"/>
  <c r="G36" i="52"/>
  <c r="P36" i="52" s="1"/>
  <c r="E36" i="52"/>
  <c r="O33" i="52"/>
  <c r="M33" i="52"/>
  <c r="K33" i="52"/>
  <c r="I33" i="52"/>
  <c r="C33" i="52"/>
  <c r="P33" i="52" s="1"/>
  <c r="O30" i="52"/>
  <c r="I30" i="52"/>
  <c r="G30" i="52"/>
  <c r="E30" i="52"/>
  <c r="P30" i="52" s="1"/>
  <c r="C30" i="52"/>
  <c r="O27" i="52"/>
  <c r="M27" i="52"/>
  <c r="K27" i="52"/>
  <c r="I27" i="52"/>
  <c r="G27" i="52"/>
  <c r="P27" i="52" s="1"/>
  <c r="O24" i="52"/>
  <c r="M24" i="52"/>
  <c r="K24" i="52"/>
  <c r="E24" i="52"/>
  <c r="P24" i="52" s="1"/>
  <c r="C24" i="52"/>
  <c r="K21" i="52"/>
  <c r="I21" i="52"/>
  <c r="G21" i="52"/>
  <c r="E21" i="52"/>
  <c r="C21" i="52"/>
  <c r="P21" i="52" s="1"/>
  <c r="O18" i="52"/>
  <c r="M18" i="52"/>
  <c r="G18" i="52"/>
  <c r="E18" i="52"/>
  <c r="P18" i="52" s="1"/>
  <c r="C18" i="52"/>
  <c r="O15" i="52"/>
  <c r="I15" i="52"/>
  <c r="G15" i="52"/>
  <c r="E15" i="52"/>
  <c r="C15" i="52"/>
  <c r="P15" i="52" s="1"/>
  <c r="M12" i="52"/>
  <c r="K12" i="52"/>
  <c r="I12" i="52"/>
  <c r="G12" i="52"/>
  <c r="P12" i="52" s="1"/>
  <c r="E12" i="52"/>
  <c r="O9" i="52"/>
  <c r="M9" i="52"/>
  <c r="K9" i="52"/>
  <c r="I9" i="52"/>
  <c r="C9" i="52"/>
  <c r="P9" i="52" s="1"/>
  <c r="P6" i="52"/>
  <c r="M89" i="51"/>
  <c r="K89" i="51"/>
  <c r="I89" i="51"/>
  <c r="G89" i="51"/>
  <c r="E89" i="51"/>
  <c r="P89" i="51" s="1"/>
  <c r="O86" i="51"/>
  <c r="M86" i="51"/>
  <c r="K86" i="51"/>
  <c r="E86" i="51"/>
  <c r="C86" i="51"/>
  <c r="P86" i="51" s="1"/>
  <c r="P83" i="51"/>
  <c r="O80" i="51"/>
  <c r="I80" i="51"/>
  <c r="G80" i="51"/>
  <c r="E80" i="51"/>
  <c r="C80" i="51"/>
  <c r="P80" i="51" s="1"/>
  <c r="O77" i="51"/>
  <c r="M77" i="51"/>
  <c r="K77" i="51"/>
  <c r="I77" i="51"/>
  <c r="P77" i="51" s="1"/>
  <c r="G77" i="51"/>
  <c r="O73" i="51"/>
  <c r="M73" i="51"/>
  <c r="K73" i="51"/>
  <c r="I73" i="51"/>
  <c r="C73" i="51"/>
  <c r="P73" i="51" s="1"/>
  <c r="M70" i="51"/>
  <c r="K70" i="51"/>
  <c r="I70" i="51"/>
  <c r="G70" i="51"/>
  <c r="P70" i="51" s="1"/>
  <c r="E70" i="51"/>
  <c r="O67" i="51"/>
  <c r="M67" i="51"/>
  <c r="G67" i="51"/>
  <c r="E67" i="51"/>
  <c r="C67" i="51"/>
  <c r="P67" i="51" s="1"/>
  <c r="O64" i="51"/>
  <c r="M64" i="51"/>
  <c r="K64" i="51"/>
  <c r="I64" i="51"/>
  <c r="P64" i="51" s="1"/>
  <c r="C64" i="51"/>
  <c r="O61" i="51"/>
  <c r="M61" i="51"/>
  <c r="G61" i="51"/>
  <c r="E61" i="51"/>
  <c r="C61" i="51"/>
  <c r="P61" i="51" s="1"/>
  <c r="K58" i="51"/>
  <c r="I58" i="51"/>
  <c r="G58" i="51"/>
  <c r="E58" i="51"/>
  <c r="P58" i="51" s="1"/>
  <c r="C58" i="51"/>
  <c r="P55" i="51"/>
  <c r="O51" i="51"/>
  <c r="P51" i="51" s="1"/>
  <c r="O48" i="51"/>
  <c r="P48" i="51" s="1"/>
  <c r="M48" i="51"/>
  <c r="K48" i="51"/>
  <c r="M45" i="51"/>
  <c r="K45" i="51"/>
  <c r="I45" i="51"/>
  <c r="P45" i="51" s="1"/>
  <c r="P42" i="51"/>
  <c r="O39" i="51"/>
  <c r="P39" i="51" s="1"/>
  <c r="M39" i="51"/>
  <c r="G39" i="51"/>
  <c r="E39" i="51"/>
  <c r="C39" i="51"/>
  <c r="M36" i="51"/>
  <c r="K36" i="51"/>
  <c r="I36" i="51"/>
  <c r="G36" i="51"/>
  <c r="E36" i="51"/>
  <c r="P36" i="51" s="1"/>
  <c r="O33" i="51"/>
  <c r="M33" i="51"/>
  <c r="K33" i="51"/>
  <c r="I33" i="51"/>
  <c r="C33" i="51"/>
  <c r="P33" i="51" s="1"/>
  <c r="O30" i="51"/>
  <c r="I30" i="51"/>
  <c r="G30" i="51"/>
  <c r="E30" i="51"/>
  <c r="C30" i="51"/>
  <c r="P30" i="51" s="1"/>
  <c r="O27" i="51"/>
  <c r="M27" i="51"/>
  <c r="K27" i="51"/>
  <c r="I27" i="51"/>
  <c r="G27" i="51"/>
  <c r="P27" i="51" s="1"/>
  <c r="O24" i="51"/>
  <c r="M24" i="51"/>
  <c r="K24" i="51"/>
  <c r="E24" i="51"/>
  <c r="C24" i="51"/>
  <c r="P24" i="51" s="1"/>
  <c r="K21" i="51"/>
  <c r="I21" i="51"/>
  <c r="G21" i="51"/>
  <c r="E21" i="51"/>
  <c r="C21" i="51"/>
  <c r="P21" i="51" s="1"/>
  <c r="O18" i="51"/>
  <c r="M18" i="51"/>
  <c r="G18" i="51"/>
  <c r="E18" i="51"/>
  <c r="C18" i="51"/>
  <c r="P18" i="51" s="1"/>
  <c r="O15" i="51"/>
  <c r="I15" i="51"/>
  <c r="G15" i="51"/>
  <c r="E15" i="51"/>
  <c r="C15" i="51"/>
  <c r="P15" i="51" s="1"/>
  <c r="M12" i="51"/>
  <c r="K12" i="51"/>
  <c r="I12" i="51"/>
  <c r="G12" i="51"/>
  <c r="E12" i="51"/>
  <c r="P12" i="51" s="1"/>
  <c r="O9" i="51"/>
  <c r="M9" i="51"/>
  <c r="K9" i="51"/>
  <c r="I9" i="51"/>
  <c r="C9" i="51"/>
  <c r="P9" i="51" s="1"/>
  <c r="P6" i="51"/>
  <c r="O61" i="43"/>
  <c r="M61" i="43"/>
  <c r="K64" i="43"/>
  <c r="I64" i="43"/>
  <c r="E76" i="47"/>
  <c r="P76" i="47" s="1"/>
  <c r="O73" i="47"/>
  <c r="M73" i="47"/>
  <c r="K73" i="47"/>
  <c r="I73" i="47"/>
  <c r="C73" i="47"/>
  <c r="P73" i="47" s="1"/>
  <c r="O67" i="47"/>
  <c r="M67" i="47"/>
  <c r="K67" i="47"/>
  <c r="I67" i="47"/>
  <c r="C79" i="47"/>
  <c r="P79" i="47" s="1"/>
  <c r="P70" i="47"/>
  <c r="M70" i="47"/>
  <c r="K70" i="47"/>
  <c r="I70" i="47"/>
  <c r="G70" i="47"/>
  <c r="E70" i="47"/>
  <c r="O18" i="47"/>
  <c r="O92" i="51"/>
  <c r="O96" i="52"/>
  <c r="C91" i="51"/>
  <c r="G96" i="52"/>
  <c r="G93" i="51"/>
  <c r="M90" i="52"/>
  <c r="E95" i="52"/>
  <c r="I90" i="51"/>
  <c r="O95" i="51"/>
  <c r="M96" i="51"/>
  <c r="K90" i="52"/>
  <c r="K93" i="51"/>
  <c r="G90" i="51"/>
  <c r="K91" i="52"/>
  <c r="I96" i="51"/>
  <c r="I91" i="51"/>
  <c r="M91" i="52"/>
  <c r="M90" i="51"/>
  <c r="C94" i="51"/>
  <c r="O91" i="52"/>
  <c r="C90" i="51"/>
  <c r="C96" i="51"/>
  <c r="G94" i="51"/>
  <c r="C95" i="51"/>
  <c r="I94" i="51"/>
  <c r="E96" i="51"/>
  <c r="M95" i="51"/>
  <c r="M94" i="51"/>
  <c r="O92" i="52"/>
  <c r="O91" i="51"/>
  <c r="M91" i="51"/>
  <c r="I96" i="52"/>
  <c r="E95" i="51"/>
  <c r="G90" i="52"/>
  <c r="O95" i="52"/>
  <c r="K94" i="51"/>
  <c r="O94" i="52"/>
  <c r="O90" i="52"/>
  <c r="G96" i="51"/>
  <c r="M92" i="52"/>
  <c r="K96" i="52"/>
  <c r="E94" i="51"/>
  <c r="C91" i="52"/>
  <c r="O94" i="51"/>
  <c r="E96" i="52"/>
  <c r="K92" i="51"/>
  <c r="O93" i="52"/>
  <c r="C92" i="51"/>
  <c r="K95" i="52"/>
  <c r="M93" i="51"/>
  <c r="K96" i="51"/>
  <c r="C90" i="52"/>
  <c r="E91" i="51"/>
  <c r="I95" i="52"/>
  <c r="E93" i="51"/>
  <c r="O90" i="51"/>
  <c r="M95" i="52"/>
  <c r="K95" i="51"/>
  <c r="C93" i="51"/>
  <c r="G95" i="52"/>
  <c r="K90" i="51"/>
  <c r="G91" i="52"/>
  <c r="E90" i="51"/>
  <c r="I90" i="52"/>
  <c r="I91" i="52"/>
  <c r="O96" i="51"/>
  <c r="C95" i="52"/>
  <c r="G91" i="51"/>
  <c r="G92" i="51"/>
  <c r="I95" i="51"/>
  <c r="I92" i="51"/>
  <c r="M93" i="52"/>
  <c r="E91" i="52"/>
  <c r="M94" i="52"/>
  <c r="M92" i="51"/>
  <c r="E92" i="51"/>
  <c r="O93" i="51"/>
  <c r="I93" i="51"/>
  <c r="C96" i="52"/>
  <c r="E90" i="52"/>
  <c r="K91" i="51"/>
  <c r="G95" i="51"/>
  <c r="M96" i="52"/>
  <c r="E94" i="52"/>
  <c r="C93" i="52"/>
  <c r="C94" i="52"/>
  <c r="K94" i="52"/>
  <c r="E93" i="52"/>
  <c r="G94" i="52"/>
  <c r="K92" i="52"/>
  <c r="G93" i="52"/>
  <c r="C92" i="52"/>
  <c r="I94" i="52"/>
  <c r="K93" i="52"/>
  <c r="I92" i="52"/>
  <c r="G92" i="52"/>
  <c r="E92" i="52"/>
  <c r="I93" i="52"/>
  <c r="C97" i="52" l="1"/>
  <c r="K97" i="52"/>
  <c r="E97" i="52"/>
  <c r="M97" i="52"/>
  <c r="G97" i="52"/>
  <c r="O97" i="52"/>
  <c r="I97" i="52"/>
  <c r="C97" i="51"/>
  <c r="K97" i="51"/>
  <c r="E97" i="51"/>
  <c r="M97" i="51"/>
  <c r="G97" i="51"/>
  <c r="O97" i="51"/>
  <c r="I97" i="51"/>
  <c r="I21" i="47"/>
  <c r="O87" i="49"/>
  <c r="O88" i="49"/>
  <c r="O89" i="49"/>
  <c r="O90" i="49"/>
  <c r="O91" i="49"/>
  <c r="O92" i="49"/>
  <c r="O93" i="49"/>
  <c r="O94" i="49"/>
  <c r="M87" i="49"/>
  <c r="M88" i="49"/>
  <c r="M89" i="49"/>
  <c r="M90" i="49"/>
  <c r="M91" i="49"/>
  <c r="M92" i="49"/>
  <c r="M93" i="49"/>
  <c r="M94" i="49"/>
  <c r="K87" i="49"/>
  <c r="K88" i="49"/>
  <c r="K89" i="49"/>
  <c r="K90" i="49"/>
  <c r="K91" i="49"/>
  <c r="K92" i="49"/>
  <c r="K93" i="49"/>
  <c r="K94" i="49"/>
  <c r="I93" i="49"/>
  <c r="I92" i="49"/>
  <c r="I91" i="49"/>
  <c r="I90" i="49"/>
  <c r="I89" i="49"/>
  <c r="I88" i="49"/>
  <c r="I87" i="49"/>
  <c r="G93" i="49"/>
  <c r="G92" i="49"/>
  <c r="G91" i="49"/>
  <c r="G90" i="49"/>
  <c r="G89" i="49"/>
  <c r="G88" i="49"/>
  <c r="G87" i="49"/>
  <c r="E93" i="49"/>
  <c r="E92" i="49"/>
  <c r="E91" i="49"/>
  <c r="E90" i="49"/>
  <c r="E89" i="49"/>
  <c r="E88" i="49"/>
  <c r="E87" i="49"/>
  <c r="C93" i="49"/>
  <c r="C92" i="49"/>
  <c r="C91" i="49"/>
  <c r="C90" i="49"/>
  <c r="C89" i="49"/>
  <c r="C88" i="49"/>
  <c r="C87" i="49"/>
  <c r="E15" i="50"/>
  <c r="C15" i="50"/>
  <c r="O9" i="50"/>
  <c r="E12" i="50"/>
  <c r="G9" i="48"/>
  <c r="C12" i="48"/>
  <c r="E97" i="50"/>
  <c r="C97" i="50"/>
  <c r="E89" i="50"/>
  <c r="G89" i="50"/>
  <c r="I89" i="50"/>
  <c r="K89" i="50"/>
  <c r="M89" i="50"/>
  <c r="P89" i="50"/>
  <c r="C86" i="50"/>
  <c r="E86" i="50"/>
  <c r="K86" i="50"/>
  <c r="M86" i="50"/>
  <c r="O86" i="50"/>
  <c r="P86" i="50"/>
  <c r="P83" i="50"/>
  <c r="C80" i="50"/>
  <c r="E80" i="50"/>
  <c r="G80" i="50"/>
  <c r="I80" i="50"/>
  <c r="O80" i="50"/>
  <c r="P80" i="50"/>
  <c r="G77" i="50"/>
  <c r="I77" i="50"/>
  <c r="K77" i="50"/>
  <c r="M77" i="50"/>
  <c r="O77" i="50"/>
  <c r="P77" i="50"/>
  <c r="C73" i="50"/>
  <c r="I73" i="50"/>
  <c r="K73" i="50"/>
  <c r="M73" i="50"/>
  <c r="O73" i="50"/>
  <c r="P73" i="50"/>
  <c r="E70" i="50"/>
  <c r="G70" i="50"/>
  <c r="I70" i="50"/>
  <c r="K70" i="50"/>
  <c r="M70" i="50"/>
  <c r="P70" i="50"/>
  <c r="C67" i="50"/>
  <c r="E67" i="50"/>
  <c r="G67" i="50"/>
  <c r="M67" i="50"/>
  <c r="O67" i="50"/>
  <c r="P67" i="50"/>
  <c r="C64" i="50"/>
  <c r="I64" i="50"/>
  <c r="K64" i="50"/>
  <c r="M64" i="50"/>
  <c r="O64" i="50"/>
  <c r="P64" i="50"/>
  <c r="C61" i="50"/>
  <c r="E61" i="50"/>
  <c r="G61" i="50"/>
  <c r="M61" i="50"/>
  <c r="O61" i="50"/>
  <c r="P61" i="50"/>
  <c r="C58" i="50"/>
  <c r="E58" i="50"/>
  <c r="G58" i="50"/>
  <c r="I58" i="50"/>
  <c r="K58" i="50"/>
  <c r="P58" i="50"/>
  <c r="P55" i="50"/>
  <c r="O51" i="50"/>
  <c r="P51" i="50"/>
  <c r="O48" i="50"/>
  <c r="M48" i="50"/>
  <c r="K48" i="50"/>
  <c r="P48" i="50"/>
  <c r="I45" i="50"/>
  <c r="K45" i="50"/>
  <c r="M45" i="50"/>
  <c r="P45" i="50"/>
  <c r="P42" i="50"/>
  <c r="O39" i="50"/>
  <c r="M39" i="50"/>
  <c r="G39" i="50"/>
  <c r="E39" i="50"/>
  <c r="C39" i="50"/>
  <c r="P39" i="50"/>
  <c r="E36" i="50"/>
  <c r="G36" i="50"/>
  <c r="I36" i="50"/>
  <c r="K36" i="50"/>
  <c r="M36" i="50"/>
  <c r="P36" i="50"/>
  <c r="C33" i="50"/>
  <c r="I33" i="50"/>
  <c r="K33" i="50"/>
  <c r="M33" i="50"/>
  <c r="O33" i="50"/>
  <c r="P33" i="50"/>
  <c r="C30" i="50"/>
  <c r="E30" i="50"/>
  <c r="G30" i="50"/>
  <c r="I30" i="50"/>
  <c r="O30" i="50"/>
  <c r="P30" i="50"/>
  <c r="G27" i="50"/>
  <c r="I27" i="50"/>
  <c r="K27" i="50"/>
  <c r="M27" i="50"/>
  <c r="O27" i="50"/>
  <c r="P27" i="50"/>
  <c r="C24" i="50"/>
  <c r="E24" i="50"/>
  <c r="K24" i="50"/>
  <c r="M24" i="50"/>
  <c r="O24" i="50"/>
  <c r="P24" i="50"/>
  <c r="C21" i="50"/>
  <c r="E21" i="50"/>
  <c r="G21" i="50"/>
  <c r="I21" i="50"/>
  <c r="K21" i="50"/>
  <c r="P21" i="50"/>
  <c r="C18" i="50"/>
  <c r="E18" i="50"/>
  <c r="G18" i="50"/>
  <c r="M18" i="50"/>
  <c r="O18" i="50"/>
  <c r="P18" i="50"/>
  <c r="G15" i="50"/>
  <c r="I15" i="50"/>
  <c r="O15" i="50"/>
  <c r="P15" i="50"/>
  <c r="G12" i="50"/>
  <c r="I12" i="50"/>
  <c r="K12" i="50"/>
  <c r="M12" i="50"/>
  <c r="P12" i="50"/>
  <c r="C9" i="50"/>
  <c r="I9" i="50"/>
  <c r="K9" i="50"/>
  <c r="M9" i="50"/>
  <c r="P9" i="50"/>
  <c r="P6" i="50"/>
  <c r="E92" i="48"/>
  <c r="G92" i="48"/>
  <c r="I92" i="48"/>
  <c r="K92" i="48"/>
  <c r="M92" i="48"/>
  <c r="C89" i="48"/>
  <c r="E89" i="48"/>
  <c r="K89" i="48"/>
  <c r="M89" i="48"/>
  <c r="O89" i="48"/>
  <c r="P86" i="48"/>
  <c r="C83" i="48"/>
  <c r="E83" i="48"/>
  <c r="G83" i="48"/>
  <c r="I83" i="48"/>
  <c r="O83" i="48"/>
  <c r="G80" i="48"/>
  <c r="I80" i="48"/>
  <c r="K80" i="48"/>
  <c r="M80" i="48"/>
  <c r="O80" i="48"/>
  <c r="C76" i="48"/>
  <c r="I76" i="48"/>
  <c r="K76" i="48"/>
  <c r="M76" i="48"/>
  <c r="O76" i="48"/>
  <c r="E73" i="48"/>
  <c r="G73" i="48"/>
  <c r="I73" i="48"/>
  <c r="K73" i="48"/>
  <c r="M73" i="48"/>
  <c r="C70" i="48"/>
  <c r="E70" i="48"/>
  <c r="G70" i="48"/>
  <c r="M70" i="48"/>
  <c r="O70" i="48"/>
  <c r="C67" i="48"/>
  <c r="I67" i="48"/>
  <c r="K67" i="48"/>
  <c r="M67" i="48"/>
  <c r="O67" i="48"/>
  <c r="P64" i="48"/>
  <c r="C61" i="48"/>
  <c r="E61" i="48"/>
  <c r="G61" i="48"/>
  <c r="I61" i="48"/>
  <c r="K61" i="48"/>
  <c r="P58" i="48"/>
  <c r="O54" i="48"/>
  <c r="P54" i="48" s="1"/>
  <c r="O48" i="48"/>
  <c r="M48" i="48"/>
  <c r="I45" i="48"/>
  <c r="K45" i="48"/>
  <c r="M45" i="48"/>
  <c r="P42" i="48"/>
  <c r="C39" i="48"/>
  <c r="I39" i="48"/>
  <c r="C33" i="48"/>
  <c r="K33" i="48"/>
  <c r="M33" i="48"/>
  <c r="O33" i="48"/>
  <c r="C21" i="48"/>
  <c r="P21" i="48" s="1"/>
  <c r="E21" i="48"/>
  <c r="G21" i="48"/>
  <c r="C18" i="48"/>
  <c r="E18" i="48"/>
  <c r="G18" i="48"/>
  <c r="G15" i="48"/>
  <c r="I15" i="48"/>
  <c r="M15" i="48"/>
  <c r="K12" i="48"/>
  <c r="P6" i="48"/>
  <c r="I30" i="43"/>
  <c r="K51" i="43"/>
  <c r="K27" i="43"/>
  <c r="I33" i="43"/>
  <c r="M48" i="47"/>
  <c r="M51" i="47"/>
  <c r="K45" i="47"/>
  <c r="O89" i="43"/>
  <c r="M89" i="43"/>
  <c r="K89" i="43"/>
  <c r="E89" i="43"/>
  <c r="P89" i="43"/>
  <c r="E24" i="43"/>
  <c r="E36" i="43"/>
  <c r="E21" i="43"/>
  <c r="C30" i="43"/>
  <c r="C39" i="43"/>
  <c r="O12" i="43"/>
  <c r="E9" i="43"/>
  <c r="C9" i="43"/>
  <c r="C21" i="43"/>
  <c r="G70" i="43"/>
  <c r="E70" i="43"/>
  <c r="K45" i="43"/>
  <c r="I45" i="43"/>
  <c r="G45" i="43"/>
  <c r="E45" i="43"/>
  <c r="C45" i="43"/>
  <c r="O54" i="43"/>
  <c r="O51" i="43"/>
  <c r="M51" i="43"/>
  <c r="M15" i="43"/>
  <c r="K15" i="43"/>
  <c r="O67" i="43"/>
  <c r="M67" i="43"/>
  <c r="K67" i="43"/>
  <c r="I67" i="43"/>
  <c r="P67" i="43" s="1"/>
  <c r="O30" i="47"/>
  <c r="M36" i="47"/>
  <c r="K51" i="47"/>
  <c r="C51" i="47"/>
  <c r="E39" i="47"/>
  <c r="E24" i="47"/>
  <c r="E18" i="47"/>
  <c r="E33" i="47"/>
  <c r="G39" i="47"/>
  <c r="K42" i="47"/>
  <c r="I42" i="47"/>
  <c r="G42" i="47"/>
  <c r="E42" i="47"/>
  <c r="G24" i="47"/>
  <c r="I24" i="47"/>
  <c r="O51" i="45"/>
  <c r="M39" i="45"/>
  <c r="G61" i="45"/>
  <c r="E61" i="45"/>
  <c r="K58" i="45"/>
  <c r="I58" i="45"/>
  <c r="G58" i="47"/>
  <c r="E58" i="47"/>
  <c r="O64" i="47"/>
  <c r="M64" i="47"/>
  <c r="G64" i="47"/>
  <c r="E64" i="47"/>
  <c r="P64" i="47"/>
  <c r="C64" i="47"/>
  <c r="O48" i="45"/>
  <c r="I48" i="45"/>
  <c r="K67" i="45"/>
  <c r="I67" i="45"/>
  <c r="O64" i="45"/>
  <c r="M64" i="45"/>
  <c r="G64" i="45"/>
  <c r="E64" i="45"/>
  <c r="C64" i="45"/>
  <c r="P64" i="45"/>
  <c r="E92" i="25"/>
  <c r="E88" i="25"/>
  <c r="C87" i="25"/>
  <c r="E91" i="25"/>
  <c r="O92" i="25"/>
  <c r="E90" i="25"/>
  <c r="M92" i="25"/>
  <c r="I88" i="25"/>
  <c r="C90" i="25"/>
  <c r="O89" i="25"/>
  <c r="I91" i="25"/>
  <c r="E87" i="25"/>
  <c r="K87" i="25"/>
  <c r="O88" i="25"/>
  <c r="I90" i="25"/>
  <c r="C92" i="25"/>
  <c r="E89" i="25"/>
  <c r="M88" i="25"/>
  <c r="G90" i="25"/>
  <c r="K91" i="25"/>
  <c r="M91" i="25"/>
  <c r="I87" i="25"/>
  <c r="C89" i="25"/>
  <c r="G87" i="25"/>
  <c r="M90" i="25"/>
  <c r="G92" i="25"/>
  <c r="C88" i="25"/>
  <c r="K90" i="25"/>
  <c r="G91" i="25"/>
  <c r="M87" i="25"/>
  <c r="G89" i="25"/>
  <c r="O91" i="25"/>
  <c r="C91" i="25"/>
  <c r="K92" i="25"/>
  <c r="G88" i="25"/>
  <c r="O87" i="25"/>
  <c r="O90" i="25"/>
  <c r="I92" i="25"/>
  <c r="K89" i="25"/>
  <c r="M89" i="25"/>
  <c r="K88" i="25"/>
  <c r="I89" i="25"/>
  <c r="O93" i="25"/>
  <c r="M93" i="25"/>
  <c r="K93" i="25"/>
  <c r="I93" i="25"/>
  <c r="G93" i="25"/>
  <c r="M48" i="45"/>
  <c r="K48" i="45"/>
  <c r="G73" i="43"/>
  <c r="I21" i="43"/>
  <c r="I27" i="43"/>
  <c r="O27" i="43"/>
  <c r="C76" i="43"/>
  <c r="M76" i="43"/>
  <c r="I48" i="43"/>
  <c r="G21" i="43"/>
  <c r="G39" i="43"/>
  <c r="E39" i="43"/>
  <c r="C55" i="47"/>
  <c r="C61" i="47"/>
  <c r="M33" i="47"/>
  <c r="I36" i="47"/>
  <c r="C39" i="47"/>
  <c r="C18" i="47"/>
  <c r="C9" i="47"/>
  <c r="C42" i="47"/>
  <c r="I9" i="47"/>
  <c r="I30" i="47"/>
  <c r="C33" i="43"/>
  <c r="E92" i="45"/>
  <c r="C92" i="45"/>
  <c r="G90" i="45"/>
  <c r="E94" i="45"/>
  <c r="O91" i="45"/>
  <c r="C95" i="45"/>
  <c r="C96" i="45"/>
  <c r="K90" i="45"/>
  <c r="G93" i="45"/>
  <c r="M95" i="45"/>
  <c r="G96" i="45"/>
  <c r="E95" i="45"/>
  <c r="C91" i="45"/>
  <c r="C94" i="45"/>
  <c r="C90" i="45"/>
  <c r="G92" i="45"/>
  <c r="M91" i="45"/>
  <c r="K91" i="45"/>
  <c r="M90" i="45"/>
  <c r="K93" i="45"/>
  <c r="K96" i="45"/>
  <c r="K95" i="45"/>
  <c r="I90" i="45"/>
  <c r="E93" i="45"/>
  <c r="I94" i="45"/>
  <c r="I92" i="45"/>
  <c r="E96" i="45"/>
  <c r="G95" i="45"/>
  <c r="I96" i="45"/>
  <c r="G91" i="45"/>
  <c r="K92" i="45"/>
  <c r="O90" i="45"/>
  <c r="E90" i="45"/>
  <c r="C93" i="45"/>
  <c r="I91" i="45"/>
  <c r="I93" i="45"/>
  <c r="E91" i="45"/>
  <c r="O96" i="45"/>
  <c r="O95" i="45"/>
  <c r="G94" i="45"/>
  <c r="K94" i="45"/>
  <c r="I95" i="45"/>
  <c r="M96" i="45"/>
  <c r="E97" i="45"/>
  <c r="O97" i="45"/>
  <c r="I97" i="45"/>
  <c r="M97" i="45"/>
  <c r="G64" i="36"/>
  <c r="O51" i="36"/>
  <c r="E51" i="36"/>
  <c r="K51" i="36"/>
  <c r="C73" i="45"/>
  <c r="O95" i="47"/>
  <c r="C95" i="47"/>
  <c r="I89" i="47"/>
  <c r="G89" i="47"/>
  <c r="K83" i="45"/>
  <c r="M83" i="45"/>
  <c r="O89" i="45"/>
  <c r="M89" i="45"/>
  <c r="K89" i="45"/>
  <c r="E83" i="45"/>
  <c r="E89" i="45"/>
  <c r="K33" i="45"/>
  <c r="K9" i="45"/>
  <c r="I9" i="45"/>
  <c r="C45" i="45"/>
  <c r="M48" i="36"/>
  <c r="K86" i="36"/>
  <c r="G89" i="36"/>
  <c r="I90" i="36"/>
  <c r="G86" i="36"/>
  <c r="C85" i="36"/>
  <c r="C89" i="36"/>
  <c r="E86" i="36"/>
  <c r="E90" i="36"/>
  <c r="G90" i="36"/>
  <c r="I87" i="36"/>
  <c r="K84" i="36"/>
  <c r="K88" i="36"/>
  <c r="G87" i="36"/>
  <c r="C86" i="36"/>
  <c r="C90" i="36"/>
  <c r="E87" i="36"/>
  <c r="G84" i="36"/>
  <c r="I84" i="36"/>
  <c r="I88" i="36"/>
  <c r="K85" i="36"/>
  <c r="K89" i="36"/>
  <c r="G88" i="36"/>
  <c r="C87" i="36"/>
  <c r="E84" i="36"/>
  <c r="E88" i="36"/>
  <c r="G85" i="36"/>
  <c r="I85" i="36"/>
  <c r="I89" i="36"/>
  <c r="K90" i="36"/>
  <c r="C84" i="36"/>
  <c r="C88" i="36"/>
  <c r="E85" i="36"/>
  <c r="E89" i="36"/>
  <c r="I86" i="36"/>
  <c r="K87" i="36"/>
  <c r="P45" i="45"/>
  <c r="K97" i="45"/>
  <c r="G51" i="36"/>
  <c r="I51" i="36"/>
  <c r="P48" i="36"/>
  <c r="M58" i="45"/>
  <c r="M73" i="45"/>
  <c r="I27" i="45"/>
  <c r="E27" i="45"/>
  <c r="M45" i="49"/>
  <c r="K45" i="49"/>
  <c r="I45" i="49"/>
  <c r="K9" i="49"/>
  <c r="I15" i="49"/>
  <c r="O24" i="49"/>
  <c r="O51" i="49"/>
  <c r="M51" i="49"/>
  <c r="P51" i="49"/>
  <c r="K30" i="49"/>
  <c r="K33" i="49"/>
  <c r="C33" i="49"/>
  <c r="O58" i="49"/>
  <c r="M58" i="49"/>
  <c r="M67" i="49"/>
  <c r="C67" i="49"/>
  <c r="C58" i="49"/>
  <c r="O67" i="49"/>
  <c r="K67" i="49"/>
  <c r="I67" i="49"/>
  <c r="M64" i="49"/>
  <c r="K64" i="49"/>
  <c r="I64" i="49"/>
  <c r="G64" i="49"/>
  <c r="E64" i="49"/>
  <c r="O61" i="49"/>
  <c r="M61" i="49"/>
  <c r="G61" i="49"/>
  <c r="E61" i="49"/>
  <c r="C61" i="49"/>
  <c r="K58" i="49"/>
  <c r="I58" i="49"/>
  <c r="K55" i="49"/>
  <c r="I55" i="49"/>
  <c r="G55" i="49"/>
  <c r="E55" i="49"/>
  <c r="C55" i="49"/>
  <c r="O30" i="49"/>
  <c r="M30" i="49"/>
  <c r="E30" i="49"/>
  <c r="C30" i="49"/>
  <c r="O33" i="49"/>
  <c r="M33" i="49"/>
  <c r="P33" i="49"/>
  <c r="E33" i="49"/>
  <c r="O27" i="49"/>
  <c r="M27" i="49"/>
  <c r="K27" i="49"/>
  <c r="I27" i="49"/>
  <c r="G27" i="49"/>
  <c r="M24" i="49"/>
  <c r="K24" i="49"/>
  <c r="I24" i="49"/>
  <c r="G24" i="49"/>
  <c r="M86" i="49"/>
  <c r="K86" i="49"/>
  <c r="I86" i="49"/>
  <c r="G86" i="49"/>
  <c r="E86" i="49"/>
  <c r="P83" i="49"/>
  <c r="O80" i="49"/>
  <c r="M80" i="49"/>
  <c r="K80" i="49"/>
  <c r="E80" i="49"/>
  <c r="C80" i="49"/>
  <c r="O77" i="49"/>
  <c r="I77" i="49"/>
  <c r="G77" i="49"/>
  <c r="E77" i="49"/>
  <c r="C77" i="49"/>
  <c r="O74" i="49"/>
  <c r="M74" i="49"/>
  <c r="K74" i="49"/>
  <c r="I74" i="49"/>
  <c r="G74" i="49"/>
  <c r="P70" i="49"/>
  <c r="P48" i="49"/>
  <c r="O42" i="49"/>
  <c r="M42" i="49"/>
  <c r="K42" i="49"/>
  <c r="O39" i="49"/>
  <c r="M39" i="49"/>
  <c r="G39" i="49"/>
  <c r="E39" i="49"/>
  <c r="C39" i="49"/>
  <c r="O36" i="49"/>
  <c r="M36" i="49"/>
  <c r="K36" i="49"/>
  <c r="I36" i="49"/>
  <c r="G36" i="49"/>
  <c r="K21" i="49"/>
  <c r="I21" i="49"/>
  <c r="G21" i="49"/>
  <c r="E21" i="49"/>
  <c r="C21" i="49"/>
  <c r="O18" i="49"/>
  <c r="M18" i="49"/>
  <c r="G18" i="49"/>
  <c r="E18" i="49"/>
  <c r="C18" i="49"/>
  <c r="O15" i="49"/>
  <c r="G15" i="49"/>
  <c r="E15" i="49"/>
  <c r="C15" i="49"/>
  <c r="M12" i="49"/>
  <c r="K12" i="49"/>
  <c r="I12" i="49"/>
  <c r="G12" i="49"/>
  <c r="E12" i="49"/>
  <c r="O9" i="49"/>
  <c r="M9" i="49"/>
  <c r="I9" i="49"/>
  <c r="P6" i="49"/>
  <c r="O64" i="36"/>
  <c r="M64" i="36"/>
  <c r="M70" i="36"/>
  <c r="M55" i="36"/>
  <c r="M86" i="36"/>
  <c r="M90" i="36"/>
  <c r="M87" i="36"/>
  <c r="O84" i="36"/>
  <c r="M84" i="36"/>
  <c r="M88" i="36"/>
  <c r="O85" i="36"/>
  <c r="O89" i="36"/>
  <c r="M85" i="36"/>
  <c r="M89" i="36"/>
  <c r="O90" i="36"/>
  <c r="O86" i="36"/>
  <c r="O88" i="36"/>
  <c r="O87" i="36"/>
  <c r="P61" i="49"/>
  <c r="P36" i="49"/>
  <c r="P24" i="49"/>
  <c r="P45" i="49"/>
  <c r="P74" i="49"/>
  <c r="P27" i="49"/>
  <c r="P55" i="49"/>
  <c r="P64" i="49"/>
  <c r="E91" i="36"/>
  <c r="K91" i="36"/>
  <c r="O91" i="36"/>
  <c r="G91" i="36"/>
  <c r="M91" i="36"/>
  <c r="I91" i="36"/>
  <c r="G97" i="45"/>
  <c r="G94" i="49"/>
  <c r="C94" i="49"/>
  <c r="I94" i="49"/>
  <c r="E94" i="49"/>
  <c r="P42" i="49"/>
  <c r="P9" i="49"/>
  <c r="P12" i="49"/>
  <c r="P21" i="49"/>
  <c r="P80" i="49"/>
  <c r="P30" i="49"/>
  <c r="P15" i="49"/>
  <c r="P86" i="49"/>
  <c r="P18" i="49"/>
  <c r="P39" i="49"/>
  <c r="P77" i="49"/>
  <c r="P58" i="49"/>
  <c r="P67" i="49"/>
  <c r="K45" i="36"/>
  <c r="I45" i="36"/>
  <c r="G45" i="36"/>
  <c r="E45" i="36"/>
  <c r="O27" i="47"/>
  <c r="M30" i="47"/>
  <c r="C30" i="45"/>
  <c r="C27" i="36"/>
  <c r="O33" i="41"/>
  <c r="C9" i="36"/>
  <c r="E27" i="36"/>
  <c r="C24" i="43"/>
  <c r="C18" i="43"/>
  <c r="O51" i="47"/>
  <c r="K30" i="47"/>
  <c r="O33" i="45"/>
  <c r="O24" i="45"/>
  <c r="M51" i="45"/>
  <c r="G21" i="45"/>
  <c r="G33" i="41"/>
  <c r="C27" i="45"/>
  <c r="C24" i="36"/>
  <c r="C45" i="36"/>
  <c r="G36" i="36"/>
  <c r="E36" i="36"/>
  <c r="O39" i="47"/>
  <c r="K30" i="45"/>
  <c r="M24" i="43"/>
  <c r="M48" i="43"/>
  <c r="O30" i="43"/>
  <c r="O33" i="43"/>
  <c r="K24" i="43"/>
  <c r="K9" i="43"/>
  <c r="I9" i="43"/>
  <c r="I42" i="45"/>
  <c r="O30" i="45"/>
  <c r="P30" i="45" s="1"/>
  <c r="I36" i="45"/>
  <c r="K9" i="36"/>
  <c r="C33" i="36"/>
  <c r="O30" i="36"/>
  <c r="K30" i="36"/>
  <c r="K21" i="36"/>
  <c r="E15" i="45"/>
  <c r="K9" i="47"/>
  <c r="K12" i="47"/>
  <c r="K21" i="47"/>
  <c r="O15" i="43"/>
  <c r="C21" i="45"/>
  <c r="K27" i="45"/>
  <c r="K21" i="45"/>
  <c r="E18" i="45"/>
  <c r="C18" i="45"/>
  <c r="C33" i="45"/>
  <c r="C24" i="45"/>
  <c r="E24" i="45"/>
  <c r="I9" i="36"/>
  <c r="K12" i="36"/>
  <c r="C97" i="45"/>
  <c r="M54" i="41"/>
  <c r="K54" i="41"/>
  <c r="I54" i="41"/>
  <c r="I48" i="41"/>
  <c r="M87" i="41"/>
  <c r="E93" i="41"/>
  <c r="O88" i="41"/>
  <c r="I92" i="41"/>
  <c r="K88" i="41"/>
  <c r="K90" i="41"/>
  <c r="M92" i="41"/>
  <c r="C90" i="41"/>
  <c r="K89" i="41"/>
  <c r="M91" i="41"/>
  <c r="E92" i="41"/>
  <c r="I93" i="41"/>
  <c r="C92" i="41"/>
  <c r="K87" i="41"/>
  <c r="G89" i="41"/>
  <c r="K92" i="41"/>
  <c r="O91" i="41"/>
  <c r="C93" i="41"/>
  <c r="M88" i="41"/>
  <c r="O87" i="41"/>
  <c r="I87" i="41"/>
  <c r="O90" i="41"/>
  <c r="I88" i="41"/>
  <c r="E88" i="41"/>
  <c r="G90" i="41"/>
  <c r="G93" i="41"/>
  <c r="M90" i="41"/>
  <c r="O92" i="41"/>
  <c r="E87" i="41"/>
  <c r="O93" i="41"/>
  <c r="K93" i="41"/>
  <c r="I89" i="41"/>
  <c r="C91" i="41"/>
  <c r="E90" i="41"/>
  <c r="K91" i="41"/>
  <c r="C88" i="41"/>
  <c r="G91" i="41"/>
  <c r="G87" i="41"/>
  <c r="C89" i="41"/>
  <c r="G88" i="41"/>
  <c r="I91" i="41"/>
  <c r="E89" i="41"/>
  <c r="C87" i="41"/>
  <c r="G92" i="41"/>
  <c r="M93" i="41"/>
  <c r="O89" i="41"/>
  <c r="E91" i="41"/>
  <c r="I90" i="41"/>
  <c r="M89" i="41"/>
  <c r="M94" i="41"/>
  <c r="K94" i="41"/>
  <c r="I94" i="41"/>
  <c r="C94" i="41"/>
  <c r="G15" i="43"/>
  <c r="K21" i="43"/>
  <c r="M92" i="43"/>
  <c r="K92" i="43"/>
  <c r="I92" i="43"/>
  <c r="G92" i="43"/>
  <c r="E92" i="43"/>
  <c r="O83" i="43"/>
  <c r="I83" i="43"/>
  <c r="G83" i="43"/>
  <c r="E83" i="43"/>
  <c r="C83" i="43"/>
  <c r="O80" i="43"/>
  <c r="M80" i="43"/>
  <c r="K80" i="43"/>
  <c r="I80" i="43"/>
  <c r="G80" i="43"/>
  <c r="O76" i="43"/>
  <c r="K76" i="43"/>
  <c r="P76" i="43" s="1"/>
  <c r="I76" i="43"/>
  <c r="M73" i="43"/>
  <c r="K73" i="43"/>
  <c r="I73" i="43"/>
  <c r="P30" i="43"/>
  <c r="E73" i="43"/>
  <c r="P73" i="43"/>
  <c r="O70" i="43"/>
  <c r="M70" i="43"/>
  <c r="C70" i="43"/>
  <c r="G64" i="43"/>
  <c r="E64" i="43"/>
  <c r="P64" i="43" s="1"/>
  <c r="G61" i="43"/>
  <c r="E61" i="43"/>
  <c r="C61" i="43"/>
  <c r="P61" i="43" s="1"/>
  <c r="P54" i="43"/>
  <c r="K48" i="43"/>
  <c r="P48" i="43"/>
  <c r="M39" i="43"/>
  <c r="M36" i="43"/>
  <c r="K36" i="43"/>
  <c r="I36" i="43"/>
  <c r="G36" i="43"/>
  <c r="M27" i="43"/>
  <c r="O24" i="43"/>
  <c r="P24" i="43"/>
  <c r="O18" i="43"/>
  <c r="M18" i="43"/>
  <c r="G18" i="43"/>
  <c r="E18" i="43"/>
  <c r="P18" i="43" s="1"/>
  <c r="I15" i="43"/>
  <c r="P15" i="43" s="1"/>
  <c r="M12" i="43"/>
  <c r="K12" i="43"/>
  <c r="I12" i="43"/>
  <c r="G12" i="43"/>
  <c r="P12" i="43" s="1"/>
  <c r="M9" i="43"/>
  <c r="P6" i="43"/>
  <c r="P27" i="43"/>
  <c r="P58" i="43"/>
  <c r="P9" i="43"/>
  <c r="P80" i="43"/>
  <c r="P33" i="43"/>
  <c r="P45" i="43"/>
  <c r="P51" i="43"/>
  <c r="P86" i="43"/>
  <c r="P21" i="43"/>
  <c r="P70" i="43"/>
  <c r="P92" i="43"/>
  <c r="P36" i="43"/>
  <c r="P83" i="43"/>
  <c r="O73" i="45"/>
  <c r="K73" i="45"/>
  <c r="I73" i="45"/>
  <c r="M70" i="45"/>
  <c r="K70" i="45"/>
  <c r="I70" i="45"/>
  <c r="G70" i="45"/>
  <c r="E70" i="45"/>
  <c r="O67" i="45"/>
  <c r="M67" i="45"/>
  <c r="O61" i="45"/>
  <c r="M61" i="45"/>
  <c r="C61" i="45"/>
  <c r="O58" i="45"/>
  <c r="C58" i="45"/>
  <c r="K55" i="45"/>
  <c r="I55" i="45"/>
  <c r="G55" i="45"/>
  <c r="E55" i="45"/>
  <c r="M9" i="47"/>
  <c r="C33" i="47"/>
  <c r="M39" i="47"/>
  <c r="M27" i="47"/>
  <c r="C24" i="47"/>
  <c r="K27" i="47"/>
  <c r="I27" i="47"/>
  <c r="P73" i="45"/>
  <c r="P58" i="45"/>
  <c r="P61" i="45"/>
  <c r="P67" i="45"/>
  <c r="P70" i="45"/>
  <c r="P55" i="45"/>
  <c r="E21" i="47"/>
  <c r="O36" i="47"/>
  <c r="K36" i="47"/>
  <c r="E15" i="47"/>
  <c r="C21" i="47"/>
  <c r="M95" i="47"/>
  <c r="K95" i="47"/>
  <c r="E95" i="47"/>
  <c r="P92" i="47"/>
  <c r="M89" i="47"/>
  <c r="K89" i="47"/>
  <c r="E89" i="47"/>
  <c r="O86" i="47"/>
  <c r="I86" i="47"/>
  <c r="G86" i="47"/>
  <c r="E86" i="47"/>
  <c r="C86" i="47"/>
  <c r="O83" i="47"/>
  <c r="M83" i="47"/>
  <c r="K83" i="47"/>
  <c r="I83" i="47"/>
  <c r="G83" i="47"/>
  <c r="O61" i="47"/>
  <c r="M61" i="47"/>
  <c r="G61" i="47"/>
  <c r="E61" i="47"/>
  <c r="K58" i="47"/>
  <c r="I58" i="47"/>
  <c r="C58" i="47"/>
  <c r="P51" i="47"/>
  <c r="O48" i="47"/>
  <c r="K48" i="47"/>
  <c r="M45" i="47"/>
  <c r="I45" i="47"/>
  <c r="O33" i="47"/>
  <c r="K33" i="47"/>
  <c r="G27" i="47"/>
  <c r="P27" i="47"/>
  <c r="O24" i="47"/>
  <c r="M18" i="47"/>
  <c r="G18" i="47"/>
  <c r="I15" i="47"/>
  <c r="C15" i="47"/>
  <c r="M12" i="47"/>
  <c r="I12" i="47"/>
  <c r="G12" i="47"/>
  <c r="E12" i="47"/>
  <c r="O9" i="47"/>
  <c r="P6" i="47"/>
  <c r="P42" i="47"/>
  <c r="P95" i="47"/>
  <c r="P86" i="47"/>
  <c r="P30" i="47"/>
  <c r="P67" i="47"/>
  <c r="P33" i="47"/>
  <c r="P58" i="47"/>
  <c r="P48" i="47"/>
  <c r="P18" i="47"/>
  <c r="P45" i="47"/>
  <c r="P61" i="47"/>
  <c r="P89" i="47"/>
  <c r="P36" i="47"/>
  <c r="P39" i="47"/>
  <c r="P9" i="47"/>
  <c r="P12" i="47"/>
  <c r="P55" i="47"/>
  <c r="P83" i="47"/>
  <c r="P15" i="47"/>
  <c r="P24" i="47"/>
  <c r="P21" i="47"/>
  <c r="I89" i="45"/>
  <c r="G89" i="45"/>
  <c r="P89" i="45"/>
  <c r="P86" i="45"/>
  <c r="C83" i="45"/>
  <c r="O80" i="45"/>
  <c r="I80" i="45"/>
  <c r="G80" i="45"/>
  <c r="E80" i="45"/>
  <c r="C80" i="45"/>
  <c r="O77" i="45"/>
  <c r="M77" i="45"/>
  <c r="K77" i="45"/>
  <c r="I77" i="45"/>
  <c r="P51" i="45"/>
  <c r="O42" i="45"/>
  <c r="M42" i="45"/>
  <c r="K42" i="45"/>
  <c r="G42" i="45"/>
  <c r="O39" i="45"/>
  <c r="K39" i="45"/>
  <c r="M36" i="45"/>
  <c r="K36" i="45"/>
  <c r="P36" i="45"/>
  <c r="M33" i="45"/>
  <c r="I33" i="45"/>
  <c r="E30" i="45"/>
  <c r="G27" i="45"/>
  <c r="I24" i="45"/>
  <c r="G24" i="45"/>
  <c r="I21" i="45"/>
  <c r="O18" i="45"/>
  <c r="M18" i="45"/>
  <c r="G18" i="45"/>
  <c r="O15" i="45"/>
  <c r="M15" i="45"/>
  <c r="K15" i="45"/>
  <c r="C15" i="45"/>
  <c r="M12" i="45"/>
  <c r="K12" i="45"/>
  <c r="I12" i="45"/>
  <c r="G12" i="45"/>
  <c r="E12" i="45"/>
  <c r="O9" i="45"/>
  <c r="M9" i="45"/>
  <c r="C9" i="45"/>
  <c r="P6" i="45"/>
  <c r="P39" i="45"/>
  <c r="P9" i="45"/>
  <c r="P15" i="45"/>
  <c r="P48" i="45"/>
  <c r="P77" i="45"/>
  <c r="P24" i="45"/>
  <c r="P27" i="45"/>
  <c r="P18" i="45"/>
  <c r="P33" i="45"/>
  <c r="P12" i="45"/>
  <c r="P83" i="45"/>
  <c r="P42" i="45"/>
  <c r="P80" i="45"/>
  <c r="P21" i="45"/>
  <c r="C18" i="36"/>
  <c r="I21" i="36"/>
  <c r="I24" i="36"/>
  <c r="C70" i="36"/>
  <c r="C55" i="36"/>
  <c r="I70" i="36"/>
  <c r="E64" i="36"/>
  <c r="G61" i="36"/>
  <c r="E61" i="36"/>
  <c r="K55" i="36"/>
  <c r="I55" i="36"/>
  <c r="O61" i="36"/>
  <c r="M61" i="36"/>
  <c r="C61" i="36"/>
  <c r="O61" i="41"/>
  <c r="E58" i="41"/>
  <c r="G58" i="41"/>
  <c r="M73" i="41"/>
  <c r="M61" i="41"/>
  <c r="C73" i="41"/>
  <c r="C58" i="41"/>
  <c r="G67" i="41"/>
  <c r="E67" i="41"/>
  <c r="I73" i="41"/>
  <c r="K64" i="41"/>
  <c r="I64" i="41"/>
  <c r="O64" i="41"/>
  <c r="M64" i="41"/>
  <c r="C64" i="41"/>
  <c r="O73" i="40"/>
  <c r="M73" i="40"/>
  <c r="O64" i="40"/>
  <c r="M64" i="40"/>
  <c r="G64" i="40"/>
  <c r="E64" i="40"/>
  <c r="C64" i="40"/>
  <c r="E88" i="40"/>
  <c r="O88" i="40"/>
  <c r="G88" i="40"/>
  <c r="C87" i="40"/>
  <c r="C88" i="40"/>
  <c r="M88" i="40"/>
  <c r="K88" i="40"/>
  <c r="I88" i="40"/>
  <c r="P64" i="41"/>
  <c r="P64" i="40"/>
  <c r="C91" i="36"/>
  <c r="P61" i="36"/>
  <c r="E94" i="41"/>
  <c r="G94" i="41"/>
  <c r="O94" i="41"/>
  <c r="O51" i="41"/>
  <c r="M51" i="41"/>
  <c r="G51" i="41"/>
  <c r="E51" i="41"/>
  <c r="P51" i="41"/>
  <c r="M27" i="41"/>
  <c r="K27" i="41"/>
  <c r="E45" i="41"/>
  <c r="C45" i="41"/>
  <c r="M39" i="40"/>
  <c r="I42" i="40"/>
  <c r="G21" i="36"/>
  <c r="K36" i="41"/>
  <c r="G45" i="41"/>
  <c r="I39" i="41"/>
  <c r="E58" i="36"/>
  <c r="G58" i="36"/>
  <c r="O55" i="36"/>
  <c r="E61" i="41"/>
  <c r="G61" i="41"/>
  <c r="O67" i="40"/>
  <c r="M61" i="40"/>
  <c r="O61" i="40"/>
  <c r="I67" i="40"/>
  <c r="K87" i="40"/>
  <c r="G87" i="40"/>
  <c r="M87" i="40"/>
  <c r="K48" i="41"/>
  <c r="M42" i="36"/>
  <c r="I24" i="40"/>
  <c r="E24" i="41"/>
  <c r="E30" i="41"/>
  <c r="M48" i="41"/>
  <c r="G48" i="41"/>
  <c r="E48" i="41"/>
  <c r="G24" i="41"/>
  <c r="G90" i="40"/>
  <c r="M91" i="40"/>
  <c r="E90" i="40"/>
  <c r="O87" i="40"/>
  <c r="K90" i="40"/>
  <c r="M92" i="40"/>
  <c r="C89" i="40"/>
  <c r="I90" i="40"/>
  <c r="K91" i="40"/>
  <c r="I92" i="40"/>
  <c r="C91" i="40"/>
  <c r="E93" i="40"/>
  <c r="I89" i="40"/>
  <c r="E87" i="40"/>
  <c r="I87" i="40"/>
  <c r="O93" i="40"/>
  <c r="K92" i="40"/>
  <c r="K93" i="40"/>
  <c r="O90" i="40"/>
  <c r="K89" i="40"/>
  <c r="E92" i="40"/>
  <c r="M90" i="40"/>
  <c r="O91" i="40"/>
  <c r="M89" i="40"/>
  <c r="G92" i="40"/>
  <c r="M93" i="40"/>
  <c r="E91" i="40"/>
  <c r="O92" i="40"/>
  <c r="E89" i="40"/>
  <c r="C92" i="40"/>
  <c r="G93" i="40"/>
  <c r="I91" i="40"/>
  <c r="G89" i="40"/>
  <c r="G91" i="40"/>
  <c r="C93" i="40"/>
  <c r="O89" i="40"/>
  <c r="I93" i="40"/>
  <c r="C90" i="40"/>
  <c r="K94" i="40"/>
  <c r="G94" i="40"/>
  <c r="C94" i="40"/>
  <c r="P45" i="36"/>
  <c r="O94" i="40"/>
  <c r="M94" i="40"/>
  <c r="I94" i="40"/>
  <c r="K36" i="40"/>
  <c r="I36" i="40"/>
  <c r="G36" i="40"/>
  <c r="E36" i="40"/>
  <c r="M39" i="35"/>
  <c r="K39" i="35"/>
  <c r="O39" i="35"/>
  <c r="P36" i="40"/>
  <c r="P39" i="35"/>
  <c r="M30" i="36"/>
  <c r="I27" i="36"/>
  <c r="G27" i="36"/>
  <c r="M33" i="36"/>
  <c r="K15" i="36"/>
  <c r="E18" i="36"/>
  <c r="G18" i="36"/>
  <c r="O21" i="36"/>
  <c r="M21" i="36"/>
  <c r="I15" i="36"/>
  <c r="C15" i="36"/>
  <c r="M94" i="35"/>
  <c r="M93" i="35"/>
  <c r="E97" i="35"/>
  <c r="C95" i="35"/>
  <c r="O96" i="35"/>
  <c r="O98" i="35"/>
  <c r="G93" i="35"/>
  <c r="I98" i="35"/>
  <c r="I93" i="35"/>
  <c r="M95" i="35"/>
  <c r="O94" i="35"/>
  <c r="G98" i="35"/>
  <c r="K95" i="35"/>
  <c r="C93" i="35"/>
  <c r="K93" i="35"/>
  <c r="E98" i="35"/>
  <c r="O93" i="35"/>
  <c r="M98" i="35"/>
  <c r="O95" i="35"/>
  <c r="G97" i="35"/>
  <c r="K96" i="35"/>
  <c r="K97" i="35"/>
  <c r="C94" i="35"/>
  <c r="I95" i="35"/>
  <c r="K94" i="35"/>
  <c r="E94" i="35"/>
  <c r="G94" i="35"/>
  <c r="I96" i="35"/>
  <c r="M96" i="35"/>
  <c r="E96" i="35"/>
  <c r="I94" i="35"/>
  <c r="C97" i="35"/>
  <c r="E93" i="35"/>
  <c r="M97" i="35"/>
  <c r="E95" i="35"/>
  <c r="C98" i="35"/>
  <c r="I97" i="35"/>
  <c r="C96" i="35"/>
  <c r="G95" i="35"/>
  <c r="G96" i="35"/>
  <c r="K98" i="35"/>
  <c r="O97" i="35"/>
  <c r="E54" i="35"/>
  <c r="P54" i="35"/>
  <c r="I79" i="35"/>
  <c r="G79" i="35"/>
  <c r="O76" i="35"/>
  <c r="M76" i="35"/>
  <c r="K76" i="35"/>
  <c r="E76" i="35"/>
  <c r="C76" i="35"/>
  <c r="P76" i="35"/>
  <c r="C36" i="41"/>
  <c r="C33" i="41"/>
  <c r="C24" i="40"/>
  <c r="C21" i="40"/>
  <c r="M33" i="40"/>
  <c r="M18" i="40"/>
  <c r="K9" i="40"/>
  <c r="K15" i="40"/>
  <c r="O57" i="35"/>
  <c r="M27" i="35"/>
  <c r="K18" i="41"/>
  <c r="I18" i="41"/>
  <c r="M33" i="41"/>
  <c r="I30" i="41"/>
  <c r="G30" i="41"/>
  <c r="M83" i="36"/>
  <c r="K83" i="36"/>
  <c r="I83" i="36"/>
  <c r="G83" i="36"/>
  <c r="E83" i="36"/>
  <c r="O80" i="36"/>
  <c r="M80" i="36"/>
  <c r="K80" i="36"/>
  <c r="E80" i="36"/>
  <c r="C80" i="36"/>
  <c r="O77" i="36"/>
  <c r="I77" i="36"/>
  <c r="G77" i="36"/>
  <c r="E77" i="36"/>
  <c r="C77" i="36"/>
  <c r="O74" i="36"/>
  <c r="M74" i="36"/>
  <c r="K74" i="36"/>
  <c r="I74" i="36"/>
  <c r="G74" i="36"/>
  <c r="O70" i="36"/>
  <c r="K70" i="36"/>
  <c r="M67" i="36"/>
  <c r="K67" i="36"/>
  <c r="I67" i="36"/>
  <c r="G67" i="36"/>
  <c r="E67" i="36"/>
  <c r="C64" i="36"/>
  <c r="K58" i="36"/>
  <c r="I58" i="36"/>
  <c r="C58" i="36"/>
  <c r="P51" i="36"/>
  <c r="O42" i="36"/>
  <c r="K42" i="36"/>
  <c r="I42" i="36"/>
  <c r="G42" i="36"/>
  <c r="O39" i="36"/>
  <c r="M39" i="36"/>
  <c r="K39" i="36"/>
  <c r="M36" i="36"/>
  <c r="K36" i="36"/>
  <c r="I36" i="36"/>
  <c r="O33" i="36"/>
  <c r="K33" i="36"/>
  <c r="I33" i="36"/>
  <c r="E30" i="36"/>
  <c r="C30" i="36"/>
  <c r="O27" i="36"/>
  <c r="O24" i="36"/>
  <c r="G24" i="36"/>
  <c r="E24" i="36"/>
  <c r="O18" i="36"/>
  <c r="M18" i="36"/>
  <c r="O15" i="36"/>
  <c r="M15" i="36"/>
  <c r="M12" i="36"/>
  <c r="I12" i="36"/>
  <c r="G12" i="36"/>
  <c r="E12" i="36"/>
  <c r="O9" i="36"/>
  <c r="M9" i="36"/>
  <c r="P33" i="36"/>
  <c r="P64" i="36"/>
  <c r="P67" i="36"/>
  <c r="P77" i="36"/>
  <c r="P80" i="36"/>
  <c r="P36" i="36"/>
  <c r="P24" i="36"/>
  <c r="P55" i="36"/>
  <c r="P58" i="36"/>
  <c r="P70" i="36"/>
  <c r="P74" i="36"/>
  <c r="P18" i="36"/>
  <c r="P27" i="36"/>
  <c r="P9" i="36"/>
  <c r="P12" i="36"/>
  <c r="P21" i="36"/>
  <c r="P42" i="36"/>
  <c r="P15" i="36"/>
  <c r="P30" i="36"/>
  <c r="P39" i="36"/>
  <c r="P83" i="36"/>
  <c r="I24" i="41"/>
  <c r="I36" i="41"/>
  <c r="G15" i="41"/>
  <c r="E33" i="41"/>
  <c r="M42" i="41"/>
  <c r="M27" i="40"/>
  <c r="E27" i="40"/>
  <c r="C27" i="40"/>
  <c r="K33" i="40"/>
  <c r="I33" i="40"/>
  <c r="G89" i="34"/>
  <c r="O87" i="24"/>
  <c r="C91" i="37"/>
  <c r="E89" i="26"/>
  <c r="K86" i="34"/>
  <c r="G86" i="34"/>
  <c r="E92" i="24"/>
  <c r="G87" i="24"/>
  <c r="M90" i="37"/>
  <c r="G88" i="34"/>
  <c r="C87" i="26"/>
  <c r="M87" i="24"/>
  <c r="M92" i="37"/>
  <c r="E87" i="24"/>
  <c r="E87" i="34"/>
  <c r="O90" i="26"/>
  <c r="G87" i="34"/>
  <c r="I92" i="37"/>
  <c r="O92" i="24"/>
  <c r="E86" i="34"/>
  <c r="G88" i="37"/>
  <c r="C91" i="26"/>
  <c r="O89" i="26"/>
  <c r="C88" i="24"/>
  <c r="G85" i="34"/>
  <c r="I88" i="24"/>
  <c r="C88" i="37"/>
  <c r="M87" i="37"/>
  <c r="M91" i="37"/>
  <c r="I92" i="24"/>
  <c r="E88" i="34"/>
  <c r="M92" i="24"/>
  <c r="I91" i="26"/>
  <c r="O88" i="24"/>
  <c r="I89" i="37"/>
  <c r="O89" i="24"/>
  <c r="I89" i="26"/>
  <c r="O90" i="37"/>
  <c r="K92" i="37"/>
  <c r="I87" i="26"/>
  <c r="E91" i="24"/>
  <c r="I88" i="34"/>
  <c r="E88" i="24"/>
  <c r="K85" i="34"/>
  <c r="O85" i="34"/>
  <c r="O90" i="24"/>
  <c r="M91" i="24"/>
  <c r="C84" i="34"/>
  <c r="C90" i="37"/>
  <c r="K88" i="37"/>
  <c r="C91" i="24"/>
  <c r="O89" i="34"/>
  <c r="E85" i="34"/>
  <c r="G84" i="34"/>
  <c r="E87" i="37"/>
  <c r="O88" i="34"/>
  <c r="M87" i="26"/>
  <c r="M89" i="26"/>
  <c r="I88" i="26"/>
  <c r="E88" i="26"/>
  <c r="K91" i="26"/>
  <c r="M86" i="34"/>
  <c r="K91" i="37"/>
  <c r="I84" i="34"/>
  <c r="E90" i="24"/>
  <c r="I89" i="24"/>
  <c r="C89" i="37"/>
  <c r="C90" i="26"/>
  <c r="M85" i="34"/>
  <c r="M89" i="34"/>
  <c r="O87" i="34"/>
  <c r="E92" i="26"/>
  <c r="K84" i="34"/>
  <c r="M88" i="24"/>
  <c r="O87" i="37"/>
  <c r="C87" i="24"/>
  <c r="E91" i="26"/>
  <c r="G90" i="24"/>
  <c r="O87" i="26"/>
  <c r="I90" i="26"/>
  <c r="C92" i="26"/>
  <c r="I87" i="24"/>
  <c r="O89" i="37"/>
  <c r="I86" i="34"/>
  <c r="G89" i="37"/>
  <c r="I87" i="37"/>
  <c r="I90" i="24"/>
  <c r="M90" i="26"/>
  <c r="I91" i="37"/>
  <c r="O88" i="37"/>
  <c r="M92" i="26"/>
  <c r="G91" i="37"/>
  <c r="C89" i="26"/>
  <c r="C88" i="26"/>
  <c r="G88" i="26"/>
  <c r="I89" i="34"/>
  <c r="K92" i="26"/>
  <c r="M90" i="24"/>
  <c r="M91" i="26"/>
  <c r="M87" i="34"/>
  <c r="M88" i="26"/>
  <c r="G87" i="37"/>
  <c r="C90" i="24"/>
  <c r="K87" i="24"/>
  <c r="M84" i="34"/>
  <c r="O92" i="37"/>
  <c r="G90" i="26"/>
  <c r="K90" i="37"/>
  <c r="K88" i="26"/>
  <c r="I92" i="26"/>
  <c r="C92" i="37"/>
  <c r="E88" i="37"/>
  <c r="G87" i="26"/>
  <c r="K90" i="24"/>
  <c r="E90" i="26"/>
  <c r="C85" i="34"/>
  <c r="O91" i="26"/>
  <c r="O91" i="24"/>
  <c r="I87" i="34"/>
  <c r="K89" i="26"/>
  <c r="K88" i="34"/>
  <c r="G89" i="26"/>
  <c r="E89" i="37"/>
  <c r="O91" i="37"/>
  <c r="G90" i="37"/>
  <c r="C87" i="34"/>
  <c r="G92" i="24"/>
  <c r="E89" i="24"/>
  <c r="K89" i="34"/>
  <c r="E91" i="37"/>
  <c r="O86" i="34"/>
  <c r="K92" i="24"/>
  <c r="M88" i="37"/>
  <c r="M89" i="24"/>
  <c r="I91" i="24"/>
  <c r="O92" i="26"/>
  <c r="K87" i="37"/>
  <c r="O84" i="34"/>
  <c r="M89" i="37"/>
  <c r="C92" i="24"/>
  <c r="E90" i="37"/>
  <c r="C87" i="37"/>
  <c r="E84" i="34"/>
  <c r="C86" i="34"/>
  <c r="I90" i="37"/>
  <c r="I85" i="34"/>
  <c r="G92" i="26"/>
  <c r="C89" i="34"/>
  <c r="G92" i="37"/>
  <c r="C88" i="34"/>
  <c r="E92" i="37"/>
  <c r="G89" i="24"/>
  <c r="I88" i="37"/>
  <c r="C89" i="24"/>
  <c r="K89" i="24"/>
  <c r="G91" i="24"/>
  <c r="G91" i="26"/>
  <c r="E87" i="26"/>
  <c r="K89" i="37"/>
  <c r="M88" i="34"/>
  <c r="K88" i="24"/>
  <c r="K91" i="24"/>
  <c r="E89" i="34"/>
  <c r="K90" i="26"/>
  <c r="K87" i="34"/>
  <c r="G88" i="24"/>
  <c r="O88" i="26"/>
  <c r="K87" i="26"/>
  <c r="E94" i="40"/>
  <c r="O93" i="24"/>
  <c r="C99" i="35"/>
  <c r="K90" i="34"/>
  <c r="G90" i="34"/>
  <c r="E90" i="34"/>
  <c r="K93" i="37"/>
  <c r="E93" i="26"/>
  <c r="I99" i="35"/>
  <c r="E93" i="37"/>
  <c r="O90" i="34"/>
  <c r="C93" i="26"/>
  <c r="M99" i="35"/>
  <c r="M90" i="34"/>
  <c r="K99" i="35"/>
  <c r="G93" i="24"/>
  <c r="G93" i="37"/>
  <c r="G93" i="26"/>
  <c r="M93" i="37"/>
  <c r="E99" i="35"/>
  <c r="C90" i="34"/>
  <c r="I93" i="26"/>
  <c r="E93" i="24"/>
  <c r="M93" i="24"/>
  <c r="E93" i="25"/>
  <c r="G99" i="35"/>
  <c r="I93" i="37"/>
  <c r="I90" i="34"/>
  <c r="O99" i="35"/>
  <c r="I93" i="24"/>
  <c r="O93" i="26"/>
  <c r="O39" i="40"/>
  <c r="E15" i="41"/>
  <c r="I45" i="41"/>
  <c r="C15" i="41"/>
  <c r="C30" i="41"/>
  <c r="C18" i="41"/>
  <c r="M18" i="41"/>
  <c r="O18" i="41"/>
  <c r="C21" i="41"/>
  <c r="I21" i="41"/>
  <c r="K21" i="41"/>
  <c r="M21" i="41"/>
  <c r="O21" i="41"/>
  <c r="C24" i="41"/>
  <c r="K24" i="41"/>
  <c r="G27" i="41"/>
  <c r="I27" i="41"/>
  <c r="O27" i="41"/>
  <c r="O30" i="41"/>
  <c r="P33" i="41"/>
  <c r="M36" i="41"/>
  <c r="O36" i="41"/>
  <c r="K39" i="41"/>
  <c r="M39" i="41"/>
  <c r="K42" i="41"/>
  <c r="O42" i="41"/>
  <c r="O45" i="41"/>
  <c r="P48" i="41"/>
  <c r="C30" i="40"/>
  <c r="K24" i="40"/>
  <c r="G33" i="40"/>
  <c r="P30" i="41"/>
  <c r="P39" i="41"/>
  <c r="P21" i="41"/>
  <c r="P45" i="41"/>
  <c r="P18" i="41"/>
  <c r="P42" i="41"/>
  <c r="P24" i="41"/>
  <c r="P36" i="41"/>
  <c r="P27" i="41"/>
  <c r="M15" i="41"/>
  <c r="O15" i="41"/>
  <c r="O9" i="41"/>
  <c r="M9" i="41"/>
  <c r="K9" i="41"/>
  <c r="I9" i="41"/>
  <c r="E30" i="40"/>
  <c r="E36" i="35"/>
  <c r="C36" i="35"/>
  <c r="C33" i="35"/>
  <c r="O42" i="35"/>
  <c r="C30" i="35"/>
  <c r="M30" i="35"/>
  <c r="I24" i="35"/>
  <c r="I33" i="35"/>
  <c r="M21" i="35"/>
  <c r="K45" i="35"/>
  <c r="C15" i="34"/>
  <c r="C30" i="34"/>
  <c r="C33" i="34"/>
  <c r="I45" i="26"/>
  <c r="I12" i="26"/>
  <c r="I30" i="26"/>
  <c r="O30" i="26"/>
  <c r="K73" i="41"/>
  <c r="C67" i="41"/>
  <c r="I58" i="41"/>
  <c r="K73" i="40"/>
  <c r="E67" i="40"/>
  <c r="C67" i="40"/>
  <c r="I58" i="40"/>
  <c r="M79" i="35"/>
  <c r="K79" i="35"/>
  <c r="O67" i="35"/>
  <c r="M67" i="35"/>
  <c r="E70" i="35"/>
  <c r="C70" i="35"/>
  <c r="I64" i="35"/>
  <c r="G64" i="35"/>
  <c r="M70" i="34"/>
  <c r="K70" i="34"/>
  <c r="E64" i="34"/>
  <c r="C64" i="34"/>
  <c r="I58" i="34"/>
  <c r="O45" i="40"/>
  <c r="M45" i="40"/>
  <c r="K45" i="40"/>
  <c r="K42" i="40"/>
  <c r="G39" i="40"/>
  <c r="E39" i="40"/>
  <c r="C39" i="40"/>
  <c r="K48" i="40"/>
  <c r="I48" i="40"/>
  <c r="G48" i="40"/>
  <c r="E48" i="40"/>
  <c r="C48" i="40"/>
  <c r="O33" i="40"/>
  <c r="O30" i="40"/>
  <c r="M30" i="40"/>
  <c r="K30" i="40"/>
  <c r="O27" i="40"/>
  <c r="G27" i="40"/>
  <c r="P27" i="40"/>
  <c r="O24" i="40"/>
  <c r="M24" i="40"/>
  <c r="P24" i="40"/>
  <c r="O21" i="40"/>
  <c r="M21" i="40"/>
  <c r="K21" i="40"/>
  <c r="I21" i="40"/>
  <c r="O18" i="40"/>
  <c r="G18" i="40"/>
  <c r="E18" i="40"/>
  <c r="C18" i="40"/>
  <c r="I15" i="40"/>
  <c r="G15" i="40"/>
  <c r="E15" i="40"/>
  <c r="C15" i="40"/>
  <c r="M12" i="40"/>
  <c r="K12" i="40"/>
  <c r="I12" i="40"/>
  <c r="G12" i="40"/>
  <c r="E12" i="40"/>
  <c r="O9" i="40"/>
  <c r="M9" i="40"/>
  <c r="P9" i="40"/>
  <c r="I36" i="35"/>
  <c r="M45" i="34"/>
  <c r="O21" i="34"/>
  <c r="O48" i="34"/>
  <c r="M21" i="34"/>
  <c r="O39" i="34"/>
  <c r="M86" i="41"/>
  <c r="K86" i="41"/>
  <c r="I86" i="41"/>
  <c r="G86" i="41"/>
  <c r="E86" i="41"/>
  <c r="O83" i="41"/>
  <c r="M83" i="41"/>
  <c r="K83" i="41"/>
  <c r="E83" i="41"/>
  <c r="C83" i="41"/>
  <c r="O80" i="41"/>
  <c r="I80" i="41"/>
  <c r="G80" i="41"/>
  <c r="E80" i="41"/>
  <c r="C80" i="41"/>
  <c r="O77" i="41"/>
  <c r="M77" i="41"/>
  <c r="K77" i="41"/>
  <c r="I77" i="41"/>
  <c r="G77" i="41"/>
  <c r="O73" i="41"/>
  <c r="M70" i="41"/>
  <c r="K70" i="41"/>
  <c r="I70" i="41"/>
  <c r="G70" i="41"/>
  <c r="E70" i="41"/>
  <c r="O67" i="41"/>
  <c r="P67" i="41"/>
  <c r="M67" i="41"/>
  <c r="C61" i="41"/>
  <c r="P61" i="41"/>
  <c r="K58" i="41"/>
  <c r="P54" i="41"/>
  <c r="M12" i="41"/>
  <c r="K12" i="41"/>
  <c r="I12" i="41"/>
  <c r="G12" i="41"/>
  <c r="E12" i="41"/>
  <c r="P12" i="41"/>
  <c r="C9" i="41"/>
  <c r="P6" i="41"/>
  <c r="M86" i="40"/>
  <c r="K86" i="40"/>
  <c r="I86" i="40"/>
  <c r="G86" i="40"/>
  <c r="E86" i="40"/>
  <c r="O83" i="40"/>
  <c r="M83" i="40"/>
  <c r="K83" i="40"/>
  <c r="E83" i="40"/>
  <c r="C83" i="40"/>
  <c r="O80" i="40"/>
  <c r="I80" i="40"/>
  <c r="G80" i="40"/>
  <c r="E80" i="40"/>
  <c r="C80" i="40"/>
  <c r="O77" i="40"/>
  <c r="M77" i="40"/>
  <c r="K77" i="40"/>
  <c r="I77" i="40"/>
  <c r="G77" i="40"/>
  <c r="E73" i="40"/>
  <c r="C73" i="40"/>
  <c r="M70" i="40"/>
  <c r="K70" i="40"/>
  <c r="I70" i="40"/>
  <c r="G70" i="40"/>
  <c r="P70" i="40"/>
  <c r="E70" i="40"/>
  <c r="P67" i="40"/>
  <c r="G67" i="40"/>
  <c r="G61" i="40"/>
  <c r="E61" i="40"/>
  <c r="C61" i="40"/>
  <c r="O58" i="40"/>
  <c r="M58" i="40"/>
  <c r="K58" i="40"/>
  <c r="P54" i="40"/>
  <c r="P51" i="40"/>
  <c r="P6" i="40"/>
  <c r="O30" i="39"/>
  <c r="M30" i="39"/>
  <c r="K30" i="39"/>
  <c r="M86" i="39"/>
  <c r="K86" i="39"/>
  <c r="I86" i="39"/>
  <c r="G86" i="39"/>
  <c r="E86" i="39"/>
  <c r="P86" i="39"/>
  <c r="O83" i="39"/>
  <c r="M83" i="39"/>
  <c r="K83" i="39"/>
  <c r="E83" i="39"/>
  <c r="C83" i="39"/>
  <c r="O80" i="39"/>
  <c r="I80" i="39"/>
  <c r="G80" i="39"/>
  <c r="E80" i="39"/>
  <c r="C80" i="39"/>
  <c r="O77" i="39"/>
  <c r="M77" i="39"/>
  <c r="K77" i="39"/>
  <c r="I77" i="39"/>
  <c r="G77" i="39"/>
  <c r="O73" i="39"/>
  <c r="I73" i="39"/>
  <c r="G73" i="39"/>
  <c r="E73" i="39"/>
  <c r="C73" i="39"/>
  <c r="M70" i="39"/>
  <c r="K70" i="39"/>
  <c r="I70" i="39"/>
  <c r="G70" i="39"/>
  <c r="P70" i="39"/>
  <c r="E70" i="39"/>
  <c r="O67" i="39"/>
  <c r="M67" i="39"/>
  <c r="K67" i="39"/>
  <c r="I67" i="39"/>
  <c r="G67" i="39"/>
  <c r="K64" i="39"/>
  <c r="I64" i="39"/>
  <c r="G64" i="39"/>
  <c r="E64" i="39"/>
  <c r="C64" i="39"/>
  <c r="O61" i="39"/>
  <c r="M61" i="39"/>
  <c r="K61" i="39"/>
  <c r="E61" i="39"/>
  <c r="C61" i="39"/>
  <c r="P57" i="39"/>
  <c r="P54" i="39"/>
  <c r="O51" i="39"/>
  <c r="M51" i="39"/>
  <c r="K51" i="39"/>
  <c r="E51" i="39"/>
  <c r="C51" i="39"/>
  <c r="O48" i="39"/>
  <c r="M48" i="39"/>
  <c r="K48" i="39"/>
  <c r="M45" i="39"/>
  <c r="K45" i="39"/>
  <c r="P45" i="39"/>
  <c r="I45" i="39"/>
  <c r="O42" i="39"/>
  <c r="I42" i="39"/>
  <c r="G42" i="39"/>
  <c r="E42" i="39"/>
  <c r="C42" i="39"/>
  <c r="M39" i="39"/>
  <c r="K39" i="39"/>
  <c r="I39" i="39"/>
  <c r="G39" i="39"/>
  <c r="E39" i="39"/>
  <c r="O36" i="39"/>
  <c r="M36" i="39"/>
  <c r="K36" i="39"/>
  <c r="E36" i="39"/>
  <c r="C36" i="39"/>
  <c r="K33" i="39"/>
  <c r="I33" i="39"/>
  <c r="G33" i="39"/>
  <c r="E33" i="39"/>
  <c r="P33" i="39"/>
  <c r="C33" i="39"/>
  <c r="O27" i="39"/>
  <c r="I27" i="39"/>
  <c r="G27" i="39"/>
  <c r="E27" i="39"/>
  <c r="C27" i="39"/>
  <c r="O24" i="39"/>
  <c r="M24" i="39"/>
  <c r="K24" i="39"/>
  <c r="E24" i="39"/>
  <c r="C24" i="39"/>
  <c r="O21" i="39"/>
  <c r="M21" i="39"/>
  <c r="K21" i="39"/>
  <c r="I21" i="39"/>
  <c r="C21" i="39"/>
  <c r="P21" i="39"/>
  <c r="O18" i="39"/>
  <c r="M18" i="39"/>
  <c r="G18" i="39"/>
  <c r="E18" i="39"/>
  <c r="C18" i="39"/>
  <c r="O15" i="39"/>
  <c r="M15" i="39"/>
  <c r="K15" i="39"/>
  <c r="I15" i="39"/>
  <c r="M12" i="39"/>
  <c r="K12" i="39"/>
  <c r="I12" i="39"/>
  <c r="G12" i="39"/>
  <c r="E12" i="39"/>
  <c r="K9" i="39"/>
  <c r="I9" i="39"/>
  <c r="G9" i="39"/>
  <c r="E9" i="39"/>
  <c r="C9" i="39"/>
  <c r="P6" i="39"/>
  <c r="G30" i="37"/>
  <c r="E30" i="37"/>
  <c r="C30" i="37"/>
  <c r="M86" i="38"/>
  <c r="K86" i="38"/>
  <c r="I86" i="38"/>
  <c r="G86" i="38"/>
  <c r="E86" i="38"/>
  <c r="P86" i="38"/>
  <c r="O83" i="38"/>
  <c r="M83" i="38"/>
  <c r="K83" i="38"/>
  <c r="E83" i="38"/>
  <c r="P83" i="38"/>
  <c r="C83" i="38"/>
  <c r="O80" i="38"/>
  <c r="I80" i="38"/>
  <c r="G80" i="38"/>
  <c r="E80" i="38"/>
  <c r="C80" i="38"/>
  <c r="O77" i="38"/>
  <c r="M77" i="38"/>
  <c r="K77" i="38"/>
  <c r="I77" i="38"/>
  <c r="G77" i="38"/>
  <c r="O73" i="38"/>
  <c r="I73" i="38"/>
  <c r="G73" i="38"/>
  <c r="E73" i="38"/>
  <c r="C73" i="38"/>
  <c r="P73" i="38"/>
  <c r="M70" i="38"/>
  <c r="K70" i="38"/>
  <c r="I70" i="38"/>
  <c r="G70" i="38"/>
  <c r="P70" i="38"/>
  <c r="E70" i="38"/>
  <c r="O67" i="38"/>
  <c r="M67" i="38"/>
  <c r="K67" i="38"/>
  <c r="I67" i="38"/>
  <c r="G67" i="38"/>
  <c r="K64" i="38"/>
  <c r="I64" i="38"/>
  <c r="G64" i="38"/>
  <c r="E64" i="38"/>
  <c r="C64" i="38"/>
  <c r="O61" i="38"/>
  <c r="M61" i="38"/>
  <c r="K61" i="38"/>
  <c r="E61" i="38"/>
  <c r="C61" i="38"/>
  <c r="P57" i="38"/>
  <c r="P54" i="38"/>
  <c r="O51" i="38"/>
  <c r="M51" i="38"/>
  <c r="K51" i="38"/>
  <c r="E51" i="38"/>
  <c r="C51" i="38"/>
  <c r="P48" i="38"/>
  <c r="O48" i="38"/>
  <c r="M48" i="38"/>
  <c r="K48" i="38"/>
  <c r="P45" i="38"/>
  <c r="M45" i="38"/>
  <c r="K45" i="38"/>
  <c r="I45" i="38"/>
  <c r="O42" i="38"/>
  <c r="I42" i="38"/>
  <c r="G42" i="38"/>
  <c r="E42" i="38"/>
  <c r="C42" i="38"/>
  <c r="M39" i="38"/>
  <c r="K39" i="38"/>
  <c r="I39" i="38"/>
  <c r="G39" i="38"/>
  <c r="P39" i="38"/>
  <c r="E39" i="38"/>
  <c r="O36" i="38"/>
  <c r="M36" i="38"/>
  <c r="K36" i="38"/>
  <c r="E36" i="38"/>
  <c r="C36" i="38"/>
  <c r="K33" i="38"/>
  <c r="I33" i="38"/>
  <c r="P33" i="38"/>
  <c r="G33" i="38"/>
  <c r="E33" i="38"/>
  <c r="C33" i="38"/>
  <c r="P30" i="38"/>
  <c r="O27" i="38"/>
  <c r="I27" i="38"/>
  <c r="G27" i="38"/>
  <c r="E27" i="38"/>
  <c r="P27" i="38"/>
  <c r="C27" i="38"/>
  <c r="O24" i="38"/>
  <c r="M24" i="38"/>
  <c r="K24" i="38"/>
  <c r="E24" i="38"/>
  <c r="C24" i="38"/>
  <c r="O21" i="38"/>
  <c r="M21" i="38"/>
  <c r="K21" i="38"/>
  <c r="I21" i="38"/>
  <c r="C21" i="38"/>
  <c r="O18" i="38"/>
  <c r="M18" i="38"/>
  <c r="G18" i="38"/>
  <c r="E18" i="38"/>
  <c r="C18" i="38"/>
  <c r="O15" i="38"/>
  <c r="M15" i="38"/>
  <c r="K15" i="38"/>
  <c r="I15" i="38"/>
  <c r="P15" i="38"/>
  <c r="M12" i="38"/>
  <c r="K12" i="38"/>
  <c r="I12" i="38"/>
  <c r="G12" i="38"/>
  <c r="E12" i="38"/>
  <c r="K9" i="38"/>
  <c r="I9" i="38"/>
  <c r="G9" i="38"/>
  <c r="E9" i="38"/>
  <c r="C9" i="38"/>
  <c r="P6" i="38"/>
  <c r="M86" i="37"/>
  <c r="K86" i="37"/>
  <c r="I86" i="37"/>
  <c r="G86" i="37"/>
  <c r="E86" i="37"/>
  <c r="P86" i="37"/>
  <c r="O83" i="37"/>
  <c r="M83" i="37"/>
  <c r="K83" i="37"/>
  <c r="E83" i="37"/>
  <c r="P83" i="37"/>
  <c r="C83" i="37"/>
  <c r="O80" i="37"/>
  <c r="I80" i="37"/>
  <c r="G80" i="37"/>
  <c r="E80" i="37"/>
  <c r="C80" i="37"/>
  <c r="O77" i="37"/>
  <c r="M77" i="37"/>
  <c r="K77" i="37"/>
  <c r="I77" i="37"/>
  <c r="G77" i="37"/>
  <c r="O73" i="37"/>
  <c r="I73" i="37"/>
  <c r="G73" i="37"/>
  <c r="E73" i="37"/>
  <c r="C73" i="37"/>
  <c r="M70" i="37"/>
  <c r="K70" i="37"/>
  <c r="I70" i="37"/>
  <c r="G70" i="37"/>
  <c r="P70" i="37"/>
  <c r="E70" i="37"/>
  <c r="O67" i="37"/>
  <c r="M67" i="37"/>
  <c r="K67" i="37"/>
  <c r="I67" i="37"/>
  <c r="G67" i="37"/>
  <c r="K64" i="37"/>
  <c r="I64" i="37"/>
  <c r="G64" i="37"/>
  <c r="E64" i="37"/>
  <c r="C64" i="37"/>
  <c r="O61" i="37"/>
  <c r="M61" i="37"/>
  <c r="K61" i="37"/>
  <c r="E61" i="37"/>
  <c r="C61" i="37"/>
  <c r="P57" i="37"/>
  <c r="P54" i="37"/>
  <c r="O51" i="37"/>
  <c r="M51" i="37"/>
  <c r="K51" i="37"/>
  <c r="E51" i="37"/>
  <c r="C51" i="37"/>
  <c r="O48" i="37"/>
  <c r="M48" i="37"/>
  <c r="K48" i="37"/>
  <c r="M45" i="37"/>
  <c r="K45" i="37"/>
  <c r="P45" i="37"/>
  <c r="I45" i="37"/>
  <c r="O42" i="37"/>
  <c r="I42" i="37"/>
  <c r="G42" i="37"/>
  <c r="E42" i="37"/>
  <c r="C42" i="37"/>
  <c r="M39" i="37"/>
  <c r="K39" i="37"/>
  <c r="I39" i="37"/>
  <c r="G39" i="37"/>
  <c r="E39" i="37"/>
  <c r="O36" i="37"/>
  <c r="M36" i="37"/>
  <c r="K36" i="37"/>
  <c r="E36" i="37"/>
  <c r="C36" i="37"/>
  <c r="K33" i="37"/>
  <c r="I33" i="37"/>
  <c r="G33" i="37"/>
  <c r="E33" i="37"/>
  <c r="C33" i="37"/>
  <c r="P30" i="37"/>
  <c r="O27" i="37"/>
  <c r="I27" i="37"/>
  <c r="G27" i="37"/>
  <c r="E27" i="37"/>
  <c r="C27" i="37"/>
  <c r="O24" i="37"/>
  <c r="M24" i="37"/>
  <c r="K24" i="37"/>
  <c r="E24" i="37"/>
  <c r="C24" i="37"/>
  <c r="O21" i="37"/>
  <c r="M21" i="37"/>
  <c r="K21" i="37"/>
  <c r="I21" i="37"/>
  <c r="P21" i="37"/>
  <c r="C21" i="37"/>
  <c r="O18" i="37"/>
  <c r="M18" i="37"/>
  <c r="G18" i="37"/>
  <c r="E18" i="37"/>
  <c r="C18" i="37"/>
  <c r="O15" i="37"/>
  <c r="M15" i="37"/>
  <c r="K15" i="37"/>
  <c r="I15" i="37"/>
  <c r="M12" i="37"/>
  <c r="K12" i="37"/>
  <c r="I12" i="37"/>
  <c r="G12" i="37"/>
  <c r="E12" i="37"/>
  <c r="K9" i="37"/>
  <c r="I9" i="37"/>
  <c r="G9" i="37"/>
  <c r="E9" i="37"/>
  <c r="C9" i="37"/>
  <c r="P9" i="37"/>
  <c r="P6" i="37"/>
  <c r="P6" i="36"/>
  <c r="O33" i="26"/>
  <c r="I33" i="26"/>
  <c r="I9" i="26"/>
  <c r="O51" i="35"/>
  <c r="M51" i="35"/>
  <c r="K51" i="35"/>
  <c r="E51" i="35"/>
  <c r="C51" i="35"/>
  <c r="O48" i="35"/>
  <c r="M48" i="35"/>
  <c r="K48" i="35"/>
  <c r="M45" i="35"/>
  <c r="I45" i="35"/>
  <c r="G42" i="35"/>
  <c r="E42" i="35"/>
  <c r="C42" i="35"/>
  <c r="G36" i="35"/>
  <c r="K33" i="35"/>
  <c r="G33" i="35"/>
  <c r="E33" i="35"/>
  <c r="O30" i="35"/>
  <c r="K30" i="35"/>
  <c r="E30" i="35"/>
  <c r="O27" i="35"/>
  <c r="I27" i="35"/>
  <c r="G27" i="35"/>
  <c r="K24" i="35"/>
  <c r="E24" i="35"/>
  <c r="C24" i="35"/>
  <c r="O21" i="35"/>
  <c r="K21" i="35"/>
  <c r="I21" i="35"/>
  <c r="C21" i="35"/>
  <c r="O18" i="35"/>
  <c r="M18" i="35"/>
  <c r="G18" i="35"/>
  <c r="E18" i="35"/>
  <c r="C18" i="35"/>
  <c r="O15" i="35"/>
  <c r="M15" i="35"/>
  <c r="K15" i="35"/>
  <c r="I15" i="35"/>
  <c r="M12" i="35"/>
  <c r="K12" i="35"/>
  <c r="I12" i="35"/>
  <c r="G12" i="35"/>
  <c r="E12" i="35"/>
  <c r="K9" i="35"/>
  <c r="I9" i="35"/>
  <c r="G9" i="35"/>
  <c r="E9" i="35"/>
  <c r="C9" i="35"/>
  <c r="K87" i="38"/>
  <c r="M87" i="38"/>
  <c r="O90" i="39"/>
  <c r="C90" i="39"/>
  <c r="C89" i="38"/>
  <c r="O90" i="38"/>
  <c r="G87" i="38"/>
  <c r="I88" i="39"/>
  <c r="I90" i="38"/>
  <c r="C89" i="39"/>
  <c r="O92" i="39"/>
  <c r="E92" i="39"/>
  <c r="C90" i="38"/>
  <c r="I92" i="38"/>
  <c r="E89" i="39"/>
  <c r="K88" i="38"/>
  <c r="C88" i="38"/>
  <c r="I89" i="39"/>
  <c r="K89" i="39"/>
  <c r="K87" i="39"/>
  <c r="M90" i="38"/>
  <c r="G92" i="39"/>
  <c r="K89" i="38"/>
  <c r="O91" i="39"/>
  <c r="O89" i="39"/>
  <c r="G90" i="39"/>
  <c r="I92" i="39"/>
  <c r="I88" i="38"/>
  <c r="E87" i="38"/>
  <c r="G87" i="39"/>
  <c r="K92" i="38"/>
  <c r="M92" i="38"/>
  <c r="G91" i="39"/>
  <c r="C91" i="38"/>
  <c r="K91" i="38"/>
  <c r="K90" i="39"/>
  <c r="O88" i="39"/>
  <c r="M90" i="39"/>
  <c r="O92" i="38"/>
  <c r="I87" i="38"/>
  <c r="C87" i="39"/>
  <c r="E91" i="38"/>
  <c r="O89" i="38"/>
  <c r="G89" i="38"/>
  <c r="C87" i="38"/>
  <c r="E87" i="39"/>
  <c r="G91" i="38"/>
  <c r="I91" i="38"/>
  <c r="G88" i="39"/>
  <c r="M88" i="39"/>
  <c r="C92" i="39"/>
  <c r="I89" i="38"/>
  <c r="E88" i="39"/>
  <c r="M87" i="39"/>
  <c r="C88" i="39"/>
  <c r="O91" i="38"/>
  <c r="E90" i="39"/>
  <c r="K91" i="39"/>
  <c r="O87" i="39"/>
  <c r="K92" i="39"/>
  <c r="I90" i="39"/>
  <c r="C91" i="39"/>
  <c r="E89" i="38"/>
  <c r="M89" i="38"/>
  <c r="E88" i="38"/>
  <c r="G88" i="38"/>
  <c r="I91" i="39"/>
  <c r="M92" i="39"/>
  <c r="M91" i="39"/>
  <c r="O88" i="38"/>
  <c r="C92" i="38"/>
  <c r="E91" i="39"/>
  <c r="E92" i="38"/>
  <c r="K88" i="39"/>
  <c r="G92" i="38"/>
  <c r="G90" i="38"/>
  <c r="E90" i="38"/>
  <c r="M91" i="38"/>
  <c r="K90" i="38"/>
  <c r="I87" i="39"/>
  <c r="G89" i="39"/>
  <c r="O87" i="38"/>
  <c r="M89" i="39"/>
  <c r="M88" i="38"/>
  <c r="P64" i="37"/>
  <c r="P48" i="37"/>
  <c r="P77" i="37"/>
  <c r="P12" i="37"/>
  <c r="P24" i="37"/>
  <c r="P36" i="37"/>
  <c r="P39" i="37"/>
  <c r="P67" i="37"/>
  <c r="P18" i="38"/>
  <c r="P42" i="38"/>
  <c r="P61" i="38"/>
  <c r="P9" i="39"/>
  <c r="P24" i="39"/>
  <c r="P36" i="39"/>
  <c r="P61" i="39"/>
  <c r="P73" i="39"/>
  <c r="P77" i="39"/>
  <c r="P30" i="39"/>
  <c r="P45" i="40"/>
  <c r="P15" i="37"/>
  <c r="P27" i="37"/>
  <c r="P33" i="37"/>
  <c r="P80" i="37"/>
  <c r="P9" i="38"/>
  <c r="P21" i="38"/>
  <c r="P51" i="38"/>
  <c r="P64" i="38"/>
  <c r="P77" i="38"/>
  <c r="P80" i="38"/>
  <c r="P12" i="39"/>
  <c r="P27" i="39"/>
  <c r="P39" i="39"/>
  <c r="P51" i="39"/>
  <c r="P64" i="39"/>
  <c r="P80" i="39"/>
  <c r="P18" i="37"/>
  <c r="P42" i="37"/>
  <c r="P51" i="37"/>
  <c r="P61" i="37"/>
  <c r="P73" i="37"/>
  <c r="P12" i="38"/>
  <c r="P24" i="38"/>
  <c r="P36" i="38"/>
  <c r="P67" i="38"/>
  <c r="P15" i="39"/>
  <c r="P18" i="39"/>
  <c r="P42" i="39"/>
  <c r="P48" i="39"/>
  <c r="P67" i="39"/>
  <c r="P83" i="39"/>
  <c r="P21" i="40"/>
  <c r="P70" i="41"/>
  <c r="P73" i="41"/>
  <c r="P58" i="40"/>
  <c r="P33" i="40"/>
  <c r="P39" i="40"/>
  <c r="P42" i="40"/>
  <c r="P51" i="35"/>
  <c r="P15" i="40"/>
  <c r="P12" i="40"/>
  <c r="P9" i="41"/>
  <c r="P83" i="41"/>
  <c r="P86" i="41"/>
  <c r="P15" i="41"/>
  <c r="P58" i="41"/>
  <c r="P77" i="41"/>
  <c r="P80" i="41"/>
  <c r="P73" i="40"/>
  <c r="P80" i="40"/>
  <c r="P83" i="40"/>
  <c r="P61" i="40"/>
  <c r="P86" i="40"/>
  <c r="P77" i="40"/>
  <c r="P18" i="40"/>
  <c r="P30" i="40"/>
  <c r="P48" i="40"/>
  <c r="E93" i="39"/>
  <c r="M93" i="39"/>
  <c r="G93" i="39"/>
  <c r="O93" i="39"/>
  <c r="I93" i="39"/>
  <c r="C93" i="39"/>
  <c r="K93" i="39"/>
  <c r="E93" i="38"/>
  <c r="M93" i="38"/>
  <c r="G93" i="38"/>
  <c r="O93" i="38"/>
  <c r="I93" i="38"/>
  <c r="C93" i="38"/>
  <c r="K93" i="38"/>
  <c r="O93" i="37"/>
  <c r="C93" i="37"/>
  <c r="M48" i="26"/>
  <c r="O48" i="26"/>
  <c r="K48" i="26"/>
  <c r="M45" i="26"/>
  <c r="K45" i="26"/>
  <c r="M45" i="25"/>
  <c r="M30" i="26"/>
  <c r="G24" i="26"/>
  <c r="E24" i="26"/>
  <c r="M92" i="35"/>
  <c r="K92" i="35"/>
  <c r="I92" i="35"/>
  <c r="G92" i="35"/>
  <c r="E92" i="35"/>
  <c r="O89" i="35"/>
  <c r="M89" i="35"/>
  <c r="K89" i="35"/>
  <c r="E89" i="35"/>
  <c r="C89" i="35"/>
  <c r="O86" i="35"/>
  <c r="I86" i="35"/>
  <c r="G86" i="35"/>
  <c r="E86" i="35"/>
  <c r="C86" i="35"/>
  <c r="O83" i="35"/>
  <c r="M83" i="35"/>
  <c r="K83" i="35"/>
  <c r="I83" i="35"/>
  <c r="G83" i="35"/>
  <c r="E79" i="35"/>
  <c r="M73" i="35"/>
  <c r="K73" i="35"/>
  <c r="I73" i="35"/>
  <c r="G73" i="35"/>
  <c r="P73" i="35"/>
  <c r="O70" i="35"/>
  <c r="M70" i="35"/>
  <c r="G70" i="35"/>
  <c r="K67" i="35"/>
  <c r="I67" i="35"/>
  <c r="C67" i="35"/>
  <c r="K64" i="35"/>
  <c r="E64" i="35"/>
  <c r="C64" i="35"/>
  <c r="P60" i="35"/>
  <c r="P57" i="35"/>
  <c r="P48" i="35"/>
  <c r="P45" i="35"/>
  <c r="P42" i="35"/>
  <c r="P36" i="35"/>
  <c r="P33" i="35"/>
  <c r="P30" i="35"/>
  <c r="P27" i="35"/>
  <c r="P24" i="35"/>
  <c r="P21" i="35"/>
  <c r="P18" i="35"/>
  <c r="P15" i="35"/>
  <c r="P12" i="35"/>
  <c r="P9" i="35"/>
  <c r="P6" i="35"/>
  <c r="I12" i="34"/>
  <c r="E27" i="34"/>
  <c r="E36" i="34"/>
  <c r="C27" i="34"/>
  <c r="M67" i="34"/>
  <c r="M42" i="34"/>
  <c r="O27" i="34"/>
  <c r="K9" i="34"/>
  <c r="P89" i="35"/>
  <c r="P92" i="35"/>
  <c r="P67" i="35"/>
  <c r="P64" i="35"/>
  <c r="P70" i="35"/>
  <c r="P79" i="35"/>
  <c r="P83" i="35"/>
  <c r="P86" i="35"/>
  <c r="K61" i="34"/>
  <c r="I61" i="34"/>
  <c r="O70" i="34"/>
  <c r="E70" i="34"/>
  <c r="C70" i="34"/>
  <c r="K67" i="34"/>
  <c r="I67" i="34"/>
  <c r="G67" i="34"/>
  <c r="E67" i="34"/>
  <c r="O64" i="34"/>
  <c r="M64" i="34"/>
  <c r="G64" i="34"/>
  <c r="G61" i="34"/>
  <c r="E61" i="34"/>
  <c r="C61" i="34"/>
  <c r="O58" i="34"/>
  <c r="M58" i="34"/>
  <c r="K58" i="34"/>
  <c r="C58" i="34"/>
  <c r="C12" i="26"/>
  <c r="M73" i="26"/>
  <c r="K73" i="26"/>
  <c r="E70" i="26"/>
  <c r="C70" i="26"/>
  <c r="C18" i="34"/>
  <c r="M54" i="25"/>
  <c r="I42" i="26"/>
  <c r="M27" i="26"/>
  <c r="M93" i="26"/>
  <c r="C93" i="25"/>
  <c r="M48" i="34"/>
  <c r="K48" i="34"/>
  <c r="E48" i="34"/>
  <c r="C48" i="34"/>
  <c r="P54" i="34"/>
  <c r="P51" i="34"/>
  <c r="O45" i="34"/>
  <c r="K45" i="34"/>
  <c r="K42" i="34"/>
  <c r="I42" i="34"/>
  <c r="I39" i="34"/>
  <c r="G39" i="34"/>
  <c r="E39" i="34"/>
  <c r="C39" i="34"/>
  <c r="M36" i="34"/>
  <c r="K36" i="34"/>
  <c r="I36" i="34"/>
  <c r="G36" i="34"/>
  <c r="K33" i="34"/>
  <c r="I33" i="34"/>
  <c r="G33" i="34"/>
  <c r="O30" i="34"/>
  <c r="P30" i="34"/>
  <c r="E30" i="34"/>
  <c r="I27" i="34"/>
  <c r="G27" i="34"/>
  <c r="O24" i="34"/>
  <c r="M24" i="34"/>
  <c r="K24" i="34"/>
  <c r="E24" i="34"/>
  <c r="C24" i="34"/>
  <c r="K21" i="34"/>
  <c r="I21" i="34"/>
  <c r="O18" i="34"/>
  <c r="M18" i="34"/>
  <c r="G18" i="34"/>
  <c r="E18" i="34"/>
  <c r="K15" i="34"/>
  <c r="I15" i="34"/>
  <c r="G15" i="34"/>
  <c r="E15" i="34"/>
  <c r="M12" i="34"/>
  <c r="K12" i="34"/>
  <c r="G12" i="34"/>
  <c r="E12" i="34"/>
  <c r="O9" i="34"/>
  <c r="M9" i="34"/>
  <c r="I9" i="34"/>
  <c r="C9" i="34"/>
  <c r="P6" i="34"/>
  <c r="M83" i="34"/>
  <c r="K83" i="34"/>
  <c r="I83" i="34"/>
  <c r="G83" i="34"/>
  <c r="E83" i="34"/>
  <c r="O80" i="34"/>
  <c r="M80" i="34"/>
  <c r="K80" i="34"/>
  <c r="E80" i="34"/>
  <c r="C80" i="34"/>
  <c r="O77" i="34"/>
  <c r="I77" i="34"/>
  <c r="G77" i="34"/>
  <c r="E77" i="34"/>
  <c r="C77" i="34"/>
  <c r="O74" i="34"/>
  <c r="M74" i="34"/>
  <c r="K74" i="34"/>
  <c r="I74" i="34"/>
  <c r="G74" i="34"/>
  <c r="P70" i="34"/>
  <c r="P67" i="34"/>
  <c r="P64" i="34"/>
  <c r="P61" i="34"/>
  <c r="P58" i="34"/>
  <c r="P54" i="26"/>
  <c r="O18" i="26"/>
  <c r="O73" i="26"/>
  <c r="I73" i="26"/>
  <c r="G73" i="26"/>
  <c r="M67" i="26"/>
  <c r="C67" i="26"/>
  <c r="E67" i="26"/>
  <c r="K64" i="26"/>
  <c r="G70" i="26"/>
  <c r="I70" i="26"/>
  <c r="P73" i="26"/>
  <c r="O51" i="26"/>
  <c r="M51" i="26"/>
  <c r="K51" i="26"/>
  <c r="E51" i="26"/>
  <c r="C51" i="26"/>
  <c r="P57" i="26"/>
  <c r="P48" i="26"/>
  <c r="P45" i="26"/>
  <c r="O42" i="26"/>
  <c r="G42" i="26"/>
  <c r="E42" i="26"/>
  <c r="C42" i="26"/>
  <c r="M39" i="26"/>
  <c r="K39" i="26"/>
  <c r="I39" i="26"/>
  <c r="G39" i="26"/>
  <c r="E39" i="26"/>
  <c r="O36" i="26"/>
  <c r="M36" i="26"/>
  <c r="K36" i="26"/>
  <c r="E36" i="26"/>
  <c r="C36" i="26"/>
  <c r="P36" i="26"/>
  <c r="M33" i="26"/>
  <c r="K33" i="26"/>
  <c r="G33" i="26"/>
  <c r="C30" i="26"/>
  <c r="P30" i="26"/>
  <c r="O27" i="26"/>
  <c r="G27" i="26"/>
  <c r="E27" i="26"/>
  <c r="C27" i="26"/>
  <c r="K24" i="26"/>
  <c r="I24" i="26"/>
  <c r="C24" i="26"/>
  <c r="K21" i="26"/>
  <c r="I21" i="26"/>
  <c r="G21" i="26"/>
  <c r="E21" i="26"/>
  <c r="C21" i="26"/>
  <c r="M18" i="26"/>
  <c r="G18" i="26"/>
  <c r="E18" i="26"/>
  <c r="C18" i="26"/>
  <c r="O15" i="26"/>
  <c r="I15" i="26"/>
  <c r="G15" i="26"/>
  <c r="E15" i="26"/>
  <c r="C15" i="26"/>
  <c r="M12" i="26"/>
  <c r="K12" i="26"/>
  <c r="G12" i="26"/>
  <c r="E12" i="26"/>
  <c r="O9" i="26"/>
  <c r="M9" i="26"/>
  <c r="K9" i="26"/>
  <c r="P9" i="26"/>
  <c r="P6" i="26"/>
  <c r="P33" i="26"/>
  <c r="P27" i="26"/>
  <c r="P12" i="34"/>
  <c r="P15" i="34"/>
  <c r="P74" i="34"/>
  <c r="P77" i="34"/>
  <c r="P9" i="34"/>
  <c r="P80" i="34"/>
  <c r="P83" i="34"/>
  <c r="P12" i="26"/>
  <c r="P42" i="26"/>
  <c r="P27" i="34"/>
  <c r="P18" i="34"/>
  <c r="P42" i="34"/>
  <c r="P24" i="34"/>
  <c r="P48" i="34"/>
  <c r="P45" i="34"/>
  <c r="P51" i="26"/>
  <c r="P36" i="34"/>
  <c r="P39" i="34"/>
  <c r="P33" i="34"/>
  <c r="P18" i="26"/>
  <c r="P39" i="26"/>
  <c r="P24" i="26"/>
  <c r="P21" i="26"/>
  <c r="P15" i="26"/>
  <c r="P21" i="34"/>
  <c r="M86" i="26"/>
  <c r="K86" i="26"/>
  <c r="I86" i="26"/>
  <c r="G86" i="26"/>
  <c r="E86" i="26"/>
  <c r="O83" i="26"/>
  <c r="M83" i="26"/>
  <c r="K83" i="26"/>
  <c r="E83" i="26"/>
  <c r="C83" i="26"/>
  <c r="O80" i="26"/>
  <c r="I80" i="26"/>
  <c r="G80" i="26"/>
  <c r="E80" i="26"/>
  <c r="C80" i="26"/>
  <c r="O77" i="26"/>
  <c r="M77" i="26"/>
  <c r="K77" i="26"/>
  <c r="I77" i="26"/>
  <c r="G77" i="26"/>
  <c r="P77" i="26"/>
  <c r="O70" i="26"/>
  <c r="O67" i="26"/>
  <c r="G67" i="26"/>
  <c r="O64" i="26"/>
  <c r="M64" i="26"/>
  <c r="E64" i="26"/>
  <c r="C64" i="26"/>
  <c r="K61" i="26"/>
  <c r="I61" i="26"/>
  <c r="G61" i="26"/>
  <c r="E61" i="26"/>
  <c r="C61" i="26"/>
  <c r="O51" i="25"/>
  <c r="M51" i="25"/>
  <c r="K51" i="25"/>
  <c r="P80" i="26"/>
  <c r="P83" i="26"/>
  <c r="K93" i="26"/>
  <c r="G73" i="25"/>
  <c r="E73" i="25"/>
  <c r="E54" i="25"/>
  <c r="I42" i="25"/>
  <c r="M86" i="25"/>
  <c r="K86" i="25"/>
  <c r="I86" i="25"/>
  <c r="G86" i="25"/>
  <c r="E86" i="25"/>
  <c r="P86" i="25"/>
  <c r="O83" i="25"/>
  <c r="M83" i="25"/>
  <c r="K83" i="25"/>
  <c r="E83" i="25"/>
  <c r="C83" i="25"/>
  <c r="O80" i="25"/>
  <c r="I80" i="25"/>
  <c r="G80" i="25"/>
  <c r="E80" i="25"/>
  <c r="C80" i="25"/>
  <c r="O77" i="25"/>
  <c r="M77" i="25"/>
  <c r="K77" i="25"/>
  <c r="I77" i="25"/>
  <c r="G77" i="25"/>
  <c r="O73" i="25"/>
  <c r="I73" i="25"/>
  <c r="C73" i="25"/>
  <c r="K70" i="25"/>
  <c r="I70" i="25"/>
  <c r="G70" i="25"/>
  <c r="E70" i="25"/>
  <c r="C70" i="25"/>
  <c r="O67" i="25"/>
  <c r="M67" i="25"/>
  <c r="K67" i="25"/>
  <c r="I67" i="25"/>
  <c r="G67" i="25"/>
  <c r="O64" i="25"/>
  <c r="M64" i="25"/>
  <c r="G64" i="25"/>
  <c r="E64" i="25"/>
  <c r="C64" i="25"/>
  <c r="O61" i="25"/>
  <c r="M61" i="25"/>
  <c r="K61" i="25"/>
  <c r="E61" i="25"/>
  <c r="C61" i="25"/>
  <c r="P57" i="25"/>
  <c r="P54" i="25"/>
  <c r="C54" i="25"/>
  <c r="P51" i="25"/>
  <c r="O48" i="25"/>
  <c r="M48" i="25"/>
  <c r="P48" i="25"/>
  <c r="K48" i="25"/>
  <c r="K45" i="25"/>
  <c r="I45" i="25"/>
  <c r="O42" i="25"/>
  <c r="G42" i="25"/>
  <c r="E42" i="25"/>
  <c r="C42" i="25"/>
  <c r="M39" i="25"/>
  <c r="K39" i="25"/>
  <c r="I39" i="25"/>
  <c r="G39" i="25"/>
  <c r="E39" i="25"/>
  <c r="O36" i="25"/>
  <c r="M36" i="25"/>
  <c r="K36" i="25"/>
  <c r="E36" i="25"/>
  <c r="C36" i="25"/>
  <c r="O33" i="25"/>
  <c r="M33" i="25"/>
  <c r="K33" i="25"/>
  <c r="I33" i="25"/>
  <c r="G33" i="25"/>
  <c r="O30" i="25"/>
  <c r="M30" i="25"/>
  <c r="G30" i="25"/>
  <c r="E30" i="25"/>
  <c r="C30" i="25"/>
  <c r="O27" i="25"/>
  <c r="I27" i="25"/>
  <c r="G27" i="25"/>
  <c r="E27" i="25"/>
  <c r="C27" i="25"/>
  <c r="P27" i="25"/>
  <c r="O24" i="25"/>
  <c r="M24" i="25"/>
  <c r="K24" i="25"/>
  <c r="I24" i="25"/>
  <c r="C24" i="25"/>
  <c r="K21" i="25"/>
  <c r="I21" i="25"/>
  <c r="G21" i="25"/>
  <c r="E21" i="25"/>
  <c r="C21" i="25"/>
  <c r="O18" i="25"/>
  <c r="M18" i="25"/>
  <c r="G18" i="25"/>
  <c r="E18" i="25"/>
  <c r="C18" i="25"/>
  <c r="O15" i="25"/>
  <c r="M15" i="25"/>
  <c r="K15" i="25"/>
  <c r="I15" i="25"/>
  <c r="M12" i="25"/>
  <c r="K12" i="25"/>
  <c r="I12" i="25"/>
  <c r="G12" i="25"/>
  <c r="E12" i="25"/>
  <c r="P12" i="25"/>
  <c r="O9" i="25"/>
  <c r="M9" i="25"/>
  <c r="K9" i="25"/>
  <c r="I9" i="25"/>
  <c r="C9" i="25"/>
  <c r="P6" i="25"/>
  <c r="B93" i="25"/>
  <c r="D93" i="25"/>
  <c r="F93" i="25"/>
  <c r="H93" i="25"/>
  <c r="J93" i="25"/>
  <c r="L93" i="25"/>
  <c r="N93" i="25"/>
  <c r="P61" i="25"/>
  <c r="P73" i="25"/>
  <c r="P9" i="25"/>
  <c r="P83" i="25"/>
  <c r="P15" i="25"/>
  <c r="P18" i="25"/>
  <c r="P30" i="25"/>
  <c r="P77" i="25"/>
  <c r="P80" i="25"/>
  <c r="P64" i="25"/>
  <c r="P67" i="25"/>
  <c r="P45" i="25"/>
  <c r="P70" i="25"/>
  <c r="P33" i="25"/>
  <c r="P39" i="25"/>
  <c r="P24" i="25"/>
  <c r="P21" i="25"/>
  <c r="P36" i="25"/>
  <c r="P42" i="25"/>
  <c r="P70" i="26"/>
  <c r="P67" i="26"/>
  <c r="P64" i="26"/>
  <c r="P61" i="26"/>
  <c r="P86" i="26"/>
  <c r="O95" i="30"/>
  <c r="O91" i="30"/>
  <c r="O94" i="30"/>
  <c r="C95" i="30"/>
  <c r="E94" i="30"/>
  <c r="E91" i="30"/>
  <c r="M94" i="30"/>
  <c r="I94" i="30"/>
  <c r="I95" i="30"/>
  <c r="E90" i="30"/>
  <c r="K93" i="30"/>
  <c r="K91" i="30"/>
  <c r="I93" i="30"/>
  <c r="M92" i="30"/>
  <c r="K94" i="30"/>
  <c r="O90" i="30"/>
  <c r="M90" i="30"/>
  <c r="G94" i="30"/>
  <c r="I91" i="30"/>
  <c r="M95" i="30"/>
  <c r="O93" i="30"/>
  <c r="C93" i="30"/>
  <c r="G95" i="30"/>
  <c r="G90" i="30"/>
  <c r="M93" i="30"/>
  <c r="I90" i="30"/>
  <c r="G92" i="30"/>
  <c r="C94" i="30"/>
  <c r="K95" i="30"/>
  <c r="C90" i="30"/>
  <c r="E92" i="30"/>
  <c r="K92" i="30"/>
  <c r="G93" i="30"/>
  <c r="E95" i="30"/>
  <c r="C91" i="30"/>
  <c r="K90" i="30"/>
  <c r="C92" i="30"/>
  <c r="M91" i="30"/>
  <c r="I92" i="30"/>
  <c r="E93" i="30"/>
  <c r="O92" i="30"/>
  <c r="G91" i="30"/>
  <c r="K96" i="30"/>
  <c r="K45" i="24"/>
  <c r="K39" i="24"/>
  <c r="I39" i="24"/>
  <c r="G39" i="24"/>
  <c r="K36" i="24"/>
  <c r="E36" i="24"/>
  <c r="I33" i="24"/>
  <c r="G33" i="24"/>
  <c r="O9" i="24"/>
  <c r="O30" i="24"/>
  <c r="M15" i="24"/>
  <c r="O54" i="24"/>
  <c r="I54" i="24"/>
  <c r="G54" i="24"/>
  <c r="C54" i="24"/>
  <c r="O42" i="24"/>
  <c r="M42" i="24"/>
  <c r="K42" i="24"/>
  <c r="I42" i="24"/>
  <c r="C42" i="24"/>
  <c r="O73" i="24"/>
  <c r="I73" i="24"/>
  <c r="G73" i="24"/>
  <c r="E73" i="24"/>
  <c r="C73" i="24"/>
  <c r="E33" i="24"/>
  <c r="C30" i="24"/>
  <c r="C15" i="24"/>
  <c r="N96" i="30"/>
  <c r="L96" i="30"/>
  <c r="J96" i="30"/>
  <c r="H96" i="30"/>
  <c r="F96" i="30"/>
  <c r="D96" i="30"/>
  <c r="B96" i="30"/>
  <c r="M89" i="30"/>
  <c r="K89" i="30"/>
  <c r="I89" i="30"/>
  <c r="G89" i="30"/>
  <c r="E89" i="30"/>
  <c r="O86" i="30"/>
  <c r="M86" i="30"/>
  <c r="K86" i="30"/>
  <c r="E86" i="30"/>
  <c r="C86" i="30"/>
  <c r="O83" i="30"/>
  <c r="I83" i="30"/>
  <c r="G83" i="30"/>
  <c r="E83" i="30"/>
  <c r="C83" i="30"/>
  <c r="O80" i="30"/>
  <c r="M80" i="30"/>
  <c r="K80" i="30"/>
  <c r="I80" i="30"/>
  <c r="G80" i="30"/>
  <c r="P80" i="30"/>
  <c r="P76" i="30"/>
  <c r="O73" i="30"/>
  <c r="M73" i="30"/>
  <c r="K73" i="30"/>
  <c r="E73" i="30"/>
  <c r="C73" i="30"/>
  <c r="O70" i="30"/>
  <c r="M70" i="30"/>
  <c r="K70" i="30"/>
  <c r="I70" i="30"/>
  <c r="G70" i="30"/>
  <c r="O67" i="30"/>
  <c r="M67" i="30"/>
  <c r="G67" i="30"/>
  <c r="E67" i="30"/>
  <c r="C67" i="30"/>
  <c r="K64" i="30"/>
  <c r="I64" i="30"/>
  <c r="G64" i="30"/>
  <c r="E64" i="30"/>
  <c r="C64" i="30"/>
  <c r="P64" i="30"/>
  <c r="O60" i="30"/>
  <c r="M60" i="30"/>
  <c r="M57" i="30"/>
  <c r="P57" i="30"/>
  <c r="P51" i="30"/>
  <c r="O48" i="30"/>
  <c r="M48" i="30"/>
  <c r="K48" i="30"/>
  <c r="M45" i="30"/>
  <c r="K45" i="30"/>
  <c r="I45" i="30"/>
  <c r="P45" i="30"/>
  <c r="O42" i="30"/>
  <c r="I42" i="30"/>
  <c r="G42" i="30"/>
  <c r="E42" i="30"/>
  <c r="C42" i="30"/>
  <c r="M39" i="30"/>
  <c r="K39" i="30"/>
  <c r="I39" i="30"/>
  <c r="G39" i="30"/>
  <c r="P39" i="30"/>
  <c r="E39" i="30"/>
  <c r="O36" i="30"/>
  <c r="M36" i="30"/>
  <c r="K36" i="30"/>
  <c r="E36" i="30"/>
  <c r="C36" i="30"/>
  <c r="K33" i="30"/>
  <c r="I33" i="30"/>
  <c r="P33" i="30"/>
  <c r="G33" i="30"/>
  <c r="C33" i="30"/>
  <c r="O30" i="30"/>
  <c r="M30" i="30"/>
  <c r="E30" i="30"/>
  <c r="C30" i="30"/>
  <c r="K27" i="30"/>
  <c r="I27" i="30"/>
  <c r="G27" i="30"/>
  <c r="E27" i="30"/>
  <c r="C27" i="30"/>
  <c r="O24" i="30"/>
  <c r="M24" i="30"/>
  <c r="E24" i="30"/>
  <c r="C24" i="30"/>
  <c r="O21" i="30"/>
  <c r="M21" i="30"/>
  <c r="E21" i="30"/>
  <c r="C21" i="30"/>
  <c r="O18" i="30"/>
  <c r="M18" i="30"/>
  <c r="K18" i="30"/>
  <c r="I18" i="30"/>
  <c r="G18" i="30"/>
  <c r="K15" i="30"/>
  <c r="I15" i="30"/>
  <c r="G15" i="30"/>
  <c r="E15" i="30"/>
  <c r="C15" i="30"/>
  <c r="O12" i="30"/>
  <c r="M12" i="30"/>
  <c r="E12" i="30"/>
  <c r="C12" i="30"/>
  <c r="O9" i="30"/>
  <c r="M9" i="30"/>
  <c r="K9" i="30"/>
  <c r="I9" i="30"/>
  <c r="G9" i="30"/>
  <c r="E9" i="30"/>
  <c r="P6" i="30"/>
  <c r="P48" i="30"/>
  <c r="P89" i="30"/>
  <c r="P67" i="30"/>
  <c r="P70" i="30"/>
  <c r="P15" i="30"/>
  <c r="P12" i="30"/>
  <c r="P36" i="30"/>
  <c r="P60" i="30"/>
  <c r="P73" i="30"/>
  <c r="P9" i="30"/>
  <c r="P18" i="30"/>
  <c r="P21" i="30"/>
  <c r="P24" i="30"/>
  <c r="P42" i="30"/>
  <c r="P83" i="30"/>
  <c r="P27" i="30"/>
  <c r="P30" i="30"/>
  <c r="P86" i="30"/>
  <c r="E96" i="30"/>
  <c r="M96" i="30"/>
  <c r="C96" i="30"/>
  <c r="G96" i="30"/>
  <c r="O96" i="30"/>
  <c r="I96" i="30"/>
  <c r="O51" i="23"/>
  <c r="E51" i="23"/>
  <c r="C51" i="23"/>
  <c r="I9" i="23"/>
  <c r="G9" i="23"/>
  <c r="C21" i="23"/>
  <c r="C9" i="23"/>
  <c r="O36" i="24"/>
  <c r="M30" i="24"/>
  <c r="M36" i="24"/>
  <c r="E27" i="24"/>
  <c r="E9" i="24"/>
  <c r="E21" i="24"/>
  <c r="O18" i="23"/>
  <c r="O30" i="23"/>
  <c r="O48" i="23"/>
  <c r="K54" i="23"/>
  <c r="K48" i="23"/>
  <c r="I48" i="23"/>
  <c r="I30" i="23"/>
  <c r="G48" i="23"/>
  <c r="G27" i="23"/>
  <c r="E39" i="23"/>
  <c r="C54" i="23"/>
  <c r="M48" i="23"/>
  <c r="M9" i="23"/>
  <c r="O33" i="23"/>
  <c r="O39" i="23"/>
  <c r="O54" i="23"/>
  <c r="I54" i="23"/>
  <c r="G42" i="23"/>
  <c r="E42" i="23"/>
  <c r="O27" i="23"/>
  <c r="K9" i="23"/>
  <c r="K9" i="22"/>
  <c r="I9" i="22"/>
  <c r="I39" i="22"/>
  <c r="O9" i="23"/>
  <c r="M51" i="23"/>
  <c r="M51" i="22"/>
  <c r="K51" i="22"/>
  <c r="O48" i="22"/>
  <c r="M48" i="22"/>
  <c r="K48" i="22"/>
  <c r="I48" i="22"/>
  <c r="C48" i="22"/>
  <c r="P48" i="22"/>
  <c r="P48" i="23"/>
  <c r="O9" i="22"/>
  <c r="O15" i="22"/>
  <c r="M9" i="22"/>
  <c r="P73" i="24"/>
  <c r="P70" i="23"/>
  <c r="P70" i="22"/>
  <c r="M57" i="24"/>
  <c r="K67" i="23"/>
  <c r="I67" i="23"/>
  <c r="G67" i="23"/>
  <c r="E67" i="23"/>
  <c r="C67" i="23"/>
  <c r="O64" i="23"/>
  <c r="M64" i="23"/>
  <c r="K64" i="23"/>
  <c r="I64" i="23"/>
  <c r="G64" i="23"/>
  <c r="O61" i="23"/>
  <c r="M61" i="23"/>
  <c r="G61" i="23"/>
  <c r="E61" i="23"/>
  <c r="C61" i="23"/>
  <c r="O58" i="23"/>
  <c r="M58" i="23"/>
  <c r="K58" i="23"/>
  <c r="E58" i="23"/>
  <c r="C58" i="23"/>
  <c r="O70" i="24"/>
  <c r="M70" i="24"/>
  <c r="K70" i="24"/>
  <c r="E70" i="24"/>
  <c r="C70" i="24"/>
  <c r="O67" i="24"/>
  <c r="M67" i="24"/>
  <c r="K67" i="24"/>
  <c r="I67" i="24"/>
  <c r="G67" i="24"/>
  <c r="O64" i="24"/>
  <c r="M64" i="24"/>
  <c r="G64" i="24"/>
  <c r="E64" i="24"/>
  <c r="C64" i="24"/>
  <c r="K61" i="24"/>
  <c r="I61" i="24"/>
  <c r="G61" i="24"/>
  <c r="E61" i="24"/>
  <c r="C61" i="24"/>
  <c r="O57" i="24"/>
  <c r="M9" i="24"/>
  <c r="M48" i="24"/>
  <c r="M24" i="24"/>
  <c r="K9" i="24"/>
  <c r="K15" i="24"/>
  <c r="I9" i="24"/>
  <c r="I15" i="24"/>
  <c r="G9" i="24"/>
  <c r="G27" i="24"/>
  <c r="K27" i="24"/>
  <c r="I27" i="24"/>
  <c r="C27" i="24"/>
  <c r="M30" i="23"/>
  <c r="M36" i="23"/>
  <c r="P9" i="23"/>
  <c r="C9" i="22"/>
  <c r="P64" i="24"/>
  <c r="P67" i="24"/>
  <c r="P70" i="24"/>
  <c r="P67" i="23"/>
  <c r="P61" i="24"/>
  <c r="P58" i="23"/>
  <c r="P61" i="23"/>
  <c r="P64" i="23"/>
  <c r="O57" i="21"/>
  <c r="O45" i="21"/>
  <c r="K24" i="21"/>
  <c r="I54" i="22"/>
  <c r="G54" i="22"/>
  <c r="E54" i="22"/>
  <c r="C54" i="22"/>
  <c r="E51" i="21"/>
  <c r="G51" i="21"/>
  <c r="M57" i="21"/>
  <c r="E21" i="21"/>
  <c r="C42" i="21"/>
  <c r="C24" i="24"/>
  <c r="C21" i="24"/>
  <c r="C36" i="24"/>
  <c r="I18" i="24"/>
  <c r="G18" i="24"/>
  <c r="G15" i="24"/>
  <c r="I21" i="23"/>
  <c r="I18" i="23"/>
  <c r="I15" i="23"/>
  <c r="E33" i="23"/>
  <c r="E27" i="23"/>
  <c r="E15" i="23"/>
  <c r="C42" i="23"/>
  <c r="C36" i="21"/>
  <c r="C24" i="21"/>
  <c r="E24" i="21"/>
  <c r="G21" i="23"/>
  <c r="K18" i="23"/>
  <c r="I36" i="22"/>
  <c r="C27" i="22"/>
  <c r="I30" i="22"/>
  <c r="I18" i="22"/>
  <c r="K12" i="22"/>
  <c r="I12" i="22"/>
  <c r="K42" i="22"/>
  <c r="M42" i="22"/>
  <c r="I42" i="22"/>
  <c r="O45" i="22"/>
  <c r="M45" i="22"/>
  <c r="K45" i="22"/>
  <c r="O39" i="22"/>
  <c r="G39" i="22"/>
  <c r="E39" i="22"/>
  <c r="C39" i="22"/>
  <c r="M36" i="22"/>
  <c r="K36" i="22"/>
  <c r="G36" i="22"/>
  <c r="E36" i="22"/>
  <c r="O33" i="22"/>
  <c r="M33" i="22"/>
  <c r="K33" i="22"/>
  <c r="E33" i="22"/>
  <c r="C33" i="22"/>
  <c r="O30" i="22"/>
  <c r="M30" i="22"/>
  <c r="K30" i="22"/>
  <c r="G30" i="22"/>
  <c r="O27" i="22"/>
  <c r="M27" i="22"/>
  <c r="G27" i="22"/>
  <c r="E27" i="22"/>
  <c r="O24" i="22"/>
  <c r="M24" i="22"/>
  <c r="K24" i="22"/>
  <c r="I24" i="22"/>
  <c r="G24" i="22"/>
  <c r="O21" i="22"/>
  <c r="M21" i="22"/>
  <c r="K21" i="22"/>
  <c r="E21" i="22"/>
  <c r="C21" i="22"/>
  <c r="K18" i="22"/>
  <c r="G18" i="22"/>
  <c r="E18" i="22"/>
  <c r="C18" i="22"/>
  <c r="I15" i="22"/>
  <c r="G15" i="22"/>
  <c r="E15" i="22"/>
  <c r="C15" i="22"/>
  <c r="M12" i="22"/>
  <c r="G12" i="22"/>
  <c r="E12" i="22"/>
  <c r="P9" i="22"/>
  <c r="P6" i="22"/>
  <c r="P21" i="22"/>
  <c r="P15" i="22"/>
  <c r="P18" i="22"/>
  <c r="P24" i="22"/>
  <c r="P12" i="22"/>
  <c r="K27" i="21"/>
  <c r="O27" i="21"/>
  <c r="M27" i="21"/>
  <c r="P57" i="24"/>
  <c r="P54" i="24"/>
  <c r="P54" i="23"/>
  <c r="P51" i="23"/>
  <c r="P54" i="22"/>
  <c r="P51" i="22"/>
  <c r="P27" i="24"/>
  <c r="C64" i="21"/>
  <c r="E64" i="21"/>
  <c r="K64" i="21"/>
  <c r="M64" i="21"/>
  <c r="O64" i="21"/>
  <c r="C67" i="21"/>
  <c r="E67" i="21"/>
  <c r="G67" i="21"/>
  <c r="M67" i="21"/>
  <c r="O67" i="21"/>
  <c r="G70" i="21"/>
  <c r="I70" i="21"/>
  <c r="K70" i="21"/>
  <c r="M70" i="21"/>
  <c r="O70" i="21"/>
  <c r="C73" i="21"/>
  <c r="E73" i="21"/>
  <c r="G73" i="21"/>
  <c r="I73" i="21"/>
  <c r="K73" i="21"/>
  <c r="O51" i="21"/>
  <c r="M51" i="21"/>
  <c r="K51" i="21"/>
  <c r="O51" i="20"/>
  <c r="M51" i="20"/>
  <c r="K51" i="20"/>
  <c r="I51" i="20"/>
  <c r="G51" i="20"/>
  <c r="K45" i="20"/>
  <c r="K33" i="20"/>
  <c r="K21" i="20"/>
  <c r="I58" i="22"/>
  <c r="G58" i="22"/>
  <c r="O67" i="22"/>
  <c r="M67" i="22"/>
  <c r="K67" i="22"/>
  <c r="E67" i="22"/>
  <c r="C67" i="22"/>
  <c r="O64" i="22"/>
  <c r="M64" i="22"/>
  <c r="K64" i="22"/>
  <c r="I64" i="22"/>
  <c r="G64" i="22"/>
  <c r="O61" i="22"/>
  <c r="M61" i="22"/>
  <c r="G61" i="22"/>
  <c r="E61" i="22"/>
  <c r="C61" i="22"/>
  <c r="K58" i="22"/>
  <c r="E58" i="22"/>
  <c r="C58" i="22"/>
  <c r="P73" i="21"/>
  <c r="P67" i="21"/>
  <c r="P51" i="20"/>
  <c r="P64" i="21"/>
  <c r="P51" i="21"/>
  <c r="P70" i="21"/>
  <c r="O27" i="20"/>
  <c r="M27" i="20"/>
  <c r="I54" i="21"/>
  <c r="I54" i="20"/>
  <c r="O57" i="20"/>
  <c r="M57" i="20"/>
  <c r="P57" i="21"/>
  <c r="P57" i="20"/>
  <c r="K12" i="21"/>
  <c r="I12" i="21"/>
  <c r="G39" i="21"/>
  <c r="G30" i="21"/>
  <c r="I30" i="21"/>
  <c r="E36" i="21"/>
  <c r="E42" i="21"/>
  <c r="G24" i="20"/>
  <c r="G33" i="20"/>
  <c r="G30" i="20"/>
  <c r="G15" i="20"/>
  <c r="O15" i="21"/>
  <c r="M30" i="21"/>
  <c r="K21" i="21"/>
  <c r="K60" i="21"/>
  <c r="I60" i="21"/>
  <c r="G60" i="21"/>
  <c r="E60" i="21"/>
  <c r="O39" i="20"/>
  <c r="O15" i="20"/>
  <c r="M33" i="20"/>
  <c r="K24" i="20"/>
  <c r="I30" i="20"/>
  <c r="I42" i="20"/>
  <c r="O48" i="24"/>
  <c r="K48" i="24"/>
  <c r="M45" i="24"/>
  <c r="I45" i="24"/>
  <c r="O45" i="23"/>
  <c r="M45" i="23"/>
  <c r="K45" i="23"/>
  <c r="K42" i="23"/>
  <c r="I42" i="23"/>
  <c r="P42" i="23"/>
  <c r="K48" i="20"/>
  <c r="M45" i="21"/>
  <c r="K45" i="21"/>
  <c r="O70" i="19"/>
  <c r="M70" i="19"/>
  <c r="K70" i="19"/>
  <c r="I70" i="19"/>
  <c r="E70" i="19"/>
  <c r="C12" i="20"/>
  <c r="C12" i="19"/>
  <c r="M18" i="19"/>
  <c r="K24" i="19"/>
  <c r="I24" i="19"/>
  <c r="I21" i="19"/>
  <c r="G36" i="19"/>
  <c r="O24" i="24"/>
  <c r="M18" i="24"/>
  <c r="M39" i="24"/>
  <c r="M60" i="20"/>
  <c r="K60" i="20"/>
  <c r="I60" i="20"/>
  <c r="G60" i="20"/>
  <c r="E60" i="20"/>
  <c r="K18" i="24"/>
  <c r="E24" i="24"/>
  <c r="C12" i="24"/>
  <c r="N93" i="24"/>
  <c r="L93" i="24"/>
  <c r="K93" i="24"/>
  <c r="J93" i="24"/>
  <c r="H93" i="24"/>
  <c r="F93" i="24"/>
  <c r="D93" i="24"/>
  <c r="C93" i="24"/>
  <c r="B93" i="24"/>
  <c r="M86" i="24"/>
  <c r="K86" i="24"/>
  <c r="I86" i="24"/>
  <c r="G86" i="24"/>
  <c r="E86" i="24"/>
  <c r="O83" i="24"/>
  <c r="M83" i="24"/>
  <c r="K83" i="24"/>
  <c r="E83" i="24"/>
  <c r="C83" i="24"/>
  <c r="O80" i="24"/>
  <c r="I80" i="24"/>
  <c r="G80" i="24"/>
  <c r="E80" i="24"/>
  <c r="C80" i="24"/>
  <c r="O77" i="24"/>
  <c r="M77" i="24"/>
  <c r="K77" i="24"/>
  <c r="I77" i="24"/>
  <c r="G77" i="24"/>
  <c r="P48" i="24"/>
  <c r="P45" i="24"/>
  <c r="K33" i="24"/>
  <c r="E30" i="24"/>
  <c r="O21" i="24"/>
  <c r="M21" i="24"/>
  <c r="O18" i="24"/>
  <c r="E15" i="24"/>
  <c r="E12" i="24"/>
  <c r="P6" i="24"/>
  <c r="P86" i="24"/>
  <c r="P30" i="24"/>
  <c r="P83" i="24"/>
  <c r="P77" i="24"/>
  <c r="P80" i="24"/>
  <c r="P33" i="24"/>
  <c r="P18" i="24"/>
  <c r="P36" i="24"/>
  <c r="P39" i="24"/>
  <c r="P42" i="24"/>
  <c r="P21" i="24"/>
  <c r="P9" i="24"/>
  <c r="P15" i="24"/>
  <c r="P24" i="24"/>
  <c r="P12" i="24"/>
  <c r="E54" i="20"/>
  <c r="C54" i="20"/>
  <c r="M54" i="19"/>
  <c r="K54" i="19"/>
  <c r="I54" i="19"/>
  <c r="G54" i="19"/>
  <c r="E54" i="19"/>
  <c r="E27" i="21"/>
  <c r="C27" i="21"/>
  <c r="O27" i="19"/>
  <c r="I27" i="19"/>
  <c r="G27" i="19"/>
  <c r="E27" i="19"/>
  <c r="C27" i="19"/>
  <c r="O90" i="23"/>
  <c r="N90" i="23"/>
  <c r="M90" i="23"/>
  <c r="L90" i="23"/>
  <c r="K90" i="23"/>
  <c r="J90" i="23"/>
  <c r="I90" i="23"/>
  <c r="H90" i="23"/>
  <c r="G90" i="23"/>
  <c r="F90" i="23"/>
  <c r="E90" i="23"/>
  <c r="D90" i="23"/>
  <c r="C90" i="23"/>
  <c r="B90" i="23"/>
  <c r="M83" i="23"/>
  <c r="K83" i="23"/>
  <c r="I83" i="23"/>
  <c r="G83" i="23"/>
  <c r="E83" i="23"/>
  <c r="O80" i="23"/>
  <c r="M80" i="23"/>
  <c r="K80" i="23"/>
  <c r="E80" i="23"/>
  <c r="C80" i="23"/>
  <c r="O77" i="23"/>
  <c r="I77" i="23"/>
  <c r="G77" i="23"/>
  <c r="E77" i="23"/>
  <c r="C77" i="23"/>
  <c r="O74" i="23"/>
  <c r="M74" i="23"/>
  <c r="K74" i="23"/>
  <c r="I74" i="23"/>
  <c r="G74" i="23"/>
  <c r="P45" i="23"/>
  <c r="I39" i="23"/>
  <c r="G39" i="23"/>
  <c r="C39" i="23"/>
  <c r="K36" i="23"/>
  <c r="I36" i="23"/>
  <c r="G36" i="23"/>
  <c r="E36" i="23"/>
  <c r="M33" i="23"/>
  <c r="K33" i="23"/>
  <c r="C33" i="23"/>
  <c r="K30" i="23"/>
  <c r="G30" i="23"/>
  <c r="M27" i="23"/>
  <c r="C27" i="23"/>
  <c r="O24" i="23"/>
  <c r="M24" i="23"/>
  <c r="P24" i="23"/>
  <c r="K21" i="23"/>
  <c r="E21" i="23"/>
  <c r="M18" i="23"/>
  <c r="P18" i="23"/>
  <c r="O15" i="23"/>
  <c r="G15" i="23"/>
  <c r="C15" i="23"/>
  <c r="M12" i="23"/>
  <c r="K12" i="23"/>
  <c r="I12" i="23"/>
  <c r="G12" i="23"/>
  <c r="E12" i="23"/>
  <c r="P6" i="23"/>
  <c r="P77" i="23"/>
  <c r="P21" i="23"/>
  <c r="P80" i="23"/>
  <c r="P83" i="23"/>
  <c r="P12" i="23"/>
  <c r="P30" i="23"/>
  <c r="P15" i="23"/>
  <c r="P27" i="23"/>
  <c r="P33" i="23"/>
  <c r="P36" i="23"/>
  <c r="P39" i="23"/>
  <c r="P74" i="23"/>
  <c r="E51" i="19"/>
  <c r="C51" i="19"/>
  <c r="M45" i="18"/>
  <c r="M12" i="18"/>
  <c r="M36" i="18"/>
  <c r="G24" i="19"/>
  <c r="G21" i="19"/>
  <c r="E24" i="19"/>
  <c r="C24" i="19"/>
  <c r="O21" i="19"/>
  <c r="M21" i="19"/>
  <c r="M64" i="19"/>
  <c r="K64" i="19"/>
  <c r="I61" i="19"/>
  <c r="G67" i="19"/>
  <c r="E67" i="19"/>
  <c r="O58" i="19"/>
  <c r="M9" i="19"/>
  <c r="O33" i="17"/>
  <c r="P27" i="22"/>
  <c r="M67" i="17"/>
  <c r="O67" i="17"/>
  <c r="O18" i="17"/>
  <c r="I42" i="17"/>
  <c r="I51" i="17"/>
  <c r="I33" i="21"/>
  <c r="O90" i="22"/>
  <c r="N90" i="22"/>
  <c r="M90" i="22"/>
  <c r="L90" i="22"/>
  <c r="K90" i="22"/>
  <c r="J90" i="22"/>
  <c r="I90" i="22"/>
  <c r="H90" i="22"/>
  <c r="G90" i="22"/>
  <c r="F90" i="22"/>
  <c r="E90" i="22"/>
  <c r="D90" i="22"/>
  <c r="C90" i="22"/>
  <c r="B90" i="22"/>
  <c r="M83" i="22"/>
  <c r="K83" i="22"/>
  <c r="I83" i="22"/>
  <c r="G83" i="22"/>
  <c r="E83" i="22"/>
  <c r="O80" i="22"/>
  <c r="M80" i="22"/>
  <c r="K80" i="22"/>
  <c r="E80" i="22"/>
  <c r="C80" i="22"/>
  <c r="O77" i="22"/>
  <c r="I77" i="22"/>
  <c r="G77" i="22"/>
  <c r="E77" i="22"/>
  <c r="C77" i="22"/>
  <c r="O74" i="22"/>
  <c r="M74" i="22"/>
  <c r="K74" i="22"/>
  <c r="I74" i="22"/>
  <c r="G74" i="22"/>
  <c r="P67" i="22"/>
  <c r="P64" i="22"/>
  <c r="P61" i="22"/>
  <c r="P58" i="22"/>
  <c r="P45" i="22"/>
  <c r="P42" i="22"/>
  <c r="P39" i="22"/>
  <c r="P33" i="22"/>
  <c r="K39" i="21"/>
  <c r="O18" i="21"/>
  <c r="I24" i="21"/>
  <c r="O30" i="21"/>
  <c r="K30" i="21"/>
  <c r="E33" i="21"/>
  <c r="C33" i="21"/>
  <c r="E18" i="21"/>
  <c r="I15" i="21"/>
  <c r="O21" i="21"/>
  <c r="M21" i="21"/>
  <c r="O24" i="21"/>
  <c r="M24" i="21"/>
  <c r="G24" i="21"/>
  <c r="G18" i="21"/>
  <c r="C21" i="21"/>
  <c r="C18" i="21"/>
  <c r="O96" i="21"/>
  <c r="N96" i="21"/>
  <c r="M96" i="21"/>
  <c r="L96" i="21"/>
  <c r="K96" i="21"/>
  <c r="J96" i="21"/>
  <c r="I96" i="21"/>
  <c r="H96" i="21"/>
  <c r="G96" i="21"/>
  <c r="F96" i="21"/>
  <c r="E96" i="21"/>
  <c r="D96" i="21"/>
  <c r="C96" i="21"/>
  <c r="B96" i="21"/>
  <c r="M89" i="21"/>
  <c r="K89" i="21"/>
  <c r="I89" i="21"/>
  <c r="G89" i="21"/>
  <c r="E89" i="21"/>
  <c r="O86" i="21"/>
  <c r="M86" i="21"/>
  <c r="K86" i="21"/>
  <c r="E86" i="21"/>
  <c r="C86" i="21"/>
  <c r="O83" i="21"/>
  <c r="I83" i="21"/>
  <c r="G83" i="21"/>
  <c r="E83" i="21"/>
  <c r="C83" i="21"/>
  <c r="O80" i="21"/>
  <c r="M80" i="21"/>
  <c r="K80" i="21"/>
  <c r="I80" i="21"/>
  <c r="G80" i="21"/>
  <c r="P60" i="21"/>
  <c r="P54" i="21"/>
  <c r="P48" i="21"/>
  <c r="I45" i="21"/>
  <c r="P45" i="21"/>
  <c r="O42" i="21"/>
  <c r="I42" i="21"/>
  <c r="G42" i="21"/>
  <c r="M39" i="21"/>
  <c r="I39" i="21"/>
  <c r="O36" i="21"/>
  <c r="M36" i="21"/>
  <c r="K36" i="21"/>
  <c r="P33" i="21"/>
  <c r="G33" i="21"/>
  <c r="P27" i="21"/>
  <c r="M18" i="21"/>
  <c r="G15" i="21"/>
  <c r="E15" i="21"/>
  <c r="C15" i="21"/>
  <c r="M12" i="21"/>
  <c r="G12" i="21"/>
  <c r="O9" i="21"/>
  <c r="M9" i="21"/>
  <c r="K9" i="21"/>
  <c r="I9" i="21"/>
  <c r="C9" i="21"/>
  <c r="P6" i="21"/>
  <c r="O33" i="20"/>
  <c r="O42" i="20"/>
  <c r="M36" i="20"/>
  <c r="M21" i="20"/>
  <c r="K36" i="20"/>
  <c r="K39" i="20"/>
  <c r="I39" i="20"/>
  <c r="I21" i="20"/>
  <c r="I33" i="20"/>
  <c r="E24" i="20"/>
  <c r="E42" i="20"/>
  <c r="E39" i="20"/>
  <c r="C42" i="20"/>
  <c r="C24" i="20"/>
  <c r="O42" i="19"/>
  <c r="G39" i="17"/>
  <c r="O21" i="17"/>
  <c r="G21" i="18"/>
  <c r="O18" i="19"/>
  <c r="M36" i="19"/>
  <c r="K39" i="19"/>
  <c r="I33" i="19"/>
  <c r="I42" i="19"/>
  <c r="E39" i="19"/>
  <c r="C36" i="19"/>
  <c r="C42" i="19"/>
  <c r="G42" i="20"/>
  <c r="G42" i="19"/>
  <c r="E42" i="19"/>
  <c r="O42" i="18"/>
  <c r="I42" i="18"/>
  <c r="G42" i="18"/>
  <c r="E42" i="18"/>
  <c r="C42" i="18"/>
  <c r="E30" i="20"/>
  <c r="C30" i="20"/>
  <c r="O30" i="19"/>
  <c r="M30" i="19"/>
  <c r="G12" i="20"/>
  <c r="E12" i="20"/>
  <c r="C15" i="20"/>
  <c r="E15" i="20"/>
  <c r="C9" i="20"/>
  <c r="I24" i="20"/>
  <c r="O21" i="20"/>
  <c r="O96" i="20"/>
  <c r="N96" i="20"/>
  <c r="M96" i="20"/>
  <c r="L96" i="20"/>
  <c r="K96" i="20"/>
  <c r="J96" i="20"/>
  <c r="I96" i="20"/>
  <c r="H96" i="20"/>
  <c r="G96" i="20"/>
  <c r="F96" i="20"/>
  <c r="E96" i="20"/>
  <c r="D96" i="20"/>
  <c r="C96" i="20"/>
  <c r="B96" i="20"/>
  <c r="M89" i="20"/>
  <c r="K89" i="20"/>
  <c r="I89" i="20"/>
  <c r="G89" i="20"/>
  <c r="E89" i="20"/>
  <c r="O86" i="20"/>
  <c r="M86" i="20"/>
  <c r="K86" i="20"/>
  <c r="E86" i="20"/>
  <c r="C86" i="20"/>
  <c r="O83" i="20"/>
  <c r="I83" i="20"/>
  <c r="G83" i="20"/>
  <c r="E83" i="20"/>
  <c r="C83" i="20"/>
  <c r="O80" i="20"/>
  <c r="M80" i="20"/>
  <c r="K80" i="20"/>
  <c r="I80" i="20"/>
  <c r="G80" i="20"/>
  <c r="O73" i="20"/>
  <c r="M73" i="20"/>
  <c r="K73" i="20"/>
  <c r="I73" i="20"/>
  <c r="C73" i="20"/>
  <c r="O70" i="20"/>
  <c r="I70" i="20"/>
  <c r="G70" i="20"/>
  <c r="E70" i="20"/>
  <c r="C70" i="20"/>
  <c r="O67" i="20"/>
  <c r="M67" i="20"/>
  <c r="G67" i="20"/>
  <c r="E67" i="20"/>
  <c r="C67" i="20"/>
  <c r="M64" i="20"/>
  <c r="K64" i="20"/>
  <c r="I64" i="20"/>
  <c r="G64" i="20"/>
  <c r="E64" i="20"/>
  <c r="P60" i="20"/>
  <c r="P54" i="20"/>
  <c r="O48" i="20"/>
  <c r="P48" i="20"/>
  <c r="M48" i="20"/>
  <c r="M45" i="20"/>
  <c r="I45" i="20"/>
  <c r="M39" i="20"/>
  <c r="G39" i="20"/>
  <c r="O36" i="20"/>
  <c r="E36" i="20"/>
  <c r="C36" i="20"/>
  <c r="O18" i="20"/>
  <c r="M18" i="20"/>
  <c r="G18" i="20"/>
  <c r="E18" i="20"/>
  <c r="C18" i="20"/>
  <c r="M15" i="20"/>
  <c r="M12" i="20"/>
  <c r="K12" i="20"/>
  <c r="I12" i="20"/>
  <c r="O9" i="20"/>
  <c r="M9" i="20"/>
  <c r="K9" i="20"/>
  <c r="I9" i="20"/>
  <c r="P6" i="20"/>
  <c r="K48" i="19"/>
  <c r="M48" i="19"/>
  <c r="K45" i="19"/>
  <c r="M45" i="19"/>
  <c r="K15" i="19"/>
  <c r="M15" i="19"/>
  <c r="O15" i="19"/>
  <c r="G30" i="19"/>
  <c r="E12" i="19"/>
  <c r="G12" i="19"/>
  <c r="C9" i="19"/>
  <c r="K21" i="19"/>
  <c r="E18" i="19"/>
  <c r="C18" i="19"/>
  <c r="P45" i="20"/>
  <c r="P42" i="21"/>
  <c r="P86" i="21"/>
  <c r="P89" i="21"/>
  <c r="P36" i="21"/>
  <c r="P39" i="21"/>
  <c r="P80" i="20"/>
  <c r="P83" i="20"/>
  <c r="P9" i="21"/>
  <c r="P67" i="20"/>
  <c r="P70" i="20"/>
  <c r="P42" i="18"/>
  <c r="P80" i="21"/>
  <c r="P83" i="21"/>
  <c r="P80" i="22"/>
  <c r="P83" i="22"/>
  <c r="P74" i="22"/>
  <c r="P77" i="22"/>
  <c r="P36" i="22"/>
  <c r="P30" i="22"/>
  <c r="P12" i="21"/>
  <c r="P30" i="21"/>
  <c r="P18" i="21"/>
  <c r="P15" i="21"/>
  <c r="P24" i="21"/>
  <c r="P21" i="21"/>
  <c r="P42" i="20"/>
  <c r="P36" i="20"/>
  <c r="P39" i="20"/>
  <c r="P64" i="20"/>
  <c r="P73" i="20"/>
  <c r="P21" i="20"/>
  <c r="P18" i="20"/>
  <c r="P86" i="20"/>
  <c r="P89" i="20"/>
  <c r="P27" i="20"/>
  <c r="P9" i="20"/>
  <c r="P12" i="20"/>
  <c r="P42" i="19"/>
  <c r="P33" i="20"/>
  <c r="P24" i="20"/>
  <c r="P30" i="20"/>
  <c r="P15" i="20"/>
  <c r="O90" i="19"/>
  <c r="N90" i="19"/>
  <c r="M90" i="19"/>
  <c r="L90" i="19"/>
  <c r="K90" i="19"/>
  <c r="J90" i="19"/>
  <c r="I90" i="19"/>
  <c r="H90" i="19"/>
  <c r="G90" i="19"/>
  <c r="F90" i="19"/>
  <c r="E90" i="19"/>
  <c r="D90" i="19"/>
  <c r="C90" i="19"/>
  <c r="B90" i="19"/>
  <c r="M83" i="19"/>
  <c r="K83" i="19"/>
  <c r="I83" i="19"/>
  <c r="G83" i="19"/>
  <c r="E83" i="19"/>
  <c r="O80" i="19"/>
  <c r="M80" i="19"/>
  <c r="K80" i="19"/>
  <c r="E80" i="19"/>
  <c r="C80" i="19"/>
  <c r="O77" i="19"/>
  <c r="I77" i="19"/>
  <c r="G77" i="19"/>
  <c r="E77" i="19"/>
  <c r="C77" i="19"/>
  <c r="O74" i="19"/>
  <c r="M74" i="19"/>
  <c r="K74" i="19"/>
  <c r="I74" i="19"/>
  <c r="G74" i="19"/>
  <c r="K67" i="19"/>
  <c r="I67" i="19"/>
  <c r="C67" i="19"/>
  <c r="O64" i="19"/>
  <c r="E64" i="19"/>
  <c r="C64" i="19"/>
  <c r="O61" i="19"/>
  <c r="G61" i="19"/>
  <c r="E61" i="19"/>
  <c r="C61" i="19"/>
  <c r="M58" i="19"/>
  <c r="K58" i="19"/>
  <c r="I58" i="19"/>
  <c r="G58" i="19"/>
  <c r="P54" i="19"/>
  <c r="P51" i="19"/>
  <c r="O48" i="19"/>
  <c r="P48" i="19"/>
  <c r="I45" i="19"/>
  <c r="P45" i="19"/>
  <c r="M39" i="19"/>
  <c r="I39" i="19"/>
  <c r="G39" i="19"/>
  <c r="O36" i="19"/>
  <c r="E36" i="19"/>
  <c r="O33" i="19"/>
  <c r="M33" i="19"/>
  <c r="K33" i="19"/>
  <c r="C33" i="19"/>
  <c r="E30" i="19"/>
  <c r="C30" i="19"/>
  <c r="P27" i="19"/>
  <c r="P21" i="19"/>
  <c r="G18" i="19"/>
  <c r="I15" i="19"/>
  <c r="P15" i="19"/>
  <c r="M12" i="19"/>
  <c r="K12" i="19"/>
  <c r="I12" i="19"/>
  <c r="O9" i="19"/>
  <c r="K9" i="19"/>
  <c r="I9" i="19"/>
  <c r="P6" i="19"/>
  <c r="O18" i="18"/>
  <c r="M30" i="18"/>
  <c r="G45" i="17"/>
  <c r="P30" i="19"/>
  <c r="P74" i="19"/>
  <c r="P61" i="19"/>
  <c r="P9" i="19"/>
  <c r="P36" i="19"/>
  <c r="P12" i="19"/>
  <c r="P39" i="19"/>
  <c r="P77" i="19"/>
  <c r="P24" i="19"/>
  <c r="P67" i="19"/>
  <c r="P80" i="19"/>
  <c r="P83" i="19"/>
  <c r="P64" i="19"/>
  <c r="P70" i="19"/>
  <c r="P33" i="19"/>
  <c r="P58" i="19"/>
  <c r="P18" i="19"/>
  <c r="C27" i="17"/>
  <c r="E27" i="17"/>
  <c r="G27" i="17"/>
  <c r="I27" i="17"/>
  <c r="O27" i="17"/>
  <c r="I64" i="18"/>
  <c r="K70" i="18"/>
  <c r="M70" i="18"/>
  <c r="M67" i="18"/>
  <c r="O67" i="18"/>
  <c r="E64" i="18"/>
  <c r="C64" i="18"/>
  <c r="E58" i="18"/>
  <c r="G58" i="18"/>
  <c r="O64" i="18"/>
  <c r="I67" i="18"/>
  <c r="E70" i="18"/>
  <c r="G51" i="18"/>
  <c r="C51" i="18"/>
  <c r="C30" i="18"/>
  <c r="C33" i="18"/>
  <c r="E27" i="18"/>
  <c r="E30" i="18"/>
  <c r="G64" i="18"/>
  <c r="K58" i="18"/>
  <c r="M58" i="18"/>
  <c r="O33" i="18"/>
  <c r="K15" i="18"/>
  <c r="K24" i="18"/>
  <c r="I15" i="18"/>
  <c r="I33" i="18"/>
  <c r="O27" i="18"/>
  <c r="O30" i="18"/>
  <c r="G18" i="18"/>
  <c r="M15" i="17"/>
  <c r="O15" i="17"/>
  <c r="O93" i="17"/>
  <c r="N93" i="17"/>
  <c r="M93" i="17"/>
  <c r="L93" i="17"/>
  <c r="K93" i="17"/>
  <c r="J93" i="17"/>
  <c r="I93" i="17"/>
  <c r="H93" i="17"/>
  <c r="G93" i="17"/>
  <c r="F93" i="17"/>
  <c r="E93" i="17"/>
  <c r="D93" i="17"/>
  <c r="C93" i="17"/>
  <c r="B93" i="17"/>
  <c r="M86" i="17"/>
  <c r="K86" i="17"/>
  <c r="I86" i="17"/>
  <c r="G86" i="17"/>
  <c r="E86" i="17"/>
  <c r="O83" i="17"/>
  <c r="M83" i="17"/>
  <c r="K83" i="17"/>
  <c r="E83" i="17"/>
  <c r="C83" i="17"/>
  <c r="O80" i="17"/>
  <c r="I80" i="17"/>
  <c r="G80" i="17"/>
  <c r="E80" i="17"/>
  <c r="C80" i="17"/>
  <c r="O77" i="17"/>
  <c r="M77" i="17"/>
  <c r="K77" i="17"/>
  <c r="I77" i="17"/>
  <c r="G77" i="17"/>
  <c r="O73" i="17"/>
  <c r="M73" i="17"/>
  <c r="K73" i="17"/>
  <c r="I73" i="17"/>
  <c r="G73" i="17"/>
  <c r="K70" i="17"/>
  <c r="I70" i="17"/>
  <c r="G70" i="17"/>
  <c r="E70" i="17"/>
  <c r="C70" i="17"/>
  <c r="K67" i="17"/>
  <c r="E67" i="17"/>
  <c r="C67" i="17"/>
  <c r="O64" i="17"/>
  <c r="M64" i="17"/>
  <c r="K64" i="17"/>
  <c r="I64" i="17"/>
  <c r="O61" i="17"/>
  <c r="M61" i="17"/>
  <c r="G61" i="17"/>
  <c r="E61" i="17"/>
  <c r="C61" i="17"/>
  <c r="I58" i="17"/>
  <c r="G58" i="17"/>
  <c r="E58" i="17"/>
  <c r="C58" i="17"/>
  <c r="P58" i="17"/>
  <c r="O54" i="17"/>
  <c r="I54" i="17"/>
  <c r="G54" i="17"/>
  <c r="E54" i="17"/>
  <c r="C54" i="17"/>
  <c r="P51" i="17"/>
  <c r="P48" i="17"/>
  <c r="O45" i="17"/>
  <c r="M45" i="17"/>
  <c r="K45" i="17"/>
  <c r="I45" i="17"/>
  <c r="M42" i="17"/>
  <c r="P42" i="17"/>
  <c r="K42" i="17"/>
  <c r="M39" i="17"/>
  <c r="K39" i="17"/>
  <c r="I39" i="17"/>
  <c r="E39" i="17"/>
  <c r="O36" i="17"/>
  <c r="M36" i="17"/>
  <c r="G36" i="17"/>
  <c r="E36" i="17"/>
  <c r="C36" i="17"/>
  <c r="M33" i="17"/>
  <c r="K33" i="17"/>
  <c r="I33" i="17"/>
  <c r="C33" i="17"/>
  <c r="O30" i="17"/>
  <c r="M30" i="17"/>
  <c r="K30" i="17"/>
  <c r="E30" i="17"/>
  <c r="C30" i="17"/>
  <c r="P27" i="17"/>
  <c r="O24" i="17"/>
  <c r="M24" i="17"/>
  <c r="K24" i="17"/>
  <c r="I24" i="17"/>
  <c r="G24" i="17"/>
  <c r="M21" i="17"/>
  <c r="G21" i="17"/>
  <c r="E21" i="17"/>
  <c r="C21" i="17"/>
  <c r="M18" i="17"/>
  <c r="K18" i="17"/>
  <c r="I18" i="17"/>
  <c r="G15" i="17"/>
  <c r="E15" i="17"/>
  <c r="C15" i="17"/>
  <c r="P15" i="17"/>
  <c r="M12" i="17"/>
  <c r="K12" i="17"/>
  <c r="I12" i="17"/>
  <c r="G12" i="17"/>
  <c r="E12" i="17"/>
  <c r="O9" i="17"/>
  <c r="M9" i="17"/>
  <c r="K9" i="17"/>
  <c r="I9" i="17"/>
  <c r="C9" i="17"/>
  <c r="P6" i="17"/>
  <c r="P45" i="17"/>
  <c r="P73" i="17"/>
  <c r="P36" i="17"/>
  <c r="P61" i="17"/>
  <c r="P64" i="17"/>
  <c r="P70" i="17"/>
  <c r="P83" i="17"/>
  <c r="P86" i="17"/>
  <c r="P9" i="17"/>
  <c r="P21" i="17"/>
  <c r="P33" i="17"/>
  <c r="P39" i="17"/>
  <c r="P67" i="17"/>
  <c r="P12" i="17"/>
  <c r="P18" i="17"/>
  <c r="P24" i="17"/>
  <c r="P30" i="17"/>
  <c r="P54" i="17"/>
  <c r="P77" i="17"/>
  <c r="P80" i="17"/>
  <c r="O93" i="16"/>
  <c r="N93" i="16"/>
  <c r="M93" i="16"/>
  <c r="L93" i="16"/>
  <c r="K93" i="16"/>
  <c r="J93" i="16"/>
  <c r="I93" i="16"/>
  <c r="H93" i="16"/>
  <c r="G93" i="16"/>
  <c r="F93" i="16"/>
  <c r="E93" i="16"/>
  <c r="D93" i="16"/>
  <c r="C93" i="16"/>
  <c r="B93" i="16"/>
  <c r="M86" i="16"/>
  <c r="K86" i="16"/>
  <c r="I86" i="16"/>
  <c r="G86" i="16"/>
  <c r="E86" i="16"/>
  <c r="O83" i="16"/>
  <c r="M83" i="16"/>
  <c r="K83" i="16"/>
  <c r="E83" i="16"/>
  <c r="C83" i="16"/>
  <c r="O80" i="16"/>
  <c r="I80" i="16"/>
  <c r="G80" i="16"/>
  <c r="E80" i="16"/>
  <c r="C80" i="16"/>
  <c r="O77" i="16"/>
  <c r="M77" i="16"/>
  <c r="K77" i="16"/>
  <c r="I77" i="16"/>
  <c r="G77" i="16"/>
  <c r="M73" i="16"/>
  <c r="K73" i="16"/>
  <c r="I73" i="16"/>
  <c r="G73" i="16"/>
  <c r="E73" i="16"/>
  <c r="K70" i="16"/>
  <c r="I70" i="16"/>
  <c r="G70" i="16"/>
  <c r="E70" i="16"/>
  <c r="C70" i="16"/>
  <c r="O67" i="16"/>
  <c r="M67" i="16"/>
  <c r="G67" i="16"/>
  <c r="E67" i="16"/>
  <c r="C67" i="16"/>
  <c r="O64" i="16"/>
  <c r="M64" i="16"/>
  <c r="K64" i="16"/>
  <c r="I64" i="16"/>
  <c r="G64" i="16"/>
  <c r="P61" i="16"/>
  <c r="O58" i="16"/>
  <c r="M58" i="16"/>
  <c r="K58" i="16"/>
  <c r="E58" i="16"/>
  <c r="C58" i="16"/>
  <c r="O54" i="16"/>
  <c r="K54" i="16"/>
  <c r="P54" i="16"/>
  <c r="M51" i="16"/>
  <c r="I51" i="16"/>
  <c r="G51" i="16"/>
  <c r="E48" i="16"/>
  <c r="P48" i="16"/>
  <c r="O45" i="16"/>
  <c r="P45" i="16"/>
  <c r="M45" i="16"/>
  <c r="K45" i="16"/>
  <c r="M42" i="16"/>
  <c r="K42" i="16"/>
  <c r="I42" i="16"/>
  <c r="M39" i="16"/>
  <c r="K39" i="16"/>
  <c r="I39" i="16"/>
  <c r="G39" i="16"/>
  <c r="E39" i="16"/>
  <c r="O36" i="16"/>
  <c r="M36" i="16"/>
  <c r="G36" i="16"/>
  <c r="E36" i="16"/>
  <c r="C36" i="16"/>
  <c r="O33" i="16"/>
  <c r="M33" i="16"/>
  <c r="K33" i="16"/>
  <c r="I33" i="16"/>
  <c r="C33" i="16"/>
  <c r="O30" i="16"/>
  <c r="I30" i="16"/>
  <c r="G30" i="16"/>
  <c r="E30" i="16"/>
  <c r="C30" i="16"/>
  <c r="O27" i="16"/>
  <c r="M27" i="16"/>
  <c r="K27" i="16"/>
  <c r="E27" i="16"/>
  <c r="C27" i="16"/>
  <c r="K24" i="16"/>
  <c r="I24" i="16"/>
  <c r="G24" i="16"/>
  <c r="E24" i="16"/>
  <c r="O21" i="16"/>
  <c r="M21" i="16"/>
  <c r="G21" i="16"/>
  <c r="E21" i="16"/>
  <c r="C21" i="16"/>
  <c r="O18" i="16"/>
  <c r="M18" i="16"/>
  <c r="K18" i="16"/>
  <c r="I18" i="16"/>
  <c r="C18" i="16"/>
  <c r="O15" i="16"/>
  <c r="M15" i="16"/>
  <c r="G15" i="16"/>
  <c r="E15" i="16"/>
  <c r="C15" i="16"/>
  <c r="M12" i="16"/>
  <c r="K12" i="16"/>
  <c r="I12" i="16"/>
  <c r="G12" i="16"/>
  <c r="E12" i="16"/>
  <c r="O9" i="16"/>
  <c r="M9" i="16"/>
  <c r="K9" i="16"/>
  <c r="I9" i="16"/>
  <c r="C9" i="16"/>
  <c r="P6" i="16"/>
  <c r="P18" i="16"/>
  <c r="P9" i="16"/>
  <c r="P21" i="16"/>
  <c r="P36" i="16"/>
  <c r="P64" i="16"/>
  <c r="P24" i="16"/>
  <c r="P27" i="16"/>
  <c r="P39" i="16"/>
  <c r="P51" i="16"/>
  <c r="P67" i="16"/>
  <c r="P77" i="16"/>
  <c r="P80" i="16"/>
  <c r="P12" i="16"/>
  <c r="P15" i="16"/>
  <c r="P30" i="16"/>
  <c r="P42" i="16"/>
  <c r="P33" i="16"/>
  <c r="P58" i="16"/>
  <c r="P70" i="16"/>
  <c r="P73" i="16"/>
  <c r="P83" i="16"/>
  <c r="P86" i="16"/>
  <c r="O90" i="18"/>
  <c r="N90" i="18"/>
  <c r="M90" i="18"/>
  <c r="L90" i="18"/>
  <c r="K90" i="18"/>
  <c r="J90" i="18"/>
  <c r="I90" i="18"/>
  <c r="H90" i="18"/>
  <c r="G90" i="18"/>
  <c r="F90" i="18"/>
  <c r="E90" i="18"/>
  <c r="D90" i="18"/>
  <c r="C90" i="18"/>
  <c r="B90" i="18"/>
  <c r="M83" i="18"/>
  <c r="K83" i="18"/>
  <c r="I83" i="18"/>
  <c r="G83" i="18"/>
  <c r="E83" i="18"/>
  <c r="O80" i="18"/>
  <c r="M80" i="18"/>
  <c r="K80" i="18"/>
  <c r="E80" i="18"/>
  <c r="C80" i="18"/>
  <c r="O77" i="18"/>
  <c r="I77" i="18"/>
  <c r="G77" i="18"/>
  <c r="E77" i="18"/>
  <c r="C77" i="18"/>
  <c r="O74" i="18"/>
  <c r="M74" i="18"/>
  <c r="K74" i="18"/>
  <c r="I74" i="18"/>
  <c r="G74" i="18"/>
  <c r="I70" i="18"/>
  <c r="G70" i="18"/>
  <c r="K67" i="18"/>
  <c r="C67" i="18"/>
  <c r="O61" i="18"/>
  <c r="M61" i="18"/>
  <c r="G61" i="18"/>
  <c r="E61" i="18"/>
  <c r="C61" i="18"/>
  <c r="I58" i="18"/>
  <c r="P54" i="18"/>
  <c r="P51" i="18"/>
  <c r="O48" i="18"/>
  <c r="M48" i="18"/>
  <c r="K48" i="18"/>
  <c r="K45" i="18"/>
  <c r="I45" i="18"/>
  <c r="M39" i="18"/>
  <c r="K39" i="18"/>
  <c r="I39" i="18"/>
  <c r="G39" i="18"/>
  <c r="E39" i="18"/>
  <c r="O36" i="18"/>
  <c r="G36" i="18"/>
  <c r="E36" i="18"/>
  <c r="C36" i="18"/>
  <c r="M33" i="18"/>
  <c r="K33" i="18"/>
  <c r="K30" i="18"/>
  <c r="I27" i="18"/>
  <c r="G27" i="18"/>
  <c r="C27" i="18"/>
  <c r="O24" i="18"/>
  <c r="M24" i="18"/>
  <c r="I24" i="18"/>
  <c r="G24" i="18"/>
  <c r="O21" i="18"/>
  <c r="E21" i="18"/>
  <c r="C21" i="18"/>
  <c r="M18" i="18"/>
  <c r="K18" i="18"/>
  <c r="I18" i="18"/>
  <c r="G15" i="18"/>
  <c r="E15" i="18"/>
  <c r="C15" i="18"/>
  <c r="K12" i="18"/>
  <c r="I12" i="18"/>
  <c r="G12" i="18"/>
  <c r="E12" i="18"/>
  <c r="O9" i="18"/>
  <c r="M9" i="18"/>
  <c r="K9" i="18"/>
  <c r="I9" i="18"/>
  <c r="C9" i="18"/>
  <c r="P6" i="18"/>
  <c r="P77" i="18"/>
  <c r="P80" i="18"/>
  <c r="P12" i="18"/>
  <c r="P39" i="18"/>
  <c r="P18" i="18"/>
  <c r="P67" i="18"/>
  <c r="P15" i="18"/>
  <c r="P21" i="18"/>
  <c r="P24" i="18"/>
  <c r="P27" i="18"/>
  <c r="P30" i="18"/>
  <c r="P45" i="18"/>
  <c r="P48" i="18"/>
  <c r="P33" i="18"/>
  <c r="P58" i="18"/>
  <c r="P61" i="18"/>
  <c r="P70" i="18"/>
  <c r="P74" i="18"/>
  <c r="P83" i="18"/>
  <c r="P36" i="18"/>
  <c r="P64" i="18"/>
  <c r="P9" i="18"/>
  <c r="K39" i="15"/>
  <c r="E15" i="15"/>
  <c r="C15" i="15"/>
  <c r="K70" i="15"/>
  <c r="P64" i="15"/>
  <c r="O58" i="15"/>
  <c r="M58" i="15"/>
  <c r="K58" i="15"/>
  <c r="E58" i="15"/>
  <c r="C58" i="15"/>
  <c r="O61" i="15"/>
  <c r="M61" i="15"/>
  <c r="G61" i="15"/>
  <c r="E61" i="15"/>
  <c r="C61" i="15"/>
  <c r="O55" i="15"/>
  <c r="M55" i="15"/>
  <c r="K55" i="15"/>
  <c r="I55" i="15"/>
  <c r="G55" i="15"/>
  <c r="P55" i="15"/>
  <c r="P61" i="15"/>
  <c r="P58" i="15"/>
  <c r="E48" i="15"/>
  <c r="M36" i="15"/>
  <c r="K36" i="15"/>
  <c r="I36" i="15"/>
  <c r="G36" i="15"/>
  <c r="E45" i="15"/>
  <c r="P36" i="15"/>
  <c r="C48" i="15"/>
  <c r="O48" i="15"/>
  <c r="K45" i="15"/>
  <c r="C27" i="15"/>
  <c r="O15" i="15"/>
  <c r="M15" i="15"/>
  <c r="G15" i="15"/>
  <c r="G12" i="15"/>
  <c r="E12" i="15"/>
  <c r="I70" i="15"/>
  <c r="G70" i="15"/>
  <c r="P15" i="15"/>
  <c r="P48" i="15"/>
  <c r="O21" i="15"/>
  <c r="O27" i="15"/>
  <c r="O18" i="15"/>
  <c r="O42" i="15"/>
  <c r="M24" i="15"/>
  <c r="K24" i="15"/>
  <c r="C21" i="15"/>
  <c r="I24" i="15"/>
  <c r="I33" i="15"/>
  <c r="I39" i="15"/>
  <c r="G21" i="15"/>
  <c r="G24" i="15"/>
  <c r="G30" i="15"/>
  <c r="E21" i="15"/>
  <c r="E51" i="15"/>
  <c r="O9" i="15"/>
  <c r="C9" i="15"/>
  <c r="E70" i="15"/>
  <c r="C70" i="15"/>
  <c r="O67" i="15"/>
  <c r="M67" i="15"/>
  <c r="K67" i="15"/>
  <c r="I67" i="15"/>
  <c r="G67" i="15"/>
  <c r="P70" i="15"/>
  <c r="P67" i="15"/>
  <c r="O90" i="15"/>
  <c r="N90" i="15"/>
  <c r="M90" i="15"/>
  <c r="L90" i="15"/>
  <c r="K90" i="15"/>
  <c r="J90" i="15"/>
  <c r="I90" i="15"/>
  <c r="H90" i="15"/>
  <c r="G90" i="15"/>
  <c r="F90" i="15"/>
  <c r="E90" i="15"/>
  <c r="D90" i="15"/>
  <c r="C90" i="15"/>
  <c r="B90" i="15"/>
  <c r="M83" i="15"/>
  <c r="K83" i="15"/>
  <c r="I83" i="15"/>
  <c r="G83" i="15"/>
  <c r="E83" i="15"/>
  <c r="O80" i="15"/>
  <c r="M80" i="15"/>
  <c r="K80" i="15"/>
  <c r="E80" i="15"/>
  <c r="C80" i="15"/>
  <c r="O77" i="15"/>
  <c r="I77" i="15"/>
  <c r="G77" i="15"/>
  <c r="E77" i="15"/>
  <c r="C77" i="15"/>
  <c r="O74" i="15"/>
  <c r="M74" i="15"/>
  <c r="K74" i="15"/>
  <c r="I74" i="15"/>
  <c r="G74" i="15"/>
  <c r="M42" i="15"/>
  <c r="K42" i="15"/>
  <c r="M39" i="15"/>
  <c r="O33" i="15"/>
  <c r="M33" i="15"/>
  <c r="K33" i="15"/>
  <c r="C33" i="15"/>
  <c r="O30" i="15"/>
  <c r="I30" i="15"/>
  <c r="E30" i="15"/>
  <c r="C30" i="15"/>
  <c r="M27" i="15"/>
  <c r="K27" i="15"/>
  <c r="E27" i="15"/>
  <c r="E24" i="15"/>
  <c r="M21" i="15"/>
  <c r="M18" i="15"/>
  <c r="K18" i="15"/>
  <c r="I18" i="15"/>
  <c r="C18" i="15"/>
  <c r="M12" i="15"/>
  <c r="K12" i="15"/>
  <c r="I12" i="15"/>
  <c r="M9" i="15"/>
  <c r="K9" i="15"/>
  <c r="I9" i="15"/>
  <c r="P6" i="15"/>
  <c r="P39" i="15"/>
  <c r="P42" i="15"/>
  <c r="P18" i="15"/>
  <c r="P27" i="15"/>
  <c r="P30" i="15"/>
  <c r="P33" i="15"/>
  <c r="P83" i="15"/>
  <c r="P9" i="15"/>
  <c r="P12" i="15"/>
  <c r="P51" i="15"/>
  <c r="P74" i="15"/>
  <c r="P21" i="15"/>
  <c r="P24" i="15"/>
  <c r="P77" i="15"/>
  <c r="P45" i="15"/>
  <c r="P80" i="15"/>
  <c r="M92" i="45"/>
  <c r="O100" i="47"/>
  <c r="K101" i="47"/>
  <c r="M101" i="47"/>
  <c r="K99" i="47"/>
  <c r="G96" i="47"/>
  <c r="M98" i="47"/>
  <c r="G99" i="47"/>
  <c r="I102" i="47"/>
  <c r="O101" i="47"/>
  <c r="M99" i="47"/>
  <c r="C98" i="47"/>
  <c r="C100" i="47"/>
  <c r="I97" i="47"/>
  <c r="E100" i="47"/>
  <c r="C101" i="47"/>
  <c r="G102" i="47"/>
  <c r="O99" i="47"/>
  <c r="E98" i="47"/>
  <c r="M100" i="47"/>
  <c r="K102" i="47"/>
  <c r="K97" i="47"/>
  <c r="E96" i="47"/>
  <c r="G100" i="47"/>
  <c r="G101" i="47"/>
  <c r="O93" i="45"/>
  <c r="M102" i="47"/>
  <c r="I96" i="47"/>
  <c r="C97" i="47"/>
  <c r="O102" i="47"/>
  <c r="C99" i="47"/>
  <c r="E97" i="47"/>
  <c r="O94" i="45"/>
  <c r="M93" i="45"/>
  <c r="I98" i="47"/>
  <c r="O92" i="45"/>
  <c r="K100" i="47"/>
  <c r="E101" i="47"/>
  <c r="E99" i="47"/>
  <c r="O96" i="47"/>
  <c r="M97" i="47"/>
  <c r="G98" i="47"/>
  <c r="M94" i="45"/>
  <c r="I100" i="47"/>
  <c r="E102" i="47"/>
  <c r="G97" i="47"/>
  <c r="I101" i="47"/>
  <c r="O98" i="47"/>
  <c r="K96" i="47"/>
  <c r="I99" i="47"/>
  <c r="M96" i="47"/>
  <c r="K98" i="47"/>
  <c r="C102" i="47"/>
  <c r="C96" i="47"/>
  <c r="O97" i="47"/>
  <c r="P39" i="43" l="1"/>
  <c r="P39" i="48"/>
  <c r="P92" i="48"/>
  <c r="P15" i="48"/>
  <c r="P76" i="48"/>
  <c r="P89" i="48"/>
  <c r="P18" i="48"/>
  <c r="P33" i="48"/>
  <c r="P67" i="48"/>
  <c r="P80" i="48"/>
  <c r="P48" i="48"/>
  <c r="P70" i="48"/>
  <c r="P83" i="48"/>
  <c r="P45" i="48"/>
  <c r="P61" i="48"/>
  <c r="P73" i="48"/>
  <c r="P12" i="48"/>
  <c r="P9" i="48"/>
  <c r="O103" i="47"/>
  <c r="M103" i="47"/>
  <c r="K103" i="47"/>
  <c r="I103" i="47"/>
  <c r="G103" i="47"/>
  <c r="E103" i="47"/>
  <c r="C103" i="47"/>
</calcChain>
</file>

<file path=xl/sharedStrings.xml><?xml version="1.0" encoding="utf-8"?>
<sst xmlns="http://schemas.openxmlformats.org/spreadsheetml/2006/main" count="2339" uniqueCount="172">
  <si>
    <t>DIMANCHE</t>
  </si>
  <si>
    <t>LUNDI</t>
  </si>
  <si>
    <t>MARDI</t>
  </si>
  <si>
    <t>MERCREDI</t>
  </si>
  <si>
    <t>JEUDI</t>
  </si>
  <si>
    <t>VENDREDI</t>
  </si>
  <si>
    <t>SAMEDI</t>
  </si>
  <si>
    <t>MIDI</t>
  </si>
  <si>
    <t>APRES MIDI</t>
  </si>
  <si>
    <t>SOIR</t>
  </si>
  <si>
    <t>PLONGEUR MIDI</t>
  </si>
  <si>
    <t>PLONGEUR SOIR</t>
  </si>
  <si>
    <t>HEURES HEBDOMADAIRES</t>
  </si>
  <si>
    <t>Déduire une demi heure de repas par service</t>
  </si>
  <si>
    <t>ERIC</t>
  </si>
  <si>
    <t>REMY</t>
  </si>
  <si>
    <t>ADELE</t>
  </si>
  <si>
    <t>JULIEN</t>
  </si>
  <si>
    <t>JEAN</t>
  </si>
  <si>
    <t>LINDA</t>
  </si>
  <si>
    <t>ENDRI</t>
  </si>
  <si>
    <t>BRUNO</t>
  </si>
  <si>
    <t>BESNIK</t>
  </si>
  <si>
    <t>MARIA</t>
  </si>
  <si>
    <t>GARY</t>
  </si>
  <si>
    <t>SERGES</t>
  </si>
  <si>
    <t>JIMMY</t>
  </si>
  <si>
    <t>TOTAL</t>
  </si>
  <si>
    <t>PREPARATION</t>
  </si>
  <si>
    <t>CHAUFFOUR</t>
  </si>
  <si>
    <t>MANIN</t>
  </si>
  <si>
    <t>FELIPE</t>
  </si>
  <si>
    <t>PINEROS PEREZ</t>
  </si>
  <si>
    <t>BOYET</t>
  </si>
  <si>
    <t>BOURRAT</t>
  </si>
  <si>
    <t>TABOURNEAU</t>
  </si>
  <si>
    <t>GUILLAUME</t>
  </si>
  <si>
    <t>THOLLET</t>
  </si>
  <si>
    <t>LANCASTRE</t>
  </si>
  <si>
    <t>MBEGABOLAWE</t>
  </si>
  <si>
    <t>LAVENERABLE</t>
  </si>
  <si>
    <t>HARMOUCHE</t>
  </si>
  <si>
    <t>MARKU</t>
  </si>
  <si>
    <t>NUREDINI</t>
  </si>
  <si>
    <t>HELIO</t>
  </si>
  <si>
    <t>SOUSA RIBEIRO</t>
  </si>
  <si>
    <t>LOÏC</t>
  </si>
  <si>
    <t>EXTRA</t>
  </si>
  <si>
    <t>ALEXANDRE</t>
  </si>
  <si>
    <t>JERÔME</t>
  </si>
  <si>
    <t>MARCARINI</t>
  </si>
  <si>
    <t>WEBER</t>
  </si>
  <si>
    <t>NADJIM</t>
  </si>
  <si>
    <t>DESCHAMPS</t>
  </si>
  <si>
    <t>EZZINE</t>
  </si>
  <si>
    <t>BATTIN</t>
  </si>
  <si>
    <t>HOSNI</t>
  </si>
  <si>
    <t>ANASTAY</t>
  </si>
  <si>
    <t>KISRANE</t>
  </si>
  <si>
    <t>ADAPTEL</t>
  </si>
  <si>
    <t>RAS</t>
  </si>
  <si>
    <t xml:space="preserve">LAKDAR </t>
  </si>
  <si>
    <t>YOHAN</t>
  </si>
  <si>
    <t>LAKDAR</t>
  </si>
  <si>
    <t>KAVOUKDJIAN</t>
  </si>
  <si>
    <t>TANYA</t>
  </si>
  <si>
    <t>MALVAREZ</t>
  </si>
  <si>
    <t>TAHIR SIMSEK</t>
  </si>
  <si>
    <t>TOIHA YOUSSOUF</t>
  </si>
  <si>
    <t>RECUP.</t>
  </si>
  <si>
    <t>RECUP,</t>
  </si>
  <si>
    <t>ROMAIN</t>
  </si>
  <si>
    <t>DURAND</t>
  </si>
  <si>
    <t>TOIHA</t>
  </si>
  <si>
    <t>YOUSSOUF</t>
  </si>
  <si>
    <t>RECUP</t>
  </si>
  <si>
    <t>ABSENT</t>
  </si>
  <si>
    <t>EUREXPO</t>
  </si>
  <si>
    <t>???</t>
  </si>
  <si>
    <t>BUFFET</t>
  </si>
  <si>
    <t>YANN</t>
  </si>
  <si>
    <t>?</t>
  </si>
  <si>
    <t>AYMERIC</t>
  </si>
  <si>
    <t>BAUDE</t>
  </si>
  <si>
    <t>MALADE</t>
  </si>
  <si>
    <t>TONY-THEO</t>
  </si>
  <si>
    <t>DOUNI</t>
  </si>
  <si>
    <t>HENRIQUE</t>
  </si>
  <si>
    <t>BRUNDO</t>
  </si>
  <si>
    <t>PROD.</t>
  </si>
  <si>
    <t>BAKARY</t>
  </si>
  <si>
    <t>BADJIE</t>
  </si>
  <si>
    <t xml:space="preserve">Groupe </t>
  </si>
  <si>
    <t>soir</t>
  </si>
  <si>
    <t>Carte</t>
  </si>
  <si>
    <t>F9 pour actualiser</t>
  </si>
  <si>
    <t>Utiliser ce jaune pour noter les absents</t>
  </si>
  <si>
    <t>Utiliser cette couleur quand besoin perso</t>
  </si>
  <si>
    <t>Utiliser cette couleur pour jour repos</t>
  </si>
  <si>
    <t>VICTOR</t>
  </si>
  <si>
    <t>BUENO</t>
  </si>
  <si>
    <t>DYLAN</t>
  </si>
  <si>
    <t>FRAIOLI</t>
  </si>
  <si>
    <t>FOOD</t>
  </si>
  <si>
    <t>TRUCK</t>
  </si>
  <si>
    <t>Bueno</t>
  </si>
  <si>
    <t>MALADIE</t>
  </si>
  <si>
    <t>ABS.</t>
  </si>
  <si>
    <t>MISE A PIED</t>
  </si>
  <si>
    <t>TIMOTHEE</t>
  </si>
  <si>
    <t>DUTHEIL</t>
  </si>
  <si>
    <t>JUAN</t>
  </si>
  <si>
    <t xml:space="preserve"> </t>
  </si>
  <si>
    <t>Visite</t>
  </si>
  <si>
    <t>Médical</t>
  </si>
  <si>
    <t xml:space="preserve">AVEC </t>
  </si>
  <si>
    <t>CONGE</t>
  </si>
  <si>
    <t>VACANCES HELIO</t>
  </si>
  <si>
    <t>VALIDE</t>
  </si>
  <si>
    <t>:</t>
  </si>
  <si>
    <t>Pâques</t>
  </si>
  <si>
    <t>LORENZO</t>
  </si>
  <si>
    <t>DAROCHA</t>
  </si>
  <si>
    <t>ESTELLE</t>
  </si>
  <si>
    <t>ICETA</t>
  </si>
  <si>
    <t>MARIAGE</t>
  </si>
  <si>
    <t>1 pause repas du soir</t>
  </si>
  <si>
    <t>MICHEL</t>
  </si>
  <si>
    <t>JEANPIERRE</t>
  </si>
  <si>
    <t>T1</t>
  </si>
  <si>
    <t>CONGES RECUP. CHEF</t>
  </si>
  <si>
    <t>1 ère SEMAINE VACANCES SCOLAIRES</t>
  </si>
  <si>
    <t>2ème SEMAINE VACANCES SCOLAIRES</t>
  </si>
  <si>
    <t>MAEVA</t>
  </si>
  <si>
    <t>PELLET</t>
  </si>
  <si>
    <t>YASSINE</t>
  </si>
  <si>
    <t>PREPARATION SOIR</t>
  </si>
  <si>
    <t>PREPARATION MIDI</t>
  </si>
  <si>
    <t>KABIR</t>
  </si>
  <si>
    <t>T2</t>
  </si>
  <si>
    <t>SIGNATURES</t>
  </si>
  <si>
    <t>ANDY</t>
  </si>
  <si>
    <t>MARTINET</t>
  </si>
  <si>
    <t>F</t>
  </si>
  <si>
    <t>Stagiaire</t>
  </si>
  <si>
    <t>JEROME</t>
  </si>
  <si>
    <t>TEST</t>
  </si>
  <si>
    <t>YAO</t>
  </si>
  <si>
    <t>MALIN</t>
  </si>
  <si>
    <t>COVACIU</t>
  </si>
  <si>
    <t>HUGO</t>
  </si>
  <si>
    <t>STEVEN</t>
  </si>
  <si>
    <t>YOHANN</t>
  </si>
  <si>
    <t>ALICE</t>
  </si>
  <si>
    <t>BERTIN</t>
  </si>
  <si>
    <t>STAGIAIRE</t>
  </si>
  <si>
    <t>CUISINE</t>
  </si>
  <si>
    <t>DARRELL</t>
  </si>
  <si>
    <t>A CRÉER</t>
  </si>
  <si>
    <t>FIN</t>
  </si>
  <si>
    <t>VICENTE</t>
  </si>
  <si>
    <t>GARCIA</t>
  </si>
  <si>
    <t>STEPHANE</t>
  </si>
  <si>
    <t>ARRET TRAVAIL BRÛLURE</t>
  </si>
  <si>
    <t>MARIAN</t>
  </si>
  <si>
    <t>DEMAGNY</t>
  </si>
  <si>
    <t>JANIN</t>
  </si>
  <si>
    <t>PARAME</t>
  </si>
  <si>
    <t>PROD</t>
  </si>
  <si>
    <t>ok vu</t>
  </si>
  <si>
    <t>DOMINIKA</t>
  </si>
  <si>
    <t>MEKARSKA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</si>
</sst>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[hh]&quot;h&quot;mm;[Red]&quot;-&quot;[hh]&quot;h&quot;mm;0\ "/>
    <numFmt numFmtId="166" formatCode="0.0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theme="7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74">
    <xf numFmtId="0" fontId="0" fillId="0" borderId="0" xfId="0"/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16" fontId="0" fillId="3" borderId="1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2" borderId="15" xfId="0" applyNumberFormat="1" applyFill="1" applyBorder="1" applyAlignment="1">
      <alignment horizontal="center" vertical="center"/>
    </xf>
    <xf numFmtId="164" fontId="0" fillId="10" borderId="15" xfId="0" applyNumberFormat="1" applyFill="1" applyBorder="1" applyAlignment="1">
      <alignment horizontal="center" vertical="center" wrapText="1"/>
    </xf>
    <xf numFmtId="164" fontId="0" fillId="3" borderId="17" xfId="0" applyNumberFormat="1" applyFill="1" applyBorder="1" applyAlignment="1">
      <alignment horizontal="center" vertical="center"/>
    </xf>
    <xf numFmtId="1" fontId="7" fillId="13" borderId="14" xfId="0" applyNumberFormat="1" applyFont="1" applyFill="1" applyBorder="1" applyAlignment="1">
      <alignment horizontal="center" vertical="center"/>
    </xf>
    <xf numFmtId="1" fontId="7" fillId="3" borderId="14" xfId="0" applyNumberFormat="1" applyFont="1" applyFill="1" applyBorder="1" applyAlignment="1">
      <alignment horizontal="center" vertical="center"/>
    </xf>
    <xf numFmtId="1" fontId="8" fillId="3" borderId="18" xfId="0" applyNumberFormat="1" applyFont="1" applyFill="1" applyBorder="1" applyAlignment="1">
      <alignment horizontal="center" vertical="center"/>
    </xf>
    <xf numFmtId="1" fontId="8" fillId="6" borderId="14" xfId="0" applyNumberFormat="1" applyFont="1" applyFill="1" applyBorder="1" applyAlignment="1">
      <alignment horizontal="center" vertical="center"/>
    </xf>
    <xf numFmtId="1" fontId="8" fillId="13" borderId="14" xfId="0" applyNumberFormat="1" applyFont="1" applyFill="1" applyBorder="1" applyAlignment="1">
      <alignment horizontal="center" vertical="center"/>
    </xf>
    <xf numFmtId="1" fontId="8" fillId="12" borderId="14" xfId="0" applyNumberFormat="1" applyFont="1" applyFill="1" applyBorder="1" applyAlignment="1">
      <alignment horizontal="center" vertical="center"/>
    </xf>
    <xf numFmtId="1" fontId="8" fillId="10" borderId="14" xfId="0" applyNumberFormat="1" applyFont="1" applyFill="1" applyBorder="1" applyAlignment="1">
      <alignment horizontal="center" vertical="center"/>
    </xf>
    <xf numFmtId="1" fontId="8" fillId="11" borderId="14" xfId="0" applyNumberFormat="1" applyFont="1" applyFill="1" applyBorder="1" applyAlignment="1">
      <alignment horizontal="center" vertical="center"/>
    </xf>
    <xf numFmtId="1" fontId="8" fillId="3" borderId="14" xfId="0" applyNumberFormat="1" applyFont="1" applyFill="1" applyBorder="1" applyAlignment="1">
      <alignment horizontal="center" vertical="center"/>
    </xf>
    <xf numFmtId="1" fontId="7" fillId="15" borderId="18" xfId="0" applyNumberFormat="1" applyFont="1" applyFill="1" applyBorder="1" applyAlignment="1">
      <alignment horizontal="center" vertical="center"/>
    </xf>
    <xf numFmtId="1" fontId="7" fillId="15" borderId="14" xfId="0" applyNumberFormat="1" applyFont="1" applyFill="1" applyBorder="1" applyAlignment="1">
      <alignment horizontal="center" vertical="center"/>
    </xf>
    <xf numFmtId="1" fontId="7" fillId="5" borderId="14" xfId="0" applyNumberFormat="1" applyFon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5" fontId="2" fillId="3" borderId="13" xfId="0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4" fontId="2" fillId="8" borderId="11" xfId="0" applyNumberFormat="1" applyFont="1" applyFill="1" applyBorder="1" applyAlignment="1">
      <alignment horizontal="center" vertical="center"/>
    </xf>
    <xf numFmtId="164" fontId="2" fillId="8" borderId="12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/>
    </xf>
    <xf numFmtId="164" fontId="2" fillId="8" borderId="6" xfId="0" applyNumberFormat="1" applyFont="1" applyFill="1" applyBorder="1" applyAlignment="1">
      <alignment horizontal="center" vertical="center"/>
    </xf>
    <xf numFmtId="165" fontId="2" fillId="5" borderId="5" xfId="0" applyNumberFormat="1" applyFont="1" applyFill="1" applyBorder="1" applyAlignment="1">
      <alignment horizontal="center" vertical="center"/>
    </xf>
    <xf numFmtId="165" fontId="2" fillId="8" borderId="5" xfId="0" applyNumberFormat="1" applyFont="1" applyFill="1" applyBorder="1" applyAlignment="1">
      <alignment horizontal="center" vertical="center"/>
    </xf>
    <xf numFmtId="165" fontId="2" fillId="8" borderId="13" xfId="0" applyNumberFormat="1" applyFont="1" applyFill="1" applyBorder="1" applyAlignment="1">
      <alignment horizontal="center" vertical="center"/>
    </xf>
    <xf numFmtId="165" fontId="2" fillId="15" borderId="5" xfId="0" applyNumberFormat="1" applyFont="1" applyFill="1" applyBorder="1" applyAlignment="1">
      <alignment horizontal="center" vertical="center"/>
    </xf>
    <xf numFmtId="165" fontId="2" fillId="16" borderId="5" xfId="0" applyNumberFormat="1" applyFont="1" applyFill="1" applyBorder="1" applyAlignment="1">
      <alignment horizontal="center" vertical="center"/>
    </xf>
    <xf numFmtId="165" fontId="1" fillId="3" borderId="13" xfId="0" applyNumberFormat="1" applyFon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  <xf numFmtId="165" fontId="2" fillId="7" borderId="5" xfId="0" applyNumberFormat="1" applyFont="1" applyFill="1" applyBorder="1" applyAlignment="1">
      <alignment horizontal="center" vertical="center"/>
    </xf>
    <xf numFmtId="165" fontId="2" fillId="7" borderId="9" xfId="0" applyNumberFormat="1" applyFont="1" applyFill="1" applyBorder="1" applyAlignment="1">
      <alignment horizontal="center" vertical="center"/>
    </xf>
    <xf numFmtId="165" fontId="0" fillId="7" borderId="4" xfId="0" applyNumberFormat="1" applyFill="1" applyBorder="1" applyAlignment="1">
      <alignment horizontal="center" vertical="center"/>
    </xf>
    <xf numFmtId="164" fontId="2" fillId="7" borderId="11" xfId="0" applyNumberFormat="1" applyFont="1" applyFill="1" applyBorder="1" applyAlignment="1">
      <alignment horizontal="center" vertical="center"/>
    </xf>
    <xf numFmtId="164" fontId="2" fillId="7" borderId="12" xfId="0" applyNumberFormat="1" applyFon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5" fontId="0" fillId="9" borderId="19" xfId="0" applyNumberFormat="1" applyFill="1" applyBorder="1" applyAlignment="1">
      <alignment horizontal="center" vertical="center"/>
    </xf>
    <xf numFmtId="165" fontId="0" fillId="9" borderId="16" xfId="0" applyNumberFormat="1" applyFill="1" applyBorder="1" applyAlignment="1">
      <alignment horizontal="center" vertical="center"/>
    </xf>
    <xf numFmtId="165" fontId="0" fillId="3" borderId="16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  <xf numFmtId="165" fontId="2" fillId="8" borderId="8" xfId="0" applyNumberFormat="1" applyFont="1" applyFill="1" applyBorder="1" applyAlignment="1">
      <alignment horizontal="center" vertical="center"/>
    </xf>
    <xf numFmtId="165" fontId="2" fillId="8" borderId="23" xfId="0" applyNumberFormat="1" applyFont="1" applyFill="1" applyBorder="1" applyAlignment="1">
      <alignment horizontal="center" vertical="center"/>
    </xf>
    <xf numFmtId="165" fontId="2" fillId="15" borderId="8" xfId="0" applyNumberFormat="1" applyFont="1" applyFill="1" applyBorder="1" applyAlignment="1">
      <alignment horizontal="center" vertical="center"/>
    </xf>
    <xf numFmtId="165" fontId="2" fillId="3" borderId="23" xfId="0" applyNumberFormat="1" applyFont="1" applyFill="1" applyBorder="1" applyAlignment="1">
      <alignment horizontal="center" vertical="center"/>
    </xf>
    <xf numFmtId="0" fontId="11" fillId="14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" fontId="0" fillId="3" borderId="11" xfId="0" applyNumberFormat="1" applyFill="1" applyBorder="1" applyAlignment="1">
      <alignment horizontal="center" vertical="center"/>
    </xf>
    <xf numFmtId="164" fontId="12" fillId="8" borderId="11" xfId="0" applyNumberFormat="1" applyFont="1" applyFill="1" applyBorder="1" applyAlignment="1">
      <alignment horizontal="center" vertical="center"/>
    </xf>
    <xf numFmtId="164" fontId="12" fillId="8" borderId="12" xfId="0" applyNumberFormat="1" applyFont="1" applyFill="1" applyBorder="1" applyAlignment="1">
      <alignment horizontal="center" vertical="center"/>
    </xf>
    <xf numFmtId="164" fontId="12" fillId="8" borderId="5" xfId="0" applyNumberFormat="1" applyFont="1" applyFill="1" applyBorder="1" applyAlignment="1">
      <alignment horizontal="center" vertical="center"/>
    </xf>
    <xf numFmtId="164" fontId="12" fillId="8" borderId="6" xfId="0" applyNumberFormat="1" applyFont="1" applyFill="1" applyBorder="1" applyAlignment="1">
      <alignment horizontal="center" vertical="center"/>
    </xf>
    <xf numFmtId="165" fontId="12" fillId="8" borderId="5" xfId="0" applyNumberFormat="1" applyFont="1" applyFill="1" applyBorder="1" applyAlignment="1">
      <alignment horizontal="center" vertical="center"/>
    </xf>
    <xf numFmtId="165" fontId="12" fillId="8" borderId="13" xfId="0" applyNumberFormat="1" applyFont="1" applyFill="1" applyBorder="1" applyAlignment="1">
      <alignment horizontal="center" vertical="center"/>
    </xf>
    <xf numFmtId="164" fontId="1" fillId="8" borderId="6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/>
    </xf>
    <xf numFmtId="164" fontId="1" fillId="8" borderId="11" xfId="0" applyNumberFormat="1" applyFont="1" applyFill="1" applyBorder="1" applyAlignment="1">
      <alignment horizontal="center" vertical="center"/>
    </xf>
    <xf numFmtId="164" fontId="1" fillId="8" borderId="12" xfId="0" applyNumberFormat="1" applyFont="1" applyFill="1" applyBorder="1" applyAlignment="1">
      <alignment horizontal="center" vertical="center"/>
    </xf>
    <xf numFmtId="164" fontId="1" fillId="8" borderId="5" xfId="0" applyNumberFormat="1" applyFont="1" applyFill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165" fontId="1" fillId="8" borderId="5" xfId="0" applyNumberFormat="1" applyFont="1" applyFill="1" applyBorder="1" applyAlignment="1">
      <alignment horizontal="center" vertical="center"/>
    </xf>
    <xf numFmtId="165" fontId="1" fillId="8" borderId="13" xfId="0" applyNumberFormat="1" applyFont="1" applyFill="1" applyBorder="1" applyAlignment="1">
      <alignment horizontal="center" vertical="center"/>
    </xf>
    <xf numFmtId="165" fontId="1" fillId="5" borderId="5" xfId="0" applyNumberFormat="1" applyFont="1" applyFill="1" applyBorder="1" applyAlignment="1">
      <alignment horizontal="center" vertical="center"/>
    </xf>
    <xf numFmtId="165" fontId="1" fillId="15" borderId="5" xfId="0" applyNumberFormat="1" applyFont="1" applyFill="1" applyBorder="1" applyAlignment="1">
      <alignment horizontal="center" vertical="center"/>
    </xf>
    <xf numFmtId="165" fontId="1" fillId="16" borderId="5" xfId="0" applyNumberFormat="1" applyFont="1" applyFill="1" applyBorder="1" applyAlignment="1">
      <alignment horizontal="center" vertical="center"/>
    </xf>
    <xf numFmtId="164" fontId="1" fillId="18" borderId="11" xfId="0" applyNumberFormat="1" applyFont="1" applyFill="1" applyBorder="1" applyAlignment="1">
      <alignment horizontal="center" vertical="center"/>
    </xf>
    <xf numFmtId="164" fontId="1" fillId="18" borderId="12" xfId="0" applyNumberFormat="1" applyFont="1" applyFill="1" applyBorder="1" applyAlignment="1">
      <alignment horizontal="center" vertical="center"/>
    </xf>
    <xf numFmtId="164" fontId="1" fillId="18" borderId="5" xfId="0" applyNumberFormat="1" applyFont="1" applyFill="1" applyBorder="1" applyAlignment="1">
      <alignment horizontal="center" vertical="center"/>
    </xf>
    <xf numFmtId="164" fontId="1" fillId="18" borderId="6" xfId="0" applyNumberFormat="1" applyFont="1" applyFill="1" applyBorder="1" applyAlignment="1">
      <alignment horizontal="center" vertical="center"/>
    </xf>
    <xf numFmtId="165" fontId="1" fillId="18" borderId="5" xfId="0" applyNumberFormat="1" applyFont="1" applyFill="1" applyBorder="1" applyAlignment="1">
      <alignment horizontal="center" vertical="center"/>
    </xf>
    <xf numFmtId="165" fontId="1" fillId="18" borderId="13" xfId="0" applyNumberFormat="1" applyFont="1" applyFill="1" applyBorder="1" applyAlignment="1">
      <alignment horizontal="center" vertical="center"/>
    </xf>
    <xf numFmtId="165" fontId="1" fillId="8" borderId="8" xfId="0" applyNumberFormat="1" applyFont="1" applyFill="1" applyBorder="1" applyAlignment="1">
      <alignment horizontal="center" vertical="center"/>
    </xf>
    <xf numFmtId="165" fontId="1" fillId="8" borderId="23" xfId="0" applyNumberFormat="1" applyFont="1" applyFill="1" applyBorder="1" applyAlignment="1">
      <alignment horizontal="center" vertical="center"/>
    </xf>
    <xf numFmtId="165" fontId="1" fillId="15" borderId="8" xfId="0" applyNumberFormat="1" applyFont="1" applyFill="1" applyBorder="1" applyAlignment="1">
      <alignment horizontal="center" vertical="center"/>
    </xf>
    <xf numFmtId="165" fontId="1" fillId="3" borderId="23" xfId="0" applyNumberFormat="1" applyFont="1" applyFill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5" fontId="1" fillId="7" borderId="9" xfId="0" applyNumberFormat="1" applyFont="1" applyFill="1" applyBorder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164" fontId="1" fillId="7" borderId="12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1" fillId="17" borderId="11" xfId="0" applyNumberFormat="1" applyFont="1" applyFill="1" applyBorder="1" applyAlignment="1">
      <alignment horizontal="center" vertical="center"/>
    </xf>
    <xf numFmtId="164" fontId="1" fillId="17" borderId="12" xfId="0" applyNumberFormat="1" applyFont="1" applyFill="1" applyBorder="1" applyAlignment="1">
      <alignment horizontal="center" vertical="center"/>
    </xf>
    <xf numFmtId="164" fontId="1" fillId="17" borderId="5" xfId="0" applyNumberFormat="1" applyFont="1" applyFill="1" applyBorder="1" applyAlignment="1">
      <alignment horizontal="center" vertical="center"/>
    </xf>
    <xf numFmtId="164" fontId="1" fillId="17" borderId="6" xfId="0" applyNumberFormat="1" applyFont="1" applyFill="1" applyBorder="1" applyAlignment="1">
      <alignment horizontal="center" vertical="center"/>
    </xf>
    <xf numFmtId="165" fontId="1" fillId="17" borderId="5" xfId="0" applyNumberFormat="1" applyFont="1" applyFill="1" applyBorder="1" applyAlignment="1">
      <alignment horizontal="center" vertical="center"/>
    </xf>
    <xf numFmtId="165" fontId="1" fillId="17" borderId="13" xfId="0" applyNumberFormat="1" applyFont="1" applyFill="1" applyBorder="1" applyAlignment="1">
      <alignment horizontal="center" vertical="center"/>
    </xf>
    <xf numFmtId="164" fontId="2" fillId="17" borderId="11" xfId="0" applyNumberFormat="1" applyFont="1" applyFill="1" applyBorder="1" applyAlignment="1">
      <alignment horizontal="center" vertical="center"/>
    </xf>
    <xf numFmtId="164" fontId="2" fillId="17" borderId="12" xfId="0" applyNumberFormat="1" applyFont="1" applyFill="1" applyBorder="1" applyAlignment="1">
      <alignment horizontal="center" vertical="center"/>
    </xf>
    <xf numFmtId="164" fontId="2" fillId="17" borderId="5" xfId="0" applyNumberFormat="1" applyFont="1" applyFill="1" applyBorder="1" applyAlignment="1">
      <alignment horizontal="center" vertical="center"/>
    </xf>
    <xf numFmtId="164" fontId="2" fillId="17" borderId="6" xfId="0" applyNumberFormat="1" applyFont="1" applyFill="1" applyBorder="1" applyAlignment="1">
      <alignment horizontal="center" vertical="center"/>
    </xf>
    <xf numFmtId="165" fontId="2" fillId="17" borderId="5" xfId="0" applyNumberFormat="1" applyFont="1" applyFill="1" applyBorder="1" applyAlignment="1">
      <alignment horizontal="center" vertical="center"/>
    </xf>
    <xf numFmtId="165" fontId="2" fillId="17" borderId="13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9" borderId="11" xfId="0" applyFill="1" applyBorder="1" applyAlignment="1">
      <alignment horizontal="center" vertical="center"/>
    </xf>
    <xf numFmtId="16" fontId="0" fillId="19" borderId="9" xfId="0" applyNumberFormat="1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16" fontId="6" fillId="19" borderId="3" xfId="0" applyNumberFormat="1" applyFont="1" applyFill="1" applyBorder="1" applyAlignment="1">
      <alignment horizontal="center" vertical="center"/>
    </xf>
    <xf numFmtId="16" fontId="0" fillId="19" borderId="12" xfId="0" applyNumberFormat="1" applyFill="1" applyBorder="1" applyAlignment="1">
      <alignment horizontal="center" vertical="center"/>
    </xf>
    <xf numFmtId="16" fontId="0" fillId="19" borderId="11" xfId="0" applyNumberFormat="1" applyFill="1" applyBorder="1" applyAlignment="1">
      <alignment horizontal="center" vertical="center"/>
    </xf>
    <xf numFmtId="165" fontId="1" fillId="18" borderId="8" xfId="0" applyNumberFormat="1" applyFont="1" applyFill="1" applyBorder="1" applyAlignment="1">
      <alignment horizontal="center" vertical="center"/>
    </xf>
    <xf numFmtId="165" fontId="1" fillId="18" borderId="23" xfId="0" applyNumberFormat="1" applyFont="1" applyFill="1" applyBorder="1" applyAlignment="1">
      <alignment horizontal="center" vertical="center"/>
    </xf>
    <xf numFmtId="164" fontId="2" fillId="18" borderId="11" xfId="0" applyNumberFormat="1" applyFont="1" applyFill="1" applyBorder="1" applyAlignment="1">
      <alignment horizontal="center" vertical="center"/>
    </xf>
    <xf numFmtId="164" fontId="2" fillId="18" borderId="12" xfId="0" applyNumberFormat="1" applyFont="1" applyFill="1" applyBorder="1" applyAlignment="1">
      <alignment horizontal="center" vertical="center"/>
    </xf>
    <xf numFmtId="164" fontId="2" fillId="18" borderId="5" xfId="0" applyNumberFormat="1" applyFont="1" applyFill="1" applyBorder="1" applyAlignment="1">
      <alignment horizontal="center" vertical="center"/>
    </xf>
    <xf numFmtId="164" fontId="2" fillId="18" borderId="6" xfId="0" applyNumberFormat="1" applyFont="1" applyFill="1" applyBorder="1" applyAlignment="1">
      <alignment horizontal="center" vertical="center"/>
    </xf>
    <xf numFmtId="165" fontId="2" fillId="18" borderId="5" xfId="0" applyNumberFormat="1" applyFont="1" applyFill="1" applyBorder="1" applyAlignment="1">
      <alignment horizontal="center" vertical="center"/>
    </xf>
    <xf numFmtId="165" fontId="2" fillId="18" borderId="13" xfId="0" applyNumberFormat="1" applyFont="1" applyFill="1" applyBorder="1" applyAlignment="1">
      <alignment horizontal="center" vertical="center"/>
    </xf>
    <xf numFmtId="1" fontId="7" fillId="6" borderId="14" xfId="0" applyNumberFormat="1" applyFont="1" applyFill="1" applyBorder="1" applyAlignment="1">
      <alignment horizontal="center" vertical="center"/>
    </xf>
    <xf numFmtId="165" fontId="12" fillId="8" borderId="8" xfId="0" applyNumberFormat="1" applyFont="1" applyFill="1" applyBorder="1" applyAlignment="1">
      <alignment horizontal="center" vertical="center"/>
    </xf>
    <xf numFmtId="165" fontId="12" fillId="8" borderId="23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5" fontId="2" fillId="18" borderId="8" xfId="0" applyNumberFormat="1" applyFont="1" applyFill="1" applyBorder="1" applyAlignment="1">
      <alignment horizontal="center" vertical="center"/>
    </xf>
    <xf numFmtId="165" fontId="2" fillId="18" borderId="23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1" fillId="16" borderId="6" xfId="0" applyNumberFormat="1" applyFont="1" applyFill="1" applyBorder="1" applyAlignment="1">
      <alignment horizontal="center" vertical="center"/>
    </xf>
    <xf numFmtId="164" fontId="1" fillId="16" borderId="11" xfId="0" applyNumberFormat="1" applyFont="1" applyFill="1" applyBorder="1" applyAlignment="1">
      <alignment horizontal="center" vertical="center"/>
    </xf>
    <xf numFmtId="164" fontId="1" fillId="16" borderId="12" xfId="0" applyNumberFormat="1" applyFont="1" applyFill="1" applyBorder="1" applyAlignment="1">
      <alignment horizontal="center" vertical="center"/>
    </xf>
    <xf numFmtId="164" fontId="1" fillId="16" borderId="5" xfId="0" applyNumberFormat="1" applyFont="1" applyFill="1" applyBorder="1" applyAlignment="1">
      <alignment horizontal="center" vertical="center"/>
    </xf>
    <xf numFmtId="165" fontId="1" fillId="16" borderId="13" xfId="0" applyNumberFormat="1" applyFont="1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/>
    </xf>
    <xf numFmtId="164" fontId="2" fillId="20" borderId="11" xfId="0" applyNumberFormat="1" applyFont="1" applyFill="1" applyBorder="1" applyAlignment="1">
      <alignment horizontal="center" vertical="center"/>
    </xf>
    <xf numFmtId="164" fontId="2" fillId="20" borderId="12" xfId="0" applyNumberFormat="1" applyFont="1" applyFill="1" applyBorder="1" applyAlignment="1">
      <alignment horizontal="center" vertical="center"/>
    </xf>
    <xf numFmtId="0" fontId="0" fillId="20" borderId="5" xfId="0" applyFill="1" applyBorder="1" applyAlignment="1">
      <alignment horizontal="center" vertical="center"/>
    </xf>
    <xf numFmtId="164" fontId="2" fillId="20" borderId="5" xfId="0" applyNumberFormat="1" applyFont="1" applyFill="1" applyBorder="1" applyAlignment="1">
      <alignment horizontal="center" vertical="center"/>
    </xf>
    <xf numFmtId="164" fontId="2" fillId="20" borderId="6" xfId="0" applyNumberFormat="1" applyFont="1" applyFill="1" applyBorder="1" applyAlignment="1">
      <alignment horizontal="center" vertical="center"/>
    </xf>
    <xf numFmtId="0" fontId="11" fillId="20" borderId="8" xfId="0" applyFont="1" applyFill="1" applyBorder="1" applyAlignment="1">
      <alignment horizontal="center" vertical="center"/>
    </xf>
    <xf numFmtId="165" fontId="2" fillId="20" borderId="5" xfId="0" applyNumberFormat="1" applyFont="1" applyFill="1" applyBorder="1" applyAlignment="1">
      <alignment horizontal="center" vertical="center"/>
    </xf>
    <xf numFmtId="165" fontId="2" fillId="20" borderId="13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7" fillId="15" borderId="24" xfId="0" applyNumberFormat="1" applyFont="1" applyFill="1" applyBorder="1" applyAlignment="1">
      <alignment horizontal="center" vertical="center"/>
    </xf>
    <xf numFmtId="0" fontId="6" fillId="16" borderId="11" xfId="0" applyFont="1" applyFill="1" applyBorder="1" applyAlignment="1">
      <alignment horizontal="center" vertical="center"/>
    </xf>
    <xf numFmtId="164" fontId="2" fillId="16" borderId="11" xfId="0" applyNumberFormat="1" applyFont="1" applyFill="1" applyBorder="1" applyAlignment="1">
      <alignment horizontal="center" vertical="center"/>
    </xf>
    <xf numFmtId="164" fontId="2" fillId="16" borderId="12" xfId="0" applyNumberFormat="1" applyFont="1" applyFill="1" applyBorder="1" applyAlignment="1">
      <alignment horizontal="center" vertical="center"/>
    </xf>
    <xf numFmtId="0" fontId="6" fillId="16" borderId="5" xfId="0" applyFont="1" applyFill="1" applyBorder="1" applyAlignment="1">
      <alignment horizontal="center" vertical="center"/>
    </xf>
    <xf numFmtId="164" fontId="2" fillId="16" borderId="5" xfId="0" applyNumberFormat="1" applyFont="1" applyFill="1" applyBorder="1" applyAlignment="1">
      <alignment horizontal="center" vertical="center"/>
    </xf>
    <xf numFmtId="164" fontId="2" fillId="16" borderId="6" xfId="0" applyNumberFormat="1" applyFont="1" applyFill="1" applyBorder="1" applyAlignment="1">
      <alignment horizontal="center" vertical="center"/>
    </xf>
    <xf numFmtId="0" fontId="13" fillId="16" borderId="8" xfId="0" applyFont="1" applyFill="1" applyBorder="1" applyAlignment="1">
      <alignment horizontal="center" vertical="center"/>
    </xf>
    <xf numFmtId="165" fontId="2" fillId="16" borderId="13" xfId="0" applyNumberFormat="1" applyFont="1" applyFill="1" applyBorder="1" applyAlignment="1">
      <alignment horizontal="center" vertical="center"/>
    </xf>
    <xf numFmtId="164" fontId="1" fillId="20" borderId="11" xfId="0" applyNumberFormat="1" applyFont="1" applyFill="1" applyBorder="1" applyAlignment="1">
      <alignment horizontal="center" vertical="center"/>
    </xf>
    <xf numFmtId="164" fontId="1" fillId="20" borderId="12" xfId="0" applyNumberFormat="1" applyFont="1" applyFill="1" applyBorder="1" applyAlignment="1">
      <alignment horizontal="center" vertical="center"/>
    </xf>
    <xf numFmtId="164" fontId="1" fillId="20" borderId="5" xfId="0" applyNumberFormat="1" applyFont="1" applyFill="1" applyBorder="1" applyAlignment="1">
      <alignment horizontal="center" vertical="center"/>
    </xf>
    <xf numFmtId="164" fontId="1" fillId="20" borderId="6" xfId="0" applyNumberFormat="1" applyFont="1" applyFill="1" applyBorder="1" applyAlignment="1">
      <alignment horizontal="center" vertical="center"/>
    </xf>
    <xf numFmtId="165" fontId="1" fillId="20" borderId="5" xfId="0" applyNumberFormat="1" applyFont="1" applyFill="1" applyBorder="1" applyAlignment="1">
      <alignment horizontal="center" vertical="center"/>
    </xf>
    <xf numFmtId="165" fontId="1" fillId="20" borderId="13" xfId="0" applyNumberFormat="1" applyFont="1" applyFill="1" applyBorder="1" applyAlignment="1">
      <alignment horizontal="center" vertical="center"/>
    </xf>
    <xf numFmtId="164" fontId="15" fillId="3" borderId="1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8" fillId="6" borderId="14" xfId="0" applyNumberFormat="1" applyFont="1" applyFill="1" applyBorder="1" applyAlignment="1">
      <alignment horizontal="center" vertical="center"/>
    </xf>
    <xf numFmtId="166" fontId="8" fillId="12" borderId="14" xfId="0" applyNumberFormat="1" applyFont="1" applyFill="1" applyBorder="1" applyAlignment="1">
      <alignment horizontal="center" vertical="center"/>
    </xf>
    <xf numFmtId="166" fontId="7" fillId="15" borderId="18" xfId="0" applyNumberFormat="1" applyFont="1" applyFill="1" applyBorder="1" applyAlignment="1">
      <alignment horizontal="center" vertical="center"/>
    </xf>
    <xf numFmtId="166" fontId="8" fillId="3" borderId="18" xfId="0" applyNumberFormat="1" applyFont="1" applyFill="1" applyBorder="1" applyAlignment="1">
      <alignment horizontal="center" vertical="center"/>
    </xf>
    <xf numFmtId="166" fontId="7" fillId="15" borderId="14" xfId="0" applyNumberFormat="1" applyFont="1" applyFill="1" applyBorder="1" applyAlignment="1">
      <alignment horizontal="center" vertical="center"/>
    </xf>
    <xf numFmtId="166" fontId="7" fillId="13" borderId="14" xfId="0" applyNumberFormat="1" applyFont="1" applyFill="1" applyBorder="1" applyAlignment="1">
      <alignment horizontal="center" vertical="center"/>
    </xf>
    <xf numFmtId="166" fontId="8" fillId="13" borderId="14" xfId="0" applyNumberFormat="1" applyFont="1" applyFill="1" applyBorder="1" applyAlignment="1">
      <alignment horizontal="center" vertical="center"/>
    </xf>
    <xf numFmtId="166" fontId="7" fillId="6" borderId="14" xfId="0" applyNumberFormat="1" applyFont="1" applyFill="1" applyBorder="1" applyAlignment="1">
      <alignment horizontal="center" vertical="center"/>
    </xf>
    <xf numFmtId="166" fontId="8" fillId="10" borderId="14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165" fontId="2" fillId="2" borderId="13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165" fontId="1" fillId="2" borderId="13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165" fontId="2" fillId="2" borderId="23" xfId="0" applyNumberFormat="1" applyFont="1" applyFill="1" applyBorder="1" applyAlignment="1">
      <alignment horizontal="center" vertical="center"/>
    </xf>
    <xf numFmtId="0" fontId="0" fillId="22" borderId="11" xfId="0" applyFill="1" applyBorder="1" applyAlignment="1">
      <alignment horizontal="center" vertical="center"/>
    </xf>
    <xf numFmtId="0" fontId="0" fillId="21" borderId="11" xfId="0" applyFill="1" applyBorder="1" applyAlignment="1">
      <alignment horizontal="center" vertical="center"/>
    </xf>
    <xf numFmtId="0" fontId="0" fillId="21" borderId="5" xfId="0" applyFill="1" applyBorder="1" applyAlignment="1">
      <alignment horizontal="center" vertical="center"/>
    </xf>
    <xf numFmtId="0" fontId="11" fillId="21" borderId="8" xfId="0" applyFont="1" applyFill="1" applyBorder="1" applyAlignment="1">
      <alignment horizontal="center" vertical="center"/>
    </xf>
    <xf numFmtId="0" fontId="11" fillId="21" borderId="5" xfId="0" applyFont="1" applyFill="1" applyBorder="1" applyAlignment="1">
      <alignment horizontal="center" vertical="center"/>
    </xf>
    <xf numFmtId="0" fontId="6" fillId="21" borderId="11" xfId="0" applyFont="1" applyFill="1" applyBorder="1" applyAlignment="1">
      <alignment horizontal="center" vertical="center"/>
    </xf>
    <xf numFmtId="0" fontId="6" fillId="21" borderId="5" xfId="0" applyFont="1" applyFill="1" applyBorder="1" applyAlignment="1">
      <alignment horizontal="center" vertical="center"/>
    </xf>
    <xf numFmtId="0" fontId="13" fillId="21" borderId="8" xfId="0" applyFont="1" applyFill="1" applyBorder="1" applyAlignment="1">
      <alignment horizontal="center" vertical="center"/>
    </xf>
    <xf numFmtId="0" fontId="0" fillId="21" borderId="5" xfId="0" applyFont="1" applyFill="1" applyBorder="1" applyAlignment="1">
      <alignment horizontal="center" vertical="center"/>
    </xf>
    <xf numFmtId="0" fontId="0" fillId="21" borderId="10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11" fillId="21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3" borderId="0" xfId="0" applyFill="1" applyAlignment="1">
      <alignment horizontal="center" vertical="center"/>
    </xf>
    <xf numFmtId="164" fontId="1" fillId="23" borderId="11" xfId="0" applyNumberFormat="1" applyFont="1" applyFill="1" applyBorder="1" applyAlignment="1">
      <alignment horizontal="center" vertical="center"/>
    </xf>
    <xf numFmtId="164" fontId="1" fillId="23" borderId="12" xfId="0" applyNumberFormat="1" applyFont="1" applyFill="1" applyBorder="1" applyAlignment="1">
      <alignment horizontal="center" vertical="center"/>
    </xf>
    <xf numFmtId="164" fontId="2" fillId="23" borderId="11" xfId="0" applyNumberFormat="1" applyFont="1" applyFill="1" applyBorder="1" applyAlignment="1">
      <alignment horizontal="center" vertical="center"/>
    </xf>
    <xf numFmtId="164" fontId="2" fillId="23" borderId="12" xfId="0" applyNumberFormat="1" applyFont="1" applyFill="1" applyBorder="1" applyAlignment="1">
      <alignment horizontal="center" vertical="center"/>
    </xf>
    <xf numFmtId="164" fontId="1" fillId="23" borderId="5" xfId="0" applyNumberFormat="1" applyFont="1" applyFill="1" applyBorder="1" applyAlignment="1">
      <alignment horizontal="center" vertical="center"/>
    </xf>
    <xf numFmtId="164" fontId="1" fillId="23" borderId="6" xfId="0" applyNumberFormat="1" applyFont="1" applyFill="1" applyBorder="1" applyAlignment="1">
      <alignment horizontal="center" vertical="center"/>
    </xf>
    <xf numFmtId="164" fontId="2" fillId="23" borderId="5" xfId="0" applyNumberFormat="1" applyFont="1" applyFill="1" applyBorder="1" applyAlignment="1">
      <alignment horizontal="center" vertical="center"/>
    </xf>
    <xf numFmtId="164" fontId="2" fillId="23" borderId="6" xfId="0" applyNumberFormat="1" applyFont="1" applyFill="1" applyBorder="1" applyAlignment="1">
      <alignment horizontal="center" vertical="center"/>
    </xf>
    <xf numFmtId="165" fontId="1" fillId="23" borderId="5" xfId="0" applyNumberFormat="1" applyFont="1" applyFill="1" applyBorder="1" applyAlignment="1">
      <alignment horizontal="center" vertical="center"/>
    </xf>
    <xf numFmtId="165" fontId="1" fillId="23" borderId="13" xfId="0" applyNumberFormat="1" applyFont="1" applyFill="1" applyBorder="1" applyAlignment="1">
      <alignment horizontal="center" vertical="center"/>
    </xf>
    <xf numFmtId="165" fontId="2" fillId="23" borderId="5" xfId="0" applyNumberFormat="1" applyFont="1" applyFill="1" applyBorder="1" applyAlignment="1">
      <alignment horizontal="center" vertical="center"/>
    </xf>
    <xf numFmtId="165" fontId="2" fillId="23" borderId="13" xfId="0" applyNumberFormat="1" applyFont="1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11" fillId="16" borderId="8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/>
    </xf>
    <xf numFmtId="0" fontId="0" fillId="16" borderId="5" xfId="0" applyFont="1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0" xfId="0" applyFill="1"/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1" fillId="24" borderId="12" xfId="0" applyNumberFormat="1" applyFont="1" applyFill="1" applyBorder="1" applyAlignment="1">
      <alignment horizontal="center" vertical="center"/>
    </xf>
    <xf numFmtId="164" fontId="1" fillId="24" borderId="5" xfId="0" applyNumberFormat="1" applyFont="1" applyFill="1" applyBorder="1" applyAlignment="1">
      <alignment horizontal="center" vertical="center"/>
    </xf>
    <xf numFmtId="164" fontId="1" fillId="24" borderId="6" xfId="0" applyNumberFormat="1" applyFont="1" applyFill="1" applyBorder="1" applyAlignment="1">
      <alignment horizontal="center" vertical="center"/>
    </xf>
    <xf numFmtId="164" fontId="1" fillId="25" borderId="11" xfId="0" applyNumberFormat="1" applyFont="1" applyFill="1" applyBorder="1" applyAlignment="1">
      <alignment horizontal="center" vertical="center"/>
    </xf>
    <xf numFmtId="164" fontId="1" fillId="25" borderId="12" xfId="0" applyNumberFormat="1" applyFont="1" applyFill="1" applyBorder="1" applyAlignment="1">
      <alignment horizontal="center" vertical="center"/>
    </xf>
    <xf numFmtId="164" fontId="1" fillId="25" borderId="5" xfId="0" applyNumberFormat="1" applyFont="1" applyFill="1" applyBorder="1" applyAlignment="1">
      <alignment horizontal="center" vertical="center"/>
    </xf>
    <xf numFmtId="164" fontId="1" fillId="25" borderId="6" xfId="0" applyNumberFormat="1" applyFont="1" applyFill="1" applyBorder="1" applyAlignment="1">
      <alignment horizontal="center" vertical="center"/>
    </xf>
    <xf numFmtId="165" fontId="1" fillId="25" borderId="13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16" fillId="0" borderId="0" xfId="0" applyFont="1"/>
    <xf numFmtId="164" fontId="1" fillId="8" borderId="9" xfId="0" applyNumberFormat="1" applyFont="1" applyFill="1" applyBorder="1" applyAlignment="1">
      <alignment horizontal="center" vertical="center"/>
    </xf>
    <xf numFmtId="164" fontId="1" fillId="8" borderId="0" xfId="0" applyNumberFormat="1" applyFont="1" applyFill="1" applyBorder="1" applyAlignment="1">
      <alignment horizontal="center" vertical="center"/>
    </xf>
    <xf numFmtId="164" fontId="1" fillId="26" borderId="11" xfId="0" applyNumberFormat="1" applyFont="1" applyFill="1" applyBorder="1" applyAlignment="1">
      <alignment horizontal="center" vertical="center"/>
    </xf>
    <xf numFmtId="164" fontId="1" fillId="26" borderId="12" xfId="0" applyNumberFormat="1" applyFont="1" applyFill="1" applyBorder="1" applyAlignment="1">
      <alignment horizontal="center" vertical="center"/>
    </xf>
    <xf numFmtId="164" fontId="1" fillId="26" borderId="5" xfId="0" applyNumberFormat="1" applyFont="1" applyFill="1" applyBorder="1" applyAlignment="1">
      <alignment horizontal="center" vertical="center"/>
    </xf>
    <xf numFmtId="164" fontId="1" fillId="26" borderId="6" xfId="0" applyNumberFormat="1" applyFont="1" applyFill="1" applyBorder="1" applyAlignment="1">
      <alignment horizontal="center" vertical="center"/>
    </xf>
    <xf numFmtId="165" fontId="1" fillId="26" borderId="5" xfId="0" applyNumberFormat="1" applyFont="1" applyFill="1" applyBorder="1" applyAlignment="1">
      <alignment horizontal="center" vertical="center"/>
    </xf>
    <xf numFmtId="165" fontId="1" fillId="26" borderId="13" xfId="0" applyNumberFormat="1" applyFont="1" applyFill="1" applyBorder="1" applyAlignment="1">
      <alignment horizontal="center" vertical="center"/>
    </xf>
    <xf numFmtId="164" fontId="1" fillId="5" borderId="11" xfId="0" applyNumberFormat="1" applyFont="1" applyFill="1" applyBorder="1" applyAlignment="1">
      <alignment horizontal="center" vertical="center"/>
    </xf>
    <xf numFmtId="165" fontId="1" fillId="8" borderId="1" xfId="0" applyNumberFormat="1" applyFont="1" applyFill="1" applyBorder="1" applyAlignment="1">
      <alignment horizontal="center" vertical="center"/>
    </xf>
    <xf numFmtId="164" fontId="1" fillId="22" borderId="6" xfId="0" applyNumberFormat="1" applyFont="1" applyFill="1" applyBorder="1" applyAlignment="1">
      <alignment horizontal="center" vertical="center"/>
    </xf>
    <xf numFmtId="164" fontId="17" fillId="8" borderId="11" xfId="0" applyNumberFormat="1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164" fontId="17" fillId="8" borderId="5" xfId="0" applyNumberFormat="1" applyFont="1" applyFill="1" applyBorder="1" applyAlignment="1">
      <alignment horizontal="center" vertical="center"/>
    </xf>
    <xf numFmtId="164" fontId="17" fillId="8" borderId="6" xfId="0" applyNumberFormat="1" applyFont="1" applyFill="1" applyBorder="1" applyAlignment="1">
      <alignment horizontal="center" vertical="center"/>
    </xf>
    <xf numFmtId="165" fontId="17" fillId="8" borderId="5" xfId="0" applyNumberFormat="1" applyFont="1" applyFill="1" applyBorder="1" applyAlignment="1">
      <alignment horizontal="center" vertical="center"/>
    </xf>
    <xf numFmtId="165" fontId="17" fillId="8" borderId="13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20" fillId="21" borderId="1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1" fillId="16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6" fontId="7" fillId="15" borderId="26" xfId="0" applyNumberFormat="1" applyFont="1" applyFill="1" applyBorder="1" applyAlignment="1">
      <alignment horizontal="center" vertical="center"/>
    </xf>
    <xf numFmtId="166" fontId="8" fillId="3" borderId="26" xfId="0" applyNumberFormat="1" applyFont="1" applyFill="1" applyBorder="1" applyAlignment="1">
      <alignment horizontal="center" vertical="center"/>
    </xf>
    <xf numFmtId="165" fontId="0" fillId="9" borderId="27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 wrapText="1"/>
    </xf>
    <xf numFmtId="164" fontId="0" fillId="3" borderId="25" xfId="0" applyNumberForma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5" fontId="0" fillId="7" borderId="6" xfId="0" applyNumberFormat="1" applyFill="1" applyBorder="1" applyAlignment="1">
      <alignment horizontal="center" vertical="center"/>
    </xf>
    <xf numFmtId="165" fontId="0" fillId="9" borderId="28" xfId="0" applyNumberFormat="1" applyFill="1" applyBorder="1" applyAlignment="1">
      <alignment horizontal="center" vertical="center"/>
    </xf>
    <xf numFmtId="165" fontId="0" fillId="9" borderId="29" xfId="0" applyNumberFormat="1" applyFill="1" applyBorder="1" applyAlignment="1">
      <alignment horizontal="center" vertical="center"/>
    </xf>
    <xf numFmtId="165" fontId="0" fillId="9" borderId="30" xfId="0" applyNumberFormat="1" applyFill="1" applyBorder="1" applyAlignment="1">
      <alignment horizontal="center" vertical="center"/>
    </xf>
    <xf numFmtId="165" fontId="0" fillId="3" borderId="30" xfId="0" applyNumberFormat="1" applyFill="1" applyBorder="1" applyAlignment="1">
      <alignment horizontal="center" vertical="center"/>
    </xf>
    <xf numFmtId="164" fontId="9" fillId="3" borderId="31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" fontId="0" fillId="20" borderId="9" xfId="0" applyNumberForma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2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1" fillId="22" borderId="5" xfId="0" applyNumberFormat="1" applyFont="1" applyFill="1" applyBorder="1" applyAlignment="1">
      <alignment horizontal="center" vertical="center"/>
    </xf>
    <xf numFmtId="16" fontId="0" fillId="20" borderId="11" xfId="0" applyNumberFormat="1" applyFill="1" applyBorder="1" applyAlignment="1">
      <alignment horizontal="center" vertical="center"/>
    </xf>
    <xf numFmtId="16" fontId="0" fillId="20" borderId="12" xfId="0" applyNumberForma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26" borderId="11" xfId="0" applyFill="1" applyBorder="1" applyAlignment="1">
      <alignment horizontal="center" vertical="center"/>
    </xf>
    <xf numFmtId="0" fontId="0" fillId="26" borderId="5" xfId="0" applyFill="1" applyBorder="1" applyAlignment="1">
      <alignment horizontal="center" vertical="center"/>
    </xf>
    <xf numFmtId="0" fontId="11" fillId="26" borderId="8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" fontId="0" fillId="2" borderId="12" xfId="0" applyNumberFormat="1" applyFill="1" applyBorder="1" applyAlignment="1">
      <alignment horizontal="center" vertical="center"/>
    </xf>
    <xf numFmtId="16" fontId="0" fillId="2" borderId="11" xfId="0" applyNumberFormat="1" applyFill="1" applyBorder="1" applyAlignment="1">
      <alignment horizontal="center" vertical="center"/>
    </xf>
    <xf numFmtId="164" fontId="9" fillId="3" borderId="20" xfId="0" applyNumberFormat="1" applyFont="1" applyFill="1" applyBorder="1" applyAlignment="1">
      <alignment horizontal="center" vertical="center" wrapText="1"/>
    </xf>
    <xf numFmtId="164" fontId="9" fillId="3" borderId="21" xfId="0" applyNumberFormat="1" applyFont="1" applyFill="1" applyBorder="1" applyAlignment="1">
      <alignment horizontal="center" vertical="center" wrapText="1"/>
    </xf>
    <xf numFmtId="164" fontId="9" fillId="3" borderId="22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2" borderId="5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</cellXfs>
  <cellStyles count="2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Normal" xfId="0" builtinId="0"/>
  </cellStyles>
  <dxfs count="0"/>
  <tableStyles count="0" defaultTableStyle="TableStyleMedium2" defaultPivotStyle="PivotStyleMedium4"/>
  <colors>
    <mruColors>
      <color rgb="FF43B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Q3537"/>
  <sheetViews>
    <sheetView topLeftCell="A52" zoomScale="55" zoomScaleNormal="55" workbookViewId="0">
      <selection activeCell="W50" sqref="W50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6" ht="33" customHeight="1" thickBot="1" x14ac:dyDescent="0.3">
      <c r="A1" s="340">
        <v>10</v>
      </c>
      <c r="B1" s="342" t="s">
        <v>1</v>
      </c>
      <c r="C1" s="343"/>
      <c r="D1" s="342" t="s">
        <v>2</v>
      </c>
      <c r="E1" s="343"/>
      <c r="F1" s="344" t="s">
        <v>3</v>
      </c>
      <c r="G1" s="345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225"/>
      <c r="C2" s="14">
        <v>42800</v>
      </c>
      <c r="D2" s="225"/>
      <c r="E2" s="14">
        <v>42801</v>
      </c>
      <c r="F2" s="224"/>
      <c r="G2" s="70">
        <v>42802</v>
      </c>
      <c r="H2" s="68"/>
      <c r="I2" s="12">
        <v>42803</v>
      </c>
      <c r="J2" s="225"/>
      <c r="K2" s="12">
        <v>42804</v>
      </c>
      <c r="L2" s="83"/>
      <c r="M2" s="12">
        <v>42805</v>
      </c>
      <c r="N2" s="83"/>
      <c r="O2" s="12">
        <v>42806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13"/>
      <c r="B4" s="36"/>
      <c r="C4" s="37"/>
      <c r="D4" s="36"/>
      <c r="E4" s="37"/>
      <c r="F4" s="36"/>
      <c r="G4" s="37"/>
      <c r="H4" s="36"/>
      <c r="I4" s="37"/>
      <c r="J4" s="36"/>
      <c r="K4" s="37"/>
      <c r="L4" s="36"/>
      <c r="M4" s="37"/>
      <c r="N4" s="45"/>
      <c r="O4" s="46"/>
      <c r="P4" s="38"/>
    </row>
    <row r="5" spans="1:16" ht="15.75" customHeight="1" thickBot="1" x14ac:dyDescent="0.3">
      <c r="A5" s="214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39"/>
      <c r="M5" s="40"/>
      <c r="N5" s="48"/>
      <c r="O5" s="49"/>
      <c r="P5" s="41"/>
    </row>
    <row r="6" spans="1:16" ht="15.75" customHeight="1" thickBot="1" x14ac:dyDescent="0.3">
      <c r="A6" s="21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42"/>
      <c r="M6" s="43"/>
      <c r="N6" s="51"/>
      <c r="O6" s="52"/>
      <c r="P6" s="44">
        <f>SUM(C6,E6,G6,I6,K6,M6,O6)</f>
        <v>0</v>
      </c>
    </row>
    <row r="7" spans="1:16" ht="15.75" x14ac:dyDescent="0.25">
      <c r="A7" s="213"/>
      <c r="B7" s="45"/>
      <c r="C7" s="46"/>
      <c r="D7" s="36"/>
      <c r="E7" s="37"/>
      <c r="F7" s="36">
        <v>0.41666666666666669</v>
      </c>
      <c r="G7" s="37">
        <v>0.625</v>
      </c>
      <c r="H7" s="36">
        <v>0.41666666666666669</v>
      </c>
      <c r="I7" s="37">
        <v>0.625</v>
      </c>
      <c r="J7" s="36">
        <v>0.375</v>
      </c>
      <c r="K7" s="37">
        <v>0.70833333333333337</v>
      </c>
      <c r="L7" s="36">
        <v>0.41666666666666669</v>
      </c>
      <c r="M7" s="37">
        <v>0.625</v>
      </c>
      <c r="N7" s="36">
        <v>0.5</v>
      </c>
      <c r="O7" s="37">
        <v>0.91666666666666663</v>
      </c>
      <c r="P7" s="38"/>
    </row>
    <row r="8" spans="1:16" ht="16.5" thickBot="1" x14ac:dyDescent="0.3">
      <c r="A8" s="214" t="s">
        <v>15</v>
      </c>
      <c r="B8" s="48"/>
      <c r="C8" s="49"/>
      <c r="D8" s="39">
        <v>0.66666666666666663</v>
      </c>
      <c r="E8" s="63">
        <v>1.0208333333333333</v>
      </c>
      <c r="F8" s="39">
        <v>0.79166666666666663</v>
      </c>
      <c r="G8" s="40">
        <v>1</v>
      </c>
      <c r="H8" s="39">
        <v>0.79166666666666663</v>
      </c>
      <c r="I8" s="40">
        <v>1</v>
      </c>
      <c r="J8" s="39"/>
      <c r="K8" s="40"/>
      <c r="L8" s="39">
        <v>0.79166666666666663</v>
      </c>
      <c r="M8" s="40">
        <v>1</v>
      </c>
      <c r="N8" s="39"/>
      <c r="O8" s="40"/>
      <c r="P8" s="41"/>
    </row>
    <row r="9" spans="1:16" ht="16.5" thickBot="1" x14ac:dyDescent="0.3">
      <c r="A9" s="215" t="s">
        <v>30</v>
      </c>
      <c r="B9" s="51"/>
      <c r="C9" s="52"/>
      <c r="D9" s="50"/>
      <c r="E9" s="43">
        <f>(E7-D7)+(E8-D8)</f>
        <v>0.35416666666666663</v>
      </c>
      <c r="F9" s="54"/>
      <c r="G9" s="43">
        <f>(G7-F7)+(G8-F8)</f>
        <v>0.41666666666666669</v>
      </c>
      <c r="H9" s="54"/>
      <c r="I9" s="43">
        <f>(I7-H7)+(I8-H8)</f>
        <v>0.41666666666666669</v>
      </c>
      <c r="J9" s="53"/>
      <c r="K9" s="43">
        <f>K7-J7</f>
        <v>0.33333333333333337</v>
      </c>
      <c r="L9" s="54"/>
      <c r="M9" s="43">
        <f>(M7-L7)+(M8-L8)</f>
        <v>0.41666666666666669</v>
      </c>
      <c r="N9" s="144"/>
      <c r="O9" s="43">
        <f>(O7-N7)+(O8-N8)</f>
        <v>0.41666666666666663</v>
      </c>
      <c r="P9" s="44">
        <f>SUM(C9,E9,G9,I9,K9,M9,O9)</f>
        <v>2.354166666666667</v>
      </c>
    </row>
    <row r="10" spans="1:16" ht="15.75" x14ac:dyDescent="0.25">
      <c r="A10" s="213"/>
      <c r="B10" s="36">
        <v>0.375</v>
      </c>
      <c r="C10" s="37">
        <v>0.70833333333333337</v>
      </c>
      <c r="D10" s="36">
        <v>0.375</v>
      </c>
      <c r="E10" s="37">
        <v>0.70833333333333337</v>
      </c>
      <c r="F10" s="45"/>
      <c r="G10" s="46"/>
      <c r="H10" s="45"/>
      <c r="I10" s="46"/>
      <c r="J10" s="45"/>
      <c r="K10" s="46"/>
      <c r="L10" s="36"/>
      <c r="M10" s="37"/>
      <c r="N10" s="36">
        <v>0.375</v>
      </c>
      <c r="O10" s="37">
        <v>0.70833333333333337</v>
      </c>
      <c r="P10" s="38"/>
    </row>
    <row r="11" spans="1:16" ht="16.5" thickBot="1" x14ac:dyDescent="0.3">
      <c r="A11" s="214" t="s">
        <v>31</v>
      </c>
      <c r="B11" s="39"/>
      <c r="C11" s="40"/>
      <c r="D11" s="39"/>
      <c r="E11" s="40"/>
      <c r="F11" s="48"/>
      <c r="G11" s="90"/>
      <c r="H11" s="48"/>
      <c r="I11" s="90" t="s">
        <v>69</v>
      </c>
      <c r="J11" s="48"/>
      <c r="K11" s="90" t="s">
        <v>69</v>
      </c>
      <c r="L11" s="39">
        <v>0.70833333333333337</v>
      </c>
      <c r="M11" s="40">
        <v>1.0833333333333333</v>
      </c>
      <c r="N11" s="39"/>
      <c r="O11" s="40"/>
      <c r="P11" s="41"/>
    </row>
    <row r="12" spans="1:16" ht="16.5" thickBot="1" x14ac:dyDescent="0.3">
      <c r="A12" s="215" t="s">
        <v>32</v>
      </c>
      <c r="B12" s="53"/>
      <c r="C12" s="43">
        <f>C10-B10</f>
        <v>0.33333333333333337</v>
      </c>
      <c r="D12" s="53"/>
      <c r="E12" s="43">
        <f>E10-D10</f>
        <v>0.33333333333333337</v>
      </c>
      <c r="F12" s="51"/>
      <c r="G12" s="52"/>
      <c r="H12" s="51"/>
      <c r="I12" s="52"/>
      <c r="J12" s="51"/>
      <c r="K12" s="52"/>
      <c r="L12" s="50"/>
      <c r="M12" s="43">
        <f>(M10-L10)+(M11-L11)</f>
        <v>0.37499999999999989</v>
      </c>
      <c r="N12" s="53"/>
      <c r="O12" s="43">
        <f>O10-N10</f>
        <v>0.33333333333333337</v>
      </c>
      <c r="P12" s="44">
        <f>SUM(C12,E12,G12,I12,K12,M12,O12)</f>
        <v>1.375</v>
      </c>
    </row>
    <row r="13" spans="1:16" ht="15.75" x14ac:dyDescent="0.25">
      <c r="A13" s="214"/>
      <c r="B13" s="36"/>
      <c r="C13" s="37"/>
      <c r="D13" s="36"/>
      <c r="E13" s="37"/>
      <c r="F13" s="36">
        <v>0.41666666666666669</v>
      </c>
      <c r="G13" s="37">
        <v>0.625</v>
      </c>
      <c r="H13" s="36"/>
      <c r="I13" s="37"/>
      <c r="J13" s="36"/>
      <c r="K13" s="37"/>
      <c r="L13" s="45"/>
      <c r="M13" s="46"/>
      <c r="N13" s="45"/>
      <c r="O13" s="46"/>
      <c r="P13" s="56"/>
    </row>
    <row r="14" spans="1:16" ht="16.5" thickBot="1" x14ac:dyDescent="0.3">
      <c r="A14" s="214" t="s">
        <v>26</v>
      </c>
      <c r="B14" s="39">
        <v>0.70833333333333337</v>
      </c>
      <c r="C14" s="63">
        <v>1.0208333333333333</v>
      </c>
      <c r="D14" s="39">
        <v>0.66666666666666663</v>
      </c>
      <c r="E14" s="63">
        <v>1.0208333333333333</v>
      </c>
      <c r="F14" s="39">
        <v>0.79166666666666663</v>
      </c>
      <c r="G14" s="40">
        <v>1</v>
      </c>
      <c r="H14" s="39">
        <v>0.70833333333333337</v>
      </c>
      <c r="I14" s="63">
        <v>1.0208333333333333</v>
      </c>
      <c r="J14" s="39">
        <v>0.70833333333333337</v>
      </c>
      <c r="K14" s="63">
        <v>1.0208333333333333</v>
      </c>
      <c r="L14" s="48"/>
      <c r="M14" s="49"/>
      <c r="N14" s="48"/>
      <c r="O14" s="90"/>
      <c r="P14" s="56"/>
    </row>
    <row r="15" spans="1:16" ht="16.5" thickBot="1" x14ac:dyDescent="0.3">
      <c r="A15" s="216" t="s">
        <v>38</v>
      </c>
      <c r="B15" s="50"/>
      <c r="C15" s="43">
        <f>(C13-B13)+(C14-B14)</f>
        <v>0.31249999999999989</v>
      </c>
      <c r="D15" s="50"/>
      <c r="E15" s="43">
        <f>(E13-D13)+(E14-D14)</f>
        <v>0.35416666666666663</v>
      </c>
      <c r="F15" s="54"/>
      <c r="G15" s="43">
        <f>(G13-F13)+(G14-F14)</f>
        <v>0.41666666666666669</v>
      </c>
      <c r="H15" s="50"/>
      <c r="I15" s="43">
        <f>(I13-H13)+(I14-H14)</f>
        <v>0.31249999999999989</v>
      </c>
      <c r="J15" s="50"/>
      <c r="K15" s="43">
        <f>(K13-J13)+(K14-J14)</f>
        <v>0.31249999999999989</v>
      </c>
      <c r="L15" s="51"/>
      <c r="M15" s="52"/>
      <c r="N15" s="51"/>
      <c r="O15" s="52"/>
      <c r="P15" s="44">
        <f>SUM(C15,E15,G15,I15,K15,M15,O15)</f>
        <v>1.708333333333333</v>
      </c>
    </row>
    <row r="16" spans="1:16" ht="15.75" x14ac:dyDescent="0.25">
      <c r="A16" s="213"/>
      <c r="B16" s="45"/>
      <c r="C16" s="46"/>
      <c r="D16" s="45"/>
      <c r="E16" s="46"/>
      <c r="F16" s="36">
        <v>0.375</v>
      </c>
      <c r="G16" s="37">
        <v>0.72916666666666663</v>
      </c>
      <c r="H16" s="36">
        <v>0.375</v>
      </c>
      <c r="I16" s="37">
        <v>0.72916666666666663</v>
      </c>
      <c r="J16" s="36"/>
      <c r="K16" s="37"/>
      <c r="L16" s="36">
        <v>0.41666666666666669</v>
      </c>
      <c r="M16" s="37">
        <v>0.625</v>
      </c>
      <c r="N16" s="36">
        <v>0.375</v>
      </c>
      <c r="O16" s="37">
        <v>0.70833333333333337</v>
      </c>
      <c r="P16" s="38"/>
    </row>
    <row r="17" spans="1:16" ht="16.5" thickBot="1" x14ac:dyDescent="0.3">
      <c r="A17" s="214" t="s">
        <v>16</v>
      </c>
      <c r="B17" s="48"/>
      <c r="C17" s="90"/>
      <c r="D17" s="48"/>
      <c r="E17" s="90"/>
      <c r="F17" s="39"/>
      <c r="G17" s="40"/>
      <c r="H17" s="39"/>
      <c r="I17" s="40"/>
      <c r="J17" s="82">
        <v>0.70833333333333337</v>
      </c>
      <c r="K17" s="63">
        <v>1.0833333333333333</v>
      </c>
      <c r="L17" s="39">
        <v>0.79166666666666663</v>
      </c>
      <c r="M17" s="40">
        <v>1</v>
      </c>
      <c r="N17" s="39"/>
      <c r="O17" s="40"/>
      <c r="P17" s="41"/>
    </row>
    <row r="18" spans="1:16" ht="16.5" thickBot="1" x14ac:dyDescent="0.3">
      <c r="A18" s="215" t="s">
        <v>33</v>
      </c>
      <c r="B18" s="51"/>
      <c r="C18" s="52"/>
      <c r="D18" s="51"/>
      <c r="E18" s="52"/>
      <c r="F18" s="53"/>
      <c r="G18" s="43">
        <f>G16-F16</f>
        <v>0.35416666666666663</v>
      </c>
      <c r="H18" s="53"/>
      <c r="I18" s="43">
        <f>I16-H16</f>
        <v>0.35416666666666663</v>
      </c>
      <c r="J18" s="50"/>
      <c r="K18" s="43">
        <f>(K16-J16)+(K17-J17)</f>
        <v>0.37499999999999989</v>
      </c>
      <c r="L18" s="54"/>
      <c r="M18" s="43">
        <f>(M16-L16)+(M17-L17)</f>
        <v>0.41666666666666669</v>
      </c>
      <c r="N18" s="53"/>
      <c r="O18" s="43">
        <f>O16-N16</f>
        <v>0.33333333333333337</v>
      </c>
      <c r="P18" s="44">
        <f>SUM(C18,E18,G18,I18,K18,M18,O18)</f>
        <v>1.833333333333333</v>
      </c>
    </row>
    <row r="19" spans="1:16" ht="15.75" x14ac:dyDescent="0.25">
      <c r="A19" s="213"/>
      <c r="B19" s="36">
        <v>0.41666666666666669</v>
      </c>
      <c r="C19" s="37">
        <v>0.625</v>
      </c>
      <c r="D19" s="36">
        <v>0.375</v>
      </c>
      <c r="E19" s="37">
        <v>0.70833333333333337</v>
      </c>
      <c r="F19" s="45"/>
      <c r="G19" s="46"/>
      <c r="H19" s="45"/>
      <c r="I19" s="46"/>
      <c r="J19" s="45"/>
      <c r="K19" s="46"/>
      <c r="L19" s="36"/>
      <c r="M19" s="37"/>
      <c r="N19" s="36"/>
      <c r="O19" s="37"/>
      <c r="P19" s="38"/>
    </row>
    <row r="20" spans="1:16" ht="16.5" thickBot="1" x14ac:dyDescent="0.3">
      <c r="A20" s="214" t="s">
        <v>18</v>
      </c>
      <c r="B20" s="39">
        <v>0.79166666666666663</v>
      </c>
      <c r="C20" s="40">
        <v>1.0416666666666667</v>
      </c>
      <c r="D20" s="39"/>
      <c r="E20" s="40"/>
      <c r="F20" s="48"/>
      <c r="G20" s="49"/>
      <c r="H20" s="48"/>
      <c r="I20" s="49"/>
      <c r="J20" s="48"/>
      <c r="K20" s="90" t="s">
        <v>69</v>
      </c>
      <c r="L20" s="39">
        <v>0.70833333333333337</v>
      </c>
      <c r="M20" s="40">
        <v>1.0833333333333333</v>
      </c>
      <c r="N20" s="39">
        <v>0.70833333333333337</v>
      </c>
      <c r="O20" s="40">
        <v>1.0208333333333333</v>
      </c>
      <c r="P20" s="41"/>
    </row>
    <row r="21" spans="1:16" ht="16.5" thickBot="1" x14ac:dyDescent="0.3">
      <c r="A21" s="215" t="s">
        <v>35</v>
      </c>
      <c r="B21" s="54"/>
      <c r="C21" s="43">
        <f>(C19-B19)+(C20-B20)</f>
        <v>0.45833333333333343</v>
      </c>
      <c r="D21" s="53"/>
      <c r="E21" s="43">
        <f>E19-D19</f>
        <v>0.33333333333333337</v>
      </c>
      <c r="F21" s="51"/>
      <c r="G21" s="52"/>
      <c r="H21" s="51"/>
      <c r="I21" s="52"/>
      <c r="J21" s="51"/>
      <c r="K21" s="52"/>
      <c r="L21" s="50"/>
      <c r="M21" s="43">
        <f>(M19-L19)+(M20-L20)</f>
        <v>0.37499999999999989</v>
      </c>
      <c r="N21" s="50"/>
      <c r="O21" s="43">
        <f>(O19-N19)+(O20-N20)</f>
        <v>0.31249999999999989</v>
      </c>
      <c r="P21" s="44">
        <f>SUM(C21,E21,G21,I21,K21,M21,O21)</f>
        <v>1.4791666666666665</v>
      </c>
    </row>
    <row r="22" spans="1:16" ht="15.75" x14ac:dyDescent="0.25">
      <c r="A22" s="213"/>
      <c r="B22" s="36"/>
      <c r="C22" s="37"/>
      <c r="D22" s="36">
        <v>0.375</v>
      </c>
      <c r="E22" s="37">
        <v>0.70833333333333337</v>
      </c>
      <c r="F22" s="45"/>
      <c r="G22" s="46"/>
      <c r="H22" s="45"/>
      <c r="I22" s="46"/>
      <c r="J22" s="45"/>
      <c r="K22" s="46"/>
      <c r="L22" s="36">
        <v>0.375</v>
      </c>
      <c r="M22" s="37">
        <v>0.70833333333333337</v>
      </c>
      <c r="N22" s="36">
        <v>0.41666666666666669</v>
      </c>
      <c r="O22" s="37">
        <v>0.625</v>
      </c>
      <c r="P22" s="38"/>
    </row>
    <row r="23" spans="1:16" ht="16.5" thickBot="1" x14ac:dyDescent="0.3">
      <c r="A23" s="214" t="s">
        <v>17</v>
      </c>
      <c r="B23" s="39">
        <v>0.70833333333333337</v>
      </c>
      <c r="C23" s="63">
        <v>1.0208333333333333</v>
      </c>
      <c r="D23" s="39"/>
      <c r="E23" s="40"/>
      <c r="F23" s="48"/>
      <c r="G23" s="90"/>
      <c r="H23" s="48"/>
      <c r="I23" s="49"/>
      <c r="J23" s="48"/>
      <c r="K23" s="90" t="s">
        <v>69</v>
      </c>
      <c r="L23" s="39"/>
      <c r="M23" s="40"/>
      <c r="N23" s="39">
        <v>0.79166666666666663</v>
      </c>
      <c r="O23" s="40">
        <v>1</v>
      </c>
      <c r="P23" s="41"/>
    </row>
    <row r="24" spans="1:16" ht="16.5" thickBot="1" x14ac:dyDescent="0.3">
      <c r="A24" s="215" t="s">
        <v>34</v>
      </c>
      <c r="B24" s="50"/>
      <c r="C24" s="43">
        <f>(C22-B22)+(C23-B23)</f>
        <v>0.31249999999999989</v>
      </c>
      <c r="D24" s="53"/>
      <c r="E24" s="43">
        <f>E22-D22</f>
        <v>0.33333333333333337</v>
      </c>
      <c r="F24" s="51"/>
      <c r="G24" s="52"/>
      <c r="H24" s="51"/>
      <c r="I24" s="52"/>
      <c r="J24" s="51"/>
      <c r="K24" s="52"/>
      <c r="L24" s="53"/>
      <c r="M24" s="43">
        <f>M22-L22</f>
        <v>0.33333333333333337</v>
      </c>
      <c r="N24" s="54"/>
      <c r="O24" s="43">
        <f>(O22-N22)+(O23-N23)</f>
        <v>0.41666666666666669</v>
      </c>
      <c r="P24" s="44">
        <f>SUM(C24,E24,G24,I24,K24,M24,O24)</f>
        <v>1.3958333333333333</v>
      </c>
    </row>
    <row r="25" spans="1:16" ht="15.75" x14ac:dyDescent="0.25">
      <c r="A25" s="213"/>
      <c r="B25" s="36">
        <v>0.375</v>
      </c>
      <c r="C25" s="37">
        <v>0.70833333333333337</v>
      </c>
      <c r="D25" s="36"/>
      <c r="E25" s="37"/>
      <c r="F25" s="36"/>
      <c r="G25" s="37"/>
      <c r="H25" s="36">
        <v>0.375</v>
      </c>
      <c r="I25" s="37">
        <v>0.70833333333333337</v>
      </c>
      <c r="J25" s="36">
        <v>0.41666666666666669</v>
      </c>
      <c r="K25" s="37">
        <v>0.625</v>
      </c>
      <c r="L25" s="45"/>
      <c r="M25" s="46"/>
      <c r="N25" s="45"/>
      <c r="O25" s="46"/>
      <c r="P25" s="38"/>
    </row>
    <row r="26" spans="1:16" ht="16.5" thickBot="1" x14ac:dyDescent="0.3">
      <c r="A26" s="214" t="s">
        <v>90</v>
      </c>
      <c r="B26" s="39"/>
      <c r="C26" s="40"/>
      <c r="D26" s="39">
        <v>0.66666666666666663</v>
      </c>
      <c r="E26" s="63">
        <v>1.0208333333333333</v>
      </c>
      <c r="F26" s="39">
        <v>0.70833333333333337</v>
      </c>
      <c r="G26" s="63">
        <v>1.0208333333333333</v>
      </c>
      <c r="H26" s="39"/>
      <c r="I26" s="40"/>
      <c r="J26" s="39">
        <v>0.79166666666666663</v>
      </c>
      <c r="K26" s="40">
        <v>1.0416666666666667</v>
      </c>
      <c r="L26" s="48"/>
      <c r="M26" s="49"/>
      <c r="N26" s="48"/>
      <c r="O26" s="49"/>
      <c r="P26" s="41"/>
    </row>
    <row r="27" spans="1:16" ht="16.5" thickBot="1" x14ac:dyDescent="0.3">
      <c r="A27" s="215" t="s">
        <v>91</v>
      </c>
      <c r="B27" s="53"/>
      <c r="C27" s="43">
        <f>C25-B25</f>
        <v>0.33333333333333337</v>
      </c>
      <c r="D27" s="50"/>
      <c r="E27" s="43">
        <f>(E25-D25)+(E26-D26)</f>
        <v>0.35416666666666663</v>
      </c>
      <c r="F27" s="50"/>
      <c r="G27" s="43">
        <f>(G25-F25)+(G26-F26)</f>
        <v>0.31249999999999989</v>
      </c>
      <c r="H27" s="53"/>
      <c r="I27" s="43">
        <f>I25-H25</f>
        <v>0.33333333333333337</v>
      </c>
      <c r="J27" s="54"/>
      <c r="K27" s="43">
        <f>(K25-J25)+(K26-J26)</f>
        <v>0.45833333333333343</v>
      </c>
      <c r="L27" s="51"/>
      <c r="M27" s="52"/>
      <c r="N27" s="51"/>
      <c r="O27" s="52"/>
      <c r="P27" s="44">
        <f>SUM(C27,E27,G27,I27,K27,M27,O27)</f>
        <v>1.7916666666666667</v>
      </c>
    </row>
    <row r="28" spans="1:16" ht="15.75" x14ac:dyDescent="0.25">
      <c r="A28" s="217"/>
      <c r="B28" s="36">
        <v>0.375</v>
      </c>
      <c r="C28" s="37">
        <v>0.70833333333333337</v>
      </c>
      <c r="D28" s="36">
        <v>0.375</v>
      </c>
      <c r="E28" s="37">
        <v>0.70833333333333337</v>
      </c>
      <c r="F28" s="45"/>
      <c r="G28" s="46"/>
      <c r="H28" s="45"/>
      <c r="I28" s="46"/>
      <c r="J28" s="45"/>
      <c r="K28" s="46"/>
      <c r="L28" s="36">
        <v>0.375</v>
      </c>
      <c r="M28" s="37">
        <v>0.72916666666666663</v>
      </c>
      <c r="N28" s="36">
        <v>0.375</v>
      </c>
      <c r="O28" s="37">
        <v>0.70833333333333337</v>
      </c>
      <c r="P28" s="38"/>
    </row>
    <row r="29" spans="1:16" ht="16.5" thickBot="1" x14ac:dyDescent="0.3">
      <c r="A29" s="218" t="s">
        <v>44</v>
      </c>
      <c r="B29" s="39"/>
      <c r="C29" s="40"/>
      <c r="D29" s="39"/>
      <c r="E29" s="40"/>
      <c r="F29" s="48"/>
      <c r="G29" s="90"/>
      <c r="H29" s="48"/>
      <c r="I29" s="49"/>
      <c r="J29" s="48"/>
      <c r="K29" s="90" t="s">
        <v>69</v>
      </c>
      <c r="L29" s="39"/>
      <c r="M29" s="40"/>
      <c r="N29" s="39"/>
      <c r="O29" s="40"/>
      <c r="P29" s="41"/>
    </row>
    <row r="30" spans="1:16" ht="16.5" thickBot="1" x14ac:dyDescent="0.3">
      <c r="A30" s="219" t="s">
        <v>45</v>
      </c>
      <c r="B30" s="53"/>
      <c r="C30" s="43">
        <f>C28-B28</f>
        <v>0.33333333333333337</v>
      </c>
      <c r="D30" s="53"/>
      <c r="E30" s="43">
        <f>E28-D28</f>
        <v>0.33333333333333337</v>
      </c>
      <c r="F30" s="51"/>
      <c r="G30" s="52"/>
      <c r="H30" s="51"/>
      <c r="I30" s="52"/>
      <c r="J30" s="51"/>
      <c r="K30" s="52"/>
      <c r="L30" s="53"/>
      <c r="M30" s="43">
        <f>M28-L28</f>
        <v>0.35416666666666663</v>
      </c>
      <c r="N30" s="53"/>
      <c r="O30" s="43">
        <f>O28-N28</f>
        <v>0.33333333333333337</v>
      </c>
      <c r="P30" s="44">
        <f>SUM(C30,E30,G30,I30,K30,M30,O30)</f>
        <v>1.354166666666667</v>
      </c>
    </row>
    <row r="31" spans="1:16" ht="15.75" x14ac:dyDescent="0.25">
      <c r="A31" s="213"/>
      <c r="B31" s="36">
        <v>0.375</v>
      </c>
      <c r="C31" s="37">
        <v>0.70833333333333337</v>
      </c>
      <c r="D31" s="45"/>
      <c r="E31" s="46"/>
      <c r="F31" s="36">
        <v>0.375</v>
      </c>
      <c r="G31" s="37">
        <v>0.70833333333333337</v>
      </c>
      <c r="H31" s="36">
        <v>0.41666666666666669</v>
      </c>
      <c r="I31" s="37">
        <v>0.625</v>
      </c>
      <c r="J31" s="36"/>
      <c r="K31" s="37"/>
      <c r="L31" s="45"/>
      <c r="M31" s="46"/>
      <c r="N31" s="45"/>
      <c r="O31" s="46"/>
      <c r="P31" s="38"/>
    </row>
    <row r="32" spans="1:16" ht="16.5" thickBot="1" x14ac:dyDescent="0.3">
      <c r="A32" s="214" t="s">
        <v>49</v>
      </c>
      <c r="B32" s="39"/>
      <c r="C32" s="40"/>
      <c r="D32" s="48"/>
      <c r="E32" s="90" t="s">
        <v>69</v>
      </c>
      <c r="F32" s="39"/>
      <c r="G32" s="40"/>
      <c r="H32" s="39">
        <v>0.79166666666666663</v>
      </c>
      <c r="I32" s="40">
        <v>1</v>
      </c>
      <c r="J32" s="39">
        <v>0.70833333333333337</v>
      </c>
      <c r="K32" s="40">
        <v>1.0833333333333333</v>
      </c>
      <c r="L32" s="48"/>
      <c r="M32" s="49"/>
      <c r="N32" s="48"/>
      <c r="O32" s="49"/>
      <c r="P32" s="41"/>
    </row>
    <row r="33" spans="1:16" ht="16.5" thickBot="1" x14ac:dyDescent="0.3">
      <c r="A33" s="215" t="s">
        <v>50</v>
      </c>
      <c r="B33" s="53"/>
      <c r="C33" s="43">
        <f>C31-B31</f>
        <v>0.33333333333333337</v>
      </c>
      <c r="D33" s="51"/>
      <c r="E33" s="52"/>
      <c r="F33" s="53"/>
      <c r="G33" s="43">
        <f>G31-F31</f>
        <v>0.33333333333333337</v>
      </c>
      <c r="H33" s="54"/>
      <c r="I33" s="43">
        <f>(I31-H31)+(I32-H32)</f>
        <v>0.41666666666666669</v>
      </c>
      <c r="J33" s="50"/>
      <c r="K33" s="43">
        <f>(K31-J31)+(K32-J32)</f>
        <v>0.37499999999999989</v>
      </c>
      <c r="L33" s="51"/>
      <c r="M33" s="52"/>
      <c r="N33" s="51"/>
      <c r="O33" s="52"/>
      <c r="P33" s="44">
        <f>SUM(O33,M33,K33,I33,G33,E33,C33)</f>
        <v>1.4583333333333335</v>
      </c>
    </row>
    <row r="34" spans="1:16" ht="15.75" x14ac:dyDescent="0.25">
      <c r="A34" s="213"/>
      <c r="B34" s="36"/>
      <c r="C34" s="37"/>
      <c r="D34" s="36"/>
      <c r="E34" s="37"/>
      <c r="F34" s="45"/>
      <c r="G34" s="46"/>
      <c r="H34" s="45"/>
      <c r="I34" s="46"/>
      <c r="J34" s="36">
        <v>0.39583333333333331</v>
      </c>
      <c r="K34" s="37">
        <v>0.70833333333333337</v>
      </c>
      <c r="L34" s="36"/>
      <c r="M34" s="37"/>
      <c r="N34" s="36"/>
      <c r="O34" s="37"/>
      <c r="P34" s="38"/>
    </row>
    <row r="35" spans="1:16" ht="16.5" thickBot="1" x14ac:dyDescent="0.3">
      <c r="A35" s="214" t="s">
        <v>20</v>
      </c>
      <c r="B35" s="39">
        <v>0.66666666666666663</v>
      </c>
      <c r="C35" s="63">
        <v>1.0208333333333333</v>
      </c>
      <c r="D35" s="39">
        <v>0.66666666666666663</v>
      </c>
      <c r="E35" s="63">
        <v>1.0208333333333333</v>
      </c>
      <c r="F35" s="48"/>
      <c r="G35" s="49"/>
      <c r="H35" s="48"/>
      <c r="I35" s="49"/>
      <c r="J35" s="39"/>
      <c r="K35" s="40"/>
      <c r="L35" s="82">
        <v>0.66666666666666663</v>
      </c>
      <c r="M35" s="63">
        <v>1.0833333333333333</v>
      </c>
      <c r="N35" s="82">
        <v>0.66666666666666663</v>
      </c>
      <c r="O35" s="63">
        <v>1.0833333333333333</v>
      </c>
      <c r="P35" s="41"/>
    </row>
    <row r="36" spans="1:16" ht="16.5" thickBot="1" x14ac:dyDescent="0.3">
      <c r="A36" s="215" t="s">
        <v>42</v>
      </c>
      <c r="B36" s="50"/>
      <c r="C36" s="43">
        <f>(C34-B34)+(C35-B35)</f>
        <v>0.35416666666666663</v>
      </c>
      <c r="D36" s="50"/>
      <c r="E36" s="43">
        <f>(E34-D34)+(E35-D35)</f>
        <v>0.35416666666666663</v>
      </c>
      <c r="F36" s="51"/>
      <c r="G36" s="52"/>
      <c r="H36" s="51"/>
      <c r="I36" s="52"/>
      <c r="J36" s="53"/>
      <c r="K36" s="43">
        <f>K34-J34</f>
        <v>0.31250000000000006</v>
      </c>
      <c r="L36" s="50"/>
      <c r="M36" s="43">
        <f>(M34-L34)+(M35-L35)</f>
        <v>0.41666666666666663</v>
      </c>
      <c r="N36" s="50"/>
      <c r="O36" s="43">
        <f>(O34-N34)+(O35-N35)</f>
        <v>0.41666666666666663</v>
      </c>
      <c r="P36" s="44">
        <f>SUM(C36,E36,G36,I36,K36,M36,O36)</f>
        <v>1.8541666666666665</v>
      </c>
    </row>
    <row r="37" spans="1:16" ht="15.75" x14ac:dyDescent="0.25">
      <c r="A37" s="216"/>
      <c r="B37" s="45"/>
      <c r="C37" s="46"/>
      <c r="D37" s="36">
        <v>0.375</v>
      </c>
      <c r="E37" s="37">
        <v>0.70833333333333337</v>
      </c>
      <c r="F37" s="36">
        <v>0.41666666666666669</v>
      </c>
      <c r="G37" s="37">
        <v>0.625</v>
      </c>
      <c r="H37" s="36"/>
      <c r="I37" s="37"/>
      <c r="J37" s="36"/>
      <c r="K37" s="37"/>
      <c r="L37" s="36">
        <v>0.375</v>
      </c>
      <c r="M37" s="37">
        <v>0.72916666666666663</v>
      </c>
      <c r="N37" s="45"/>
      <c r="O37" s="46"/>
      <c r="P37" s="38"/>
    </row>
    <row r="38" spans="1:16" ht="16.5" thickBot="1" x14ac:dyDescent="0.3">
      <c r="A38" s="220" t="s">
        <v>65</v>
      </c>
      <c r="B38" s="48"/>
      <c r="C38" s="49"/>
      <c r="D38" s="39"/>
      <c r="E38" s="40"/>
      <c r="F38" s="39">
        <v>0.79166666666666663</v>
      </c>
      <c r="G38" s="40">
        <v>1</v>
      </c>
      <c r="H38" s="39">
        <v>0.70833333333333337</v>
      </c>
      <c r="I38" s="40">
        <v>1.0416666666666667</v>
      </c>
      <c r="J38" s="39">
        <v>0.70833333333333337</v>
      </c>
      <c r="K38" s="40">
        <v>1.0416666666666667</v>
      </c>
      <c r="L38" s="39"/>
      <c r="M38" s="40"/>
      <c r="N38" s="48"/>
      <c r="O38" s="49"/>
      <c r="P38" s="41"/>
    </row>
    <row r="39" spans="1:16" ht="16.5" thickBot="1" x14ac:dyDescent="0.3">
      <c r="A39" s="216" t="s">
        <v>66</v>
      </c>
      <c r="B39" s="51"/>
      <c r="C39" s="52"/>
      <c r="D39" s="53"/>
      <c r="E39" s="43">
        <f>E37-D37</f>
        <v>0.33333333333333337</v>
      </c>
      <c r="F39" s="54"/>
      <c r="G39" s="43">
        <f>(G37-F37)+(G38-F38)</f>
        <v>0.41666666666666669</v>
      </c>
      <c r="H39" s="50"/>
      <c r="I39" s="43">
        <f>(I37-H37)+(I38-H38)</f>
        <v>0.33333333333333337</v>
      </c>
      <c r="J39" s="50"/>
      <c r="K39" s="43">
        <f>(K37-J37)+(K38-J38)</f>
        <v>0.33333333333333337</v>
      </c>
      <c r="L39" s="53"/>
      <c r="M39" s="43">
        <f>M37-L37</f>
        <v>0.35416666666666663</v>
      </c>
      <c r="N39" s="51"/>
      <c r="O39" s="52"/>
      <c r="P39" s="44">
        <f>SUM(C39,E39,G39,I39,K39,M39,O39)</f>
        <v>1.7708333333333335</v>
      </c>
    </row>
    <row r="40" spans="1:16" ht="15.75" x14ac:dyDescent="0.25">
      <c r="A40" s="213"/>
      <c r="B40" s="36"/>
      <c r="C40" s="37"/>
      <c r="D40" s="36"/>
      <c r="E40" s="37"/>
      <c r="F40" s="36"/>
      <c r="G40" s="37"/>
      <c r="H40" s="36">
        <v>0.41666666666666669</v>
      </c>
      <c r="I40" s="37">
        <v>0.625</v>
      </c>
      <c r="J40" s="45"/>
      <c r="K40" s="46"/>
      <c r="L40" s="45"/>
      <c r="M40" s="46"/>
      <c r="N40" s="36"/>
      <c r="O40" s="37"/>
      <c r="P40" s="38"/>
    </row>
    <row r="41" spans="1:16" ht="16.5" thickBot="1" x14ac:dyDescent="0.3">
      <c r="A41" s="214" t="s">
        <v>73</v>
      </c>
      <c r="B41" s="39">
        <v>0.66666666666666663</v>
      </c>
      <c r="C41" s="63">
        <v>1.0208333333333333</v>
      </c>
      <c r="D41" s="39">
        <v>0.70833333333333337</v>
      </c>
      <c r="E41" s="63">
        <v>1.0208333333333333</v>
      </c>
      <c r="F41" s="39">
        <v>0.70833333333333337</v>
      </c>
      <c r="G41" s="63">
        <v>1.0208333333333333</v>
      </c>
      <c r="H41" s="39">
        <v>0.79166666666666663</v>
      </c>
      <c r="I41" s="40">
        <v>1</v>
      </c>
      <c r="J41" s="48"/>
      <c r="K41" s="49"/>
      <c r="L41" s="48"/>
      <c r="M41" s="49"/>
      <c r="N41" s="39">
        <v>0.6875</v>
      </c>
      <c r="O41" s="40">
        <v>1.0208333333333333</v>
      </c>
      <c r="P41" s="41"/>
    </row>
    <row r="42" spans="1:16" ht="16.5" thickBot="1" x14ac:dyDescent="0.3">
      <c r="A42" s="215" t="s">
        <v>74</v>
      </c>
      <c r="B42" s="50"/>
      <c r="C42" s="43">
        <f>(C40-B40)+(C41-B41)</f>
        <v>0.35416666666666663</v>
      </c>
      <c r="D42" s="50"/>
      <c r="E42" s="43">
        <f>(E40-D40)+(E41-D41)</f>
        <v>0.31249999999999989</v>
      </c>
      <c r="F42" s="50"/>
      <c r="G42" s="43">
        <f>(G40-F40)+(G41-F41)</f>
        <v>0.31249999999999989</v>
      </c>
      <c r="H42" s="54"/>
      <c r="I42" s="43">
        <f>(I40-H40)+(I41-H41)</f>
        <v>0.41666666666666669</v>
      </c>
      <c r="J42" s="51"/>
      <c r="K42" s="52"/>
      <c r="L42" s="51"/>
      <c r="M42" s="52"/>
      <c r="N42" s="50"/>
      <c r="O42" s="43">
        <f>(O40-N40)+(O41-N41)</f>
        <v>0.33333333333333326</v>
      </c>
      <c r="P42" s="44">
        <f>SUM(C42,E42,G42,I42,K42,M42,O42)</f>
        <v>1.7291666666666663</v>
      </c>
    </row>
    <row r="43" spans="1:16" ht="15.75" x14ac:dyDescent="0.25">
      <c r="A43" s="213"/>
      <c r="B43" s="45"/>
      <c r="C43" s="46"/>
      <c r="D43" s="45"/>
      <c r="E43" s="46"/>
      <c r="F43" s="45"/>
      <c r="G43" s="46"/>
      <c r="H43" s="47"/>
      <c r="I43" s="37"/>
      <c r="J43" s="36">
        <v>0.41666666666666669</v>
      </c>
      <c r="K43" s="37">
        <v>0.625</v>
      </c>
      <c r="L43" s="36">
        <v>0.41666666666666669</v>
      </c>
      <c r="M43" s="37">
        <v>0.75</v>
      </c>
      <c r="N43" s="45"/>
      <c r="O43" s="46"/>
      <c r="P43" s="38"/>
    </row>
    <row r="44" spans="1:16" ht="16.5" thickBot="1" x14ac:dyDescent="0.3">
      <c r="A44" s="214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>
        <v>0.79166666666666663</v>
      </c>
      <c r="K44" s="40">
        <v>1</v>
      </c>
      <c r="L44" s="39"/>
      <c r="M44" s="40"/>
      <c r="N44" s="48"/>
      <c r="O44" s="49"/>
      <c r="P44" s="41"/>
    </row>
    <row r="45" spans="1:16" ht="16.5" thickBot="1" x14ac:dyDescent="0.3">
      <c r="A45" s="215" t="s">
        <v>40</v>
      </c>
      <c r="B45" s="48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4"/>
      <c r="K45" s="43">
        <f>(K43-J43)+(K44-J44)</f>
        <v>0.41666666666666669</v>
      </c>
      <c r="L45" s="73"/>
      <c r="M45" s="74">
        <f>M43-L43</f>
        <v>0.33333333333333331</v>
      </c>
      <c r="N45" s="71"/>
      <c r="O45" s="72"/>
      <c r="P45" s="44">
        <f>SUM(I45,K45,M45)</f>
        <v>1.0833333333333333</v>
      </c>
    </row>
    <row r="46" spans="1:16" ht="15.75" x14ac:dyDescent="0.25">
      <c r="A46" s="213"/>
      <c r="B46" s="45"/>
      <c r="C46" s="46"/>
      <c r="D46" s="45"/>
      <c r="E46" s="46"/>
      <c r="F46" s="45"/>
      <c r="G46" s="46"/>
      <c r="H46" s="45"/>
      <c r="I46" s="46"/>
      <c r="J46" s="36">
        <v>0.375</v>
      </c>
      <c r="K46" s="37">
        <v>0.75</v>
      </c>
      <c r="L46" s="36"/>
      <c r="M46" s="37"/>
      <c r="N46" s="36">
        <v>0.41666666666666669</v>
      </c>
      <c r="O46" s="37">
        <v>0.72916666666666663</v>
      </c>
      <c r="P46" s="38"/>
    </row>
    <row r="47" spans="1:16" ht="16.5" thickBot="1" x14ac:dyDescent="0.3">
      <c r="A47" s="214" t="s">
        <v>23</v>
      </c>
      <c r="B47" s="48"/>
      <c r="C47" s="49"/>
      <c r="D47" s="48"/>
      <c r="E47" s="49"/>
      <c r="F47" s="48"/>
      <c r="G47" s="49"/>
      <c r="H47" s="48"/>
      <c r="I47" s="49"/>
      <c r="J47" s="39"/>
      <c r="K47" s="40"/>
      <c r="L47" s="39">
        <v>0.75</v>
      </c>
      <c r="M47" s="40">
        <v>1.0625</v>
      </c>
      <c r="N47" s="39"/>
      <c r="O47" s="40"/>
      <c r="P47" s="41"/>
    </row>
    <row r="48" spans="1:16" ht="16.5" thickBot="1" x14ac:dyDescent="0.3">
      <c r="A48" s="215" t="s">
        <v>39</v>
      </c>
      <c r="B48" s="51"/>
      <c r="C48" s="52"/>
      <c r="D48" s="51"/>
      <c r="E48" s="52"/>
      <c r="F48" s="71"/>
      <c r="G48" s="72"/>
      <c r="H48" s="51"/>
      <c r="I48" s="52"/>
      <c r="J48" s="53"/>
      <c r="K48" s="43">
        <f>K46-J46</f>
        <v>0.375</v>
      </c>
      <c r="L48" s="50"/>
      <c r="M48" s="43">
        <f>(M46-L46)+(M47-L47)</f>
        <v>0.3125</v>
      </c>
      <c r="N48" s="73"/>
      <c r="O48" s="74">
        <f>O46-N46</f>
        <v>0.31249999999999994</v>
      </c>
      <c r="P48" s="44">
        <f>SUM(O48,M48,K48,I48,G48,E48,C48)</f>
        <v>1</v>
      </c>
    </row>
    <row r="49" spans="1:17" ht="15.75" x14ac:dyDescent="0.25">
      <c r="A49" s="213"/>
      <c r="B49" s="45"/>
      <c r="C49" s="46"/>
      <c r="D49" s="45"/>
      <c r="E49" s="46"/>
      <c r="F49" s="45"/>
      <c r="G49" s="46"/>
      <c r="H49" s="45"/>
      <c r="I49" s="46"/>
      <c r="J49" s="45"/>
      <c r="K49" s="46"/>
      <c r="L49" s="45"/>
      <c r="M49" s="46"/>
      <c r="N49" s="45"/>
      <c r="O49" s="46"/>
      <c r="P49" s="38"/>
      <c r="Q49" s="348"/>
    </row>
    <row r="50" spans="1:17" ht="16.5" thickBot="1" x14ac:dyDescent="0.3">
      <c r="A50" s="214"/>
      <c r="B50" s="48"/>
      <c r="C50" s="49"/>
      <c r="D50" s="48"/>
      <c r="E50" s="49"/>
      <c r="F50" s="48"/>
      <c r="G50" s="49"/>
      <c r="H50" s="48"/>
      <c r="I50" s="49"/>
      <c r="J50" s="48"/>
      <c r="K50" s="49"/>
      <c r="L50" s="48"/>
      <c r="M50" s="49"/>
      <c r="N50" s="48"/>
      <c r="O50" s="49"/>
      <c r="P50" s="41"/>
      <c r="Q50" s="348"/>
    </row>
    <row r="51" spans="1:17" ht="16.5" thickBot="1" x14ac:dyDescent="0.3">
      <c r="A51" s="215"/>
      <c r="B51" s="51"/>
      <c r="C51" s="52"/>
      <c r="D51" s="51"/>
      <c r="E51" s="52"/>
      <c r="F51" s="51"/>
      <c r="G51" s="52"/>
      <c r="H51" s="51"/>
      <c r="I51" s="52"/>
      <c r="J51" s="51"/>
      <c r="K51" s="52"/>
      <c r="L51" s="51"/>
      <c r="M51" s="52"/>
      <c r="N51" s="71"/>
      <c r="O51" s="72"/>
      <c r="P51" s="44">
        <f>SUM(C51,E51,G51,I51,K51,M51,O51)</f>
        <v>0</v>
      </c>
      <c r="Q51" s="348"/>
    </row>
    <row r="52" spans="1:17" ht="15.75" x14ac:dyDescent="0.25">
      <c r="A52" s="213"/>
      <c r="B52" s="45"/>
      <c r="C52" s="46"/>
      <c r="D52" s="45"/>
      <c r="E52" s="46"/>
      <c r="F52" s="45"/>
      <c r="G52" s="46"/>
      <c r="H52" s="45"/>
      <c r="I52" s="46"/>
      <c r="J52" s="45"/>
      <c r="K52" s="46"/>
      <c r="L52" s="45"/>
      <c r="M52" s="46"/>
      <c r="N52" s="45"/>
      <c r="O52" s="46"/>
      <c r="P52" s="38"/>
      <c r="Q52" s="348"/>
    </row>
    <row r="53" spans="1:17" ht="16.5" thickBot="1" x14ac:dyDescent="0.3">
      <c r="A53" s="214"/>
      <c r="B53" s="48"/>
      <c r="C53" s="49"/>
      <c r="D53" s="48"/>
      <c r="E53" s="49"/>
      <c r="F53" s="48"/>
      <c r="G53" s="49"/>
      <c r="H53" s="48"/>
      <c r="I53" s="49"/>
      <c r="J53" s="48"/>
      <c r="K53" s="49"/>
      <c r="L53" s="48"/>
      <c r="M53" s="49"/>
      <c r="N53" s="48"/>
      <c r="O53" s="49"/>
      <c r="P53" s="41"/>
      <c r="Q53" s="348"/>
    </row>
    <row r="54" spans="1:17" ht="16.5" thickBot="1" x14ac:dyDescent="0.3">
      <c r="A54" s="215"/>
      <c r="B54" s="51"/>
      <c r="C54" s="52"/>
      <c r="D54" s="51"/>
      <c r="E54" s="52"/>
      <c r="F54" s="51"/>
      <c r="G54" s="52"/>
      <c r="H54" s="71"/>
      <c r="I54" s="72"/>
      <c r="J54" s="71"/>
      <c r="K54" s="72"/>
      <c r="L54" s="51"/>
      <c r="M54" s="52"/>
      <c r="N54" s="71"/>
      <c r="O54" s="72"/>
      <c r="P54" s="44"/>
      <c r="Q54" s="348"/>
    </row>
    <row r="55" spans="1:17" ht="15" customHeight="1" x14ac:dyDescent="0.25">
      <c r="A55" s="212" t="s">
        <v>47</v>
      </c>
      <c r="B55" s="45"/>
      <c r="C55" s="46"/>
      <c r="D55" s="45"/>
      <c r="E55" s="46"/>
      <c r="F55" s="45"/>
      <c r="G55" s="46"/>
      <c r="H55" s="45"/>
      <c r="I55" s="46"/>
      <c r="J55" s="45"/>
      <c r="K55" s="46"/>
      <c r="L55" s="47"/>
      <c r="M55" s="37"/>
      <c r="N55" s="45"/>
      <c r="O55" s="46"/>
      <c r="P55" s="38"/>
      <c r="Q55" s="339" t="s">
        <v>81</v>
      </c>
    </row>
    <row r="56" spans="1:17" ht="15" customHeight="1" thickBot="1" x14ac:dyDescent="0.3">
      <c r="A56" s="214" t="s">
        <v>82</v>
      </c>
      <c r="B56" s="48"/>
      <c r="C56" s="49"/>
      <c r="D56" s="48"/>
      <c r="E56" s="49"/>
      <c r="F56" s="48"/>
      <c r="G56" s="49"/>
      <c r="H56" s="48"/>
      <c r="I56" s="49"/>
      <c r="J56" s="48"/>
      <c r="K56" s="49"/>
      <c r="L56" s="39">
        <v>0.70833333333333337</v>
      </c>
      <c r="M56" s="40">
        <v>1.0416666666666667</v>
      </c>
      <c r="N56" s="48"/>
      <c r="O56" s="49"/>
      <c r="P56" s="41"/>
      <c r="Q56" s="339"/>
    </row>
    <row r="57" spans="1:17" ht="15" customHeight="1" thickBot="1" x14ac:dyDescent="0.3">
      <c r="A57" s="215" t="s">
        <v>83</v>
      </c>
      <c r="B57" s="51"/>
      <c r="C57" s="52"/>
      <c r="D57" s="51"/>
      <c r="E57" s="52"/>
      <c r="F57" s="51"/>
      <c r="G57" s="52"/>
      <c r="H57" s="51"/>
      <c r="I57" s="52"/>
      <c r="J57" s="51"/>
      <c r="K57" s="52"/>
      <c r="L57" s="50"/>
      <c r="M57" s="43">
        <f>(M55-L55)+(M56-L56)</f>
        <v>0.33333333333333337</v>
      </c>
      <c r="N57" s="51"/>
      <c r="O57" s="52"/>
      <c r="P57" s="44">
        <f>SUM(O57,M57,K57,I57,G57,E57,C57)</f>
        <v>0.33333333333333337</v>
      </c>
      <c r="Q57" s="339"/>
    </row>
    <row r="58" spans="1:17" ht="15" customHeight="1" x14ac:dyDescent="0.25">
      <c r="A58" s="212" t="s">
        <v>47</v>
      </c>
      <c r="B58" s="45"/>
      <c r="C58" s="46"/>
      <c r="D58" s="45"/>
      <c r="E58" s="46"/>
      <c r="F58" s="45"/>
      <c r="G58" s="46"/>
      <c r="H58" s="45"/>
      <c r="I58" s="46"/>
      <c r="J58" s="45"/>
      <c r="K58" s="46"/>
      <c r="L58" s="36">
        <v>0.375</v>
      </c>
      <c r="M58" s="37">
        <v>0.72916666666666663</v>
      </c>
      <c r="N58" s="36">
        <v>0.41666666666666669</v>
      </c>
      <c r="O58" s="37">
        <v>0.75</v>
      </c>
      <c r="P58" s="38"/>
      <c r="Q58" s="339" t="s">
        <v>81</v>
      </c>
    </row>
    <row r="59" spans="1:17" ht="15" customHeight="1" thickBot="1" x14ac:dyDescent="0.3">
      <c r="A59" s="214" t="s">
        <v>85</v>
      </c>
      <c r="B59" s="48"/>
      <c r="C59" s="49"/>
      <c r="D59" s="48"/>
      <c r="E59" s="49"/>
      <c r="F59" s="48"/>
      <c r="G59" s="49"/>
      <c r="H59" s="48"/>
      <c r="I59" s="49"/>
      <c r="J59" s="48"/>
      <c r="K59" s="49"/>
      <c r="L59" s="39"/>
      <c r="M59" s="40"/>
      <c r="N59" s="39"/>
      <c r="O59" s="40"/>
      <c r="P59" s="41"/>
      <c r="Q59" s="339"/>
    </row>
    <row r="60" spans="1:17" ht="15" customHeight="1" thickBot="1" x14ac:dyDescent="0.3">
      <c r="A60" s="215" t="s">
        <v>86</v>
      </c>
      <c r="B60" s="51"/>
      <c r="C60" s="52"/>
      <c r="D60" s="51"/>
      <c r="E60" s="52"/>
      <c r="F60" s="51"/>
      <c r="G60" s="52"/>
      <c r="H60" s="71"/>
      <c r="I60" s="72"/>
      <c r="J60" s="71"/>
      <c r="K60" s="72"/>
      <c r="L60" s="53"/>
      <c r="M60" s="43">
        <f>M58-L58</f>
        <v>0.35416666666666663</v>
      </c>
      <c r="N60" s="73"/>
      <c r="O60" s="74">
        <f>O58-N58</f>
        <v>0.33333333333333331</v>
      </c>
      <c r="P60" s="44">
        <f>SUM(C60,E60,G60,I60,K60,M60,O60)</f>
        <v>0.6875</v>
      </c>
      <c r="Q60" s="339"/>
    </row>
    <row r="61" spans="1:17" ht="15" customHeight="1" thickBot="1" x14ac:dyDescent="0.3">
      <c r="A61" s="9"/>
      <c r="B61" s="57"/>
      <c r="C61" s="58"/>
      <c r="D61" s="57"/>
      <c r="E61" s="58"/>
      <c r="F61" s="57"/>
      <c r="G61" s="58"/>
      <c r="H61" s="57"/>
      <c r="I61" s="58"/>
      <c r="J61" s="57"/>
      <c r="K61" s="58"/>
      <c r="L61" s="57"/>
      <c r="M61" s="58"/>
      <c r="N61" s="57"/>
      <c r="O61" s="58"/>
      <c r="P61" s="59"/>
    </row>
    <row r="62" spans="1:17" ht="15" customHeight="1" x14ac:dyDescent="0.25">
      <c r="A62" s="213"/>
      <c r="B62" s="36">
        <v>0.27083333333333331</v>
      </c>
      <c r="C62" s="37">
        <v>0.625</v>
      </c>
      <c r="D62" s="36">
        <v>0.27083333333333331</v>
      </c>
      <c r="E62" s="37">
        <v>0.625</v>
      </c>
      <c r="F62" s="36">
        <v>0.27083333333333331</v>
      </c>
      <c r="G62" s="37">
        <v>0.625</v>
      </c>
      <c r="H62" s="36">
        <v>0.29166666666666669</v>
      </c>
      <c r="I62" s="37">
        <v>0.625</v>
      </c>
      <c r="J62" s="36">
        <v>0.29166666666666669</v>
      </c>
      <c r="K62" s="37">
        <v>0.625</v>
      </c>
      <c r="L62" s="45"/>
      <c r="M62" s="46"/>
      <c r="N62" s="45"/>
      <c r="O62" s="46"/>
      <c r="P62" s="38"/>
    </row>
    <row r="63" spans="1:17" ht="15" customHeight="1" thickBot="1" x14ac:dyDescent="0.3">
      <c r="A63" s="214" t="s">
        <v>21</v>
      </c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48"/>
      <c r="M63" s="49"/>
      <c r="N63" s="48"/>
      <c r="O63" s="49"/>
      <c r="P63" s="41"/>
    </row>
    <row r="64" spans="1:17" ht="15" customHeight="1" thickBot="1" x14ac:dyDescent="0.3">
      <c r="A64" s="215" t="s">
        <v>64</v>
      </c>
      <c r="B64" s="53"/>
      <c r="C64" s="43">
        <f>C62-B62</f>
        <v>0.35416666666666669</v>
      </c>
      <c r="D64" s="53"/>
      <c r="E64" s="43">
        <f>E62-D62</f>
        <v>0.35416666666666669</v>
      </c>
      <c r="F64" s="53"/>
      <c r="G64" s="43">
        <f>G62-F62</f>
        <v>0.35416666666666669</v>
      </c>
      <c r="H64" s="53"/>
      <c r="I64" s="43">
        <f>I62-H62</f>
        <v>0.33333333333333331</v>
      </c>
      <c r="J64" s="53"/>
      <c r="K64" s="43">
        <f>K62-J62</f>
        <v>0.33333333333333331</v>
      </c>
      <c r="L64" s="51"/>
      <c r="M64" s="52"/>
      <c r="N64" s="51"/>
      <c r="O64" s="52"/>
      <c r="P64" s="44">
        <f>SUM(C64,E64,G64,I64,K64,M64,O64)</f>
        <v>1.7291666666666665</v>
      </c>
    </row>
    <row r="65" spans="1:16" ht="15" customHeight="1" x14ac:dyDescent="0.25">
      <c r="A65" s="214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36">
        <v>0.27083333333333331</v>
      </c>
      <c r="G65" s="37">
        <v>0.625</v>
      </c>
      <c r="H65" s="45"/>
      <c r="I65" s="46"/>
      <c r="J65" s="45"/>
      <c r="K65" s="46"/>
      <c r="L65" s="36">
        <v>0.29166666666666669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214" t="s">
        <v>71</v>
      </c>
      <c r="B66" s="39"/>
      <c r="C66" s="40"/>
      <c r="D66" s="39"/>
      <c r="E66" s="40"/>
      <c r="F66" s="39"/>
      <c r="G66" s="40"/>
      <c r="H66" s="48"/>
      <c r="I66" s="49"/>
      <c r="J66" s="48"/>
      <c r="K66" s="49"/>
      <c r="L66" s="39"/>
      <c r="M66" s="40"/>
      <c r="N66" s="39"/>
      <c r="O66" s="40"/>
      <c r="P66" s="41"/>
    </row>
    <row r="67" spans="1:16" ht="15" customHeight="1" thickBot="1" x14ac:dyDescent="0.3">
      <c r="A67" s="216" t="s">
        <v>72</v>
      </c>
      <c r="B67" s="53"/>
      <c r="C67" s="43">
        <f>C65-B65</f>
        <v>0.35416666666666669</v>
      </c>
      <c r="D67" s="53"/>
      <c r="E67" s="43">
        <f>E65-D65</f>
        <v>0.35416666666666669</v>
      </c>
      <c r="F67" s="53"/>
      <c r="G67" s="43">
        <f>G65-F65</f>
        <v>0.35416666666666669</v>
      </c>
      <c r="H67" s="51"/>
      <c r="I67" s="52"/>
      <c r="J67" s="51"/>
      <c r="K67" s="52"/>
      <c r="L67" s="53"/>
      <c r="M67" s="43">
        <f>M65-L65</f>
        <v>0.33333333333333331</v>
      </c>
      <c r="N67" s="53"/>
      <c r="O67" s="43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13"/>
      <c r="B68" s="45"/>
      <c r="C68" s="46"/>
      <c r="D68" s="45"/>
      <c r="E68" s="46"/>
      <c r="F68" s="36">
        <v>0.27083333333333331</v>
      </c>
      <c r="G68" s="37">
        <v>0.625</v>
      </c>
      <c r="H68" s="36">
        <v>0.29166666666666669</v>
      </c>
      <c r="I68" s="37">
        <v>0.625</v>
      </c>
      <c r="J68" s="36">
        <v>0.27083333333333331</v>
      </c>
      <c r="K68" s="37">
        <v>0.625</v>
      </c>
      <c r="L68" s="36">
        <v>0.27083333333333331</v>
      </c>
      <c r="M68" s="37">
        <v>0.625</v>
      </c>
      <c r="N68" s="36">
        <v>0.29166666666666669</v>
      </c>
      <c r="O68" s="37">
        <v>0.625</v>
      </c>
      <c r="P68" s="38"/>
    </row>
    <row r="69" spans="1:16" ht="15" customHeight="1" thickBot="1" x14ac:dyDescent="0.3">
      <c r="A69" s="214" t="s">
        <v>48</v>
      </c>
      <c r="B69" s="48"/>
      <c r="C69" s="49"/>
      <c r="D69" s="48"/>
      <c r="E69" s="49"/>
      <c r="F69" s="39"/>
      <c r="G69" s="40"/>
      <c r="H69" s="39"/>
      <c r="I69" s="40"/>
      <c r="J69" s="39"/>
      <c r="K69" s="40"/>
      <c r="L69" s="39"/>
      <c r="M69" s="40"/>
      <c r="N69" s="39"/>
      <c r="O69" s="40"/>
      <c r="P69" s="41"/>
    </row>
    <row r="70" spans="1:16" ht="15" customHeight="1" thickBot="1" x14ac:dyDescent="0.3">
      <c r="A70" s="215" t="s">
        <v>51</v>
      </c>
      <c r="B70" s="51"/>
      <c r="C70" s="52"/>
      <c r="D70" s="51"/>
      <c r="E70" s="52"/>
      <c r="F70" s="53"/>
      <c r="G70" s="43">
        <f>G68-F68</f>
        <v>0.35416666666666669</v>
      </c>
      <c r="H70" s="53"/>
      <c r="I70" s="43">
        <f>I68-H68</f>
        <v>0.33333333333333331</v>
      </c>
      <c r="J70" s="53"/>
      <c r="K70" s="43">
        <f>K68-J68</f>
        <v>0.35416666666666669</v>
      </c>
      <c r="L70" s="53"/>
      <c r="M70" s="43">
        <f>M68-L68</f>
        <v>0.35416666666666669</v>
      </c>
      <c r="N70" s="53"/>
      <c r="O70" s="43">
        <f>O68-N68</f>
        <v>0.33333333333333331</v>
      </c>
      <c r="P70" s="44">
        <f>SUM(C70,E70,G70,I70,K70,M70,O70)</f>
        <v>1.7291666666666667</v>
      </c>
    </row>
    <row r="71" spans="1:16" ht="15" customHeight="1" x14ac:dyDescent="0.25">
      <c r="A71" s="213"/>
      <c r="B71" s="36">
        <v>0.27083333333333331</v>
      </c>
      <c r="C71" s="37">
        <v>0.625</v>
      </c>
      <c r="D71" s="36">
        <v>0.27083333333333331</v>
      </c>
      <c r="E71" s="37">
        <v>0.625</v>
      </c>
      <c r="F71" s="45"/>
      <c r="G71" s="46"/>
      <c r="H71" s="45"/>
      <c r="I71" s="46"/>
      <c r="J71" s="36">
        <v>0.27083333333333331</v>
      </c>
      <c r="K71" s="37">
        <v>0.625</v>
      </c>
      <c r="L71" s="36">
        <v>0.29166666666666669</v>
      </c>
      <c r="M71" s="37">
        <v>0.625</v>
      </c>
      <c r="N71" s="36">
        <v>0.29166666666666669</v>
      </c>
      <c r="O71" s="37">
        <v>0.625</v>
      </c>
      <c r="P71" s="38"/>
    </row>
    <row r="72" spans="1:16" ht="15" customHeight="1" thickBot="1" x14ac:dyDescent="0.3">
      <c r="A72" s="214" t="s">
        <v>46</v>
      </c>
      <c r="B72" s="39"/>
      <c r="C72" s="40"/>
      <c r="D72" s="39"/>
      <c r="E72" s="40"/>
      <c r="F72" s="48"/>
      <c r="G72" s="49"/>
      <c r="H72" s="48"/>
      <c r="I72" s="49"/>
      <c r="J72" s="39"/>
      <c r="K72" s="40"/>
      <c r="L72" s="39"/>
      <c r="M72" s="40"/>
      <c r="N72" s="39"/>
      <c r="O72" s="40"/>
      <c r="P72" s="41"/>
    </row>
    <row r="73" spans="1:16" ht="15" customHeight="1" thickBot="1" x14ac:dyDescent="0.3">
      <c r="A73" s="215" t="s">
        <v>55</v>
      </c>
      <c r="B73" s="53"/>
      <c r="C73" s="43">
        <f>C71-B71</f>
        <v>0.35416666666666669</v>
      </c>
      <c r="D73" s="53"/>
      <c r="E73" s="43">
        <f>E71-D71</f>
        <v>0.35416666666666669</v>
      </c>
      <c r="F73" s="51"/>
      <c r="G73" s="52"/>
      <c r="H73" s="51"/>
      <c r="I73" s="52"/>
      <c r="J73" s="53"/>
      <c r="K73" s="43">
        <f>K71-J71</f>
        <v>0.35416666666666669</v>
      </c>
      <c r="L73" s="53"/>
      <c r="M73" s="43">
        <f>M71-L71</f>
        <v>0.33333333333333331</v>
      </c>
      <c r="N73" s="53"/>
      <c r="O73" s="43">
        <f>O71-N71</f>
        <v>0.33333333333333331</v>
      </c>
      <c r="P73" s="44">
        <f>SUM(C73,E73,G73,I73,K73,M73,O73)</f>
        <v>1.7291666666666665</v>
      </c>
    </row>
    <row r="74" spans="1:16" ht="15" customHeight="1" x14ac:dyDescent="0.25">
      <c r="A74" s="213"/>
      <c r="B74" s="229"/>
      <c r="C74" s="230"/>
      <c r="D74" s="231"/>
      <c r="E74" s="232"/>
      <c r="F74" s="229"/>
      <c r="G74" s="230"/>
      <c r="H74" s="229"/>
      <c r="I74" s="230"/>
      <c r="J74" s="229"/>
      <c r="K74" s="230"/>
      <c r="L74" s="229"/>
      <c r="M74" s="230"/>
      <c r="N74" s="229"/>
      <c r="O74" s="230"/>
      <c r="P74" s="38"/>
    </row>
    <row r="75" spans="1:16" ht="15" customHeight="1" thickBot="1" x14ac:dyDescent="0.3">
      <c r="A75" s="214"/>
      <c r="B75" s="233"/>
      <c r="C75" s="234"/>
      <c r="D75" s="235"/>
      <c r="E75" s="236"/>
      <c r="F75" s="233"/>
      <c r="G75" s="234"/>
      <c r="H75" s="233"/>
      <c r="I75" s="234"/>
      <c r="J75" s="233"/>
      <c r="K75" s="234"/>
      <c r="L75" s="233"/>
      <c r="M75" s="234"/>
      <c r="N75" s="233"/>
      <c r="O75" s="234"/>
      <c r="P75" s="41"/>
    </row>
    <row r="76" spans="1:16" ht="15" customHeight="1" thickBot="1" x14ac:dyDescent="0.3">
      <c r="A76" s="215"/>
      <c r="B76" s="237"/>
      <c r="C76" s="238"/>
      <c r="D76" s="239"/>
      <c r="E76" s="240"/>
      <c r="F76" s="237"/>
      <c r="G76" s="238"/>
      <c r="H76" s="237"/>
      <c r="I76" s="238"/>
      <c r="J76" s="237"/>
      <c r="K76" s="238"/>
      <c r="L76" s="237"/>
      <c r="M76" s="238"/>
      <c r="N76" s="237"/>
      <c r="O76" s="238"/>
      <c r="P76" s="44">
        <f>SUM(C76,E76,G76,I76,K76,M76,O76)</f>
        <v>0</v>
      </c>
    </row>
    <row r="77" spans="1:16" ht="15" customHeight="1" thickBot="1" x14ac:dyDescent="0.3">
      <c r="A77" s="6"/>
      <c r="B77" s="60"/>
      <c r="C77" s="61"/>
      <c r="D77" s="60"/>
      <c r="E77" s="61"/>
      <c r="F77" s="60"/>
      <c r="G77" s="61"/>
      <c r="H77" s="60"/>
      <c r="I77" s="61"/>
      <c r="J77" s="60"/>
      <c r="K77" s="61"/>
      <c r="L77" s="60"/>
      <c r="M77" s="61"/>
      <c r="N77" s="60"/>
      <c r="O77" s="61"/>
      <c r="P77" s="62"/>
    </row>
    <row r="78" spans="1:16" ht="15" customHeight="1" x14ac:dyDescent="0.25">
      <c r="A78" s="213"/>
      <c r="B78" s="45"/>
      <c r="C78" s="46"/>
      <c r="D78" s="45"/>
      <c r="E78" s="46"/>
      <c r="F78" s="47">
        <v>0.33333333333333331</v>
      </c>
      <c r="G78" s="37">
        <v>0.66666666666666663</v>
      </c>
      <c r="H78" s="47">
        <v>0.33333333333333331</v>
      </c>
      <c r="I78" s="37">
        <v>0.66666666666666663</v>
      </c>
      <c r="J78" s="47">
        <v>0.33333333333333331</v>
      </c>
      <c r="K78" s="37">
        <v>0.6875</v>
      </c>
      <c r="L78" s="47">
        <v>0.33333333333333331</v>
      </c>
      <c r="M78" s="37">
        <v>0.6875</v>
      </c>
      <c r="N78" s="47">
        <v>0.33333333333333331</v>
      </c>
      <c r="O78" s="37">
        <v>0.6875</v>
      </c>
      <c r="P78" s="38"/>
    </row>
    <row r="79" spans="1:16" ht="15" customHeight="1" thickBot="1" x14ac:dyDescent="0.3">
      <c r="A79" s="214" t="s">
        <v>22</v>
      </c>
      <c r="B79" s="48"/>
      <c r="C79" s="49"/>
      <c r="D79" s="48"/>
      <c r="E79" s="49"/>
      <c r="F79" s="39"/>
      <c r="G79" s="40"/>
      <c r="H79" s="39"/>
      <c r="I79" s="40"/>
      <c r="J79" s="39"/>
      <c r="K79" s="40"/>
      <c r="L79" s="39"/>
      <c r="M79" s="40"/>
      <c r="N79" s="39"/>
      <c r="O79" s="40"/>
      <c r="P79" s="41"/>
    </row>
    <row r="80" spans="1:16" ht="15" customHeight="1" thickBot="1" x14ac:dyDescent="0.3">
      <c r="A80" s="215" t="s">
        <v>43</v>
      </c>
      <c r="B80" s="51"/>
      <c r="C80" s="52"/>
      <c r="D80" s="51"/>
      <c r="E80" s="52"/>
      <c r="F80" s="53"/>
      <c r="G80" s="43">
        <f>SUM(G78-F78)</f>
        <v>0.33333333333333331</v>
      </c>
      <c r="H80" s="53"/>
      <c r="I80" s="43">
        <f>SUM(I78-H78)</f>
        <v>0.33333333333333331</v>
      </c>
      <c r="J80" s="53"/>
      <c r="K80" s="43">
        <f>SUM(K78-J78)</f>
        <v>0.35416666666666669</v>
      </c>
      <c r="L80" s="53"/>
      <c r="M80" s="43">
        <f>SUM(M78-L78)</f>
        <v>0.35416666666666669</v>
      </c>
      <c r="N80" s="53"/>
      <c r="O80" s="43">
        <f>SUM(O78-N78)</f>
        <v>0.35416666666666669</v>
      </c>
      <c r="P80" s="44">
        <f>SUM(C80,E80,G80,I80,K80,M80,O80)</f>
        <v>1.7291666666666667</v>
      </c>
    </row>
    <row r="81" spans="1:16" ht="15" customHeight="1" x14ac:dyDescent="0.25">
      <c r="A81" s="221"/>
      <c r="B81" s="36">
        <v>0.375</v>
      </c>
      <c r="C81" s="37">
        <v>0.72916666666666663</v>
      </c>
      <c r="D81" s="36">
        <v>0.375</v>
      </c>
      <c r="E81" s="37">
        <v>0.72916666666666663</v>
      </c>
      <c r="F81" s="36">
        <v>0.5</v>
      </c>
      <c r="G81" s="37">
        <v>0.66666666666666663</v>
      </c>
      <c r="H81" s="36"/>
      <c r="I81" s="37"/>
      <c r="J81" s="45"/>
      <c r="K81" s="46"/>
      <c r="L81" s="45"/>
      <c r="M81" s="46"/>
      <c r="N81" s="36">
        <v>0.5</v>
      </c>
      <c r="O81" s="37">
        <v>0.66666666666666663</v>
      </c>
      <c r="P81" s="38"/>
    </row>
    <row r="82" spans="1:16" ht="15" customHeight="1" thickBot="1" x14ac:dyDescent="0.3">
      <c r="A82" s="222" t="s">
        <v>19</v>
      </c>
      <c r="B82" s="39"/>
      <c r="C82" s="40"/>
      <c r="D82" s="39"/>
      <c r="E82" s="40"/>
      <c r="F82" s="39">
        <v>0.875</v>
      </c>
      <c r="G82" s="40">
        <v>1.0416666666666667</v>
      </c>
      <c r="H82" s="39">
        <v>0.70833333333333337</v>
      </c>
      <c r="I82" s="63">
        <v>1.0625</v>
      </c>
      <c r="J82" s="48"/>
      <c r="K82" s="49"/>
      <c r="L82" s="48"/>
      <c r="M82" s="49"/>
      <c r="N82" s="39">
        <v>0.875</v>
      </c>
      <c r="O82" s="40">
        <v>1.0416666666666667</v>
      </c>
      <c r="P82" s="41"/>
    </row>
    <row r="83" spans="1:16" ht="15" customHeight="1" thickBot="1" x14ac:dyDescent="0.3">
      <c r="A83" s="215" t="s">
        <v>41</v>
      </c>
      <c r="B83" s="53"/>
      <c r="C83" s="43">
        <f>SUM(C81-B81)</f>
        <v>0.35416666666666663</v>
      </c>
      <c r="D83" s="53"/>
      <c r="E83" s="43">
        <f>SUM(E81-D81)</f>
        <v>0.35416666666666663</v>
      </c>
      <c r="F83" s="54"/>
      <c r="G83" s="43">
        <f>(G81-F81)+(G82-F82)</f>
        <v>0.33333333333333337</v>
      </c>
      <c r="H83" s="50"/>
      <c r="I83" s="55">
        <f>(I81-H81)+(I82-H82)</f>
        <v>0.35416666666666663</v>
      </c>
      <c r="J83" s="51"/>
      <c r="K83" s="52"/>
      <c r="L83" s="51"/>
      <c r="M83" s="52"/>
      <c r="N83" s="54"/>
      <c r="O83" s="55">
        <f>(O81-N81)+(O82-N82)</f>
        <v>0.33333333333333337</v>
      </c>
      <c r="P83" s="44">
        <f>SUM(C83,E83,G83,I83,K83,M83,O83)</f>
        <v>1.7291666666666665</v>
      </c>
    </row>
    <row r="84" spans="1:16" ht="15" customHeight="1" x14ac:dyDescent="0.25">
      <c r="A84" s="221"/>
      <c r="B84" s="36"/>
      <c r="C84" s="37"/>
      <c r="D84" s="36">
        <v>0.5</v>
      </c>
      <c r="E84" s="37">
        <v>0.66666666666666663</v>
      </c>
      <c r="F84" s="45"/>
      <c r="G84" s="46"/>
      <c r="H84" s="45"/>
      <c r="I84" s="46"/>
      <c r="J84" s="36">
        <v>0.5</v>
      </c>
      <c r="K84" s="37">
        <v>0.66666666666666663</v>
      </c>
      <c r="L84" s="36"/>
      <c r="M84" s="37"/>
      <c r="N84" s="36"/>
      <c r="O84" s="37"/>
      <c r="P84" s="38"/>
    </row>
    <row r="85" spans="1:16" ht="15" customHeight="1" thickBot="1" x14ac:dyDescent="0.3">
      <c r="A85" s="222" t="s">
        <v>25</v>
      </c>
      <c r="B85" s="39">
        <v>0.70833333333333337</v>
      </c>
      <c r="C85" s="63">
        <v>1.0625</v>
      </c>
      <c r="D85" s="39">
        <v>0.875</v>
      </c>
      <c r="E85" s="40">
        <v>1.0416666666666667</v>
      </c>
      <c r="F85" s="48"/>
      <c r="G85" s="49"/>
      <c r="H85" s="48"/>
      <c r="I85" s="49"/>
      <c r="J85" s="39">
        <v>0.875</v>
      </c>
      <c r="K85" s="40">
        <v>1.0416666666666667</v>
      </c>
      <c r="L85" s="39">
        <v>0.70833333333333337</v>
      </c>
      <c r="M85" s="63">
        <v>1.0625</v>
      </c>
      <c r="N85" s="39">
        <v>0.70833333333333337</v>
      </c>
      <c r="O85" s="63">
        <v>1.0625</v>
      </c>
      <c r="P85" s="41"/>
    </row>
    <row r="86" spans="1:16" ht="15" customHeight="1" thickBot="1" x14ac:dyDescent="0.3">
      <c r="A86" s="223"/>
      <c r="B86" s="50"/>
      <c r="C86" s="55">
        <f>(C84-B84)+(C85-B85)</f>
        <v>0.35416666666666663</v>
      </c>
      <c r="D86" s="54"/>
      <c r="E86" s="43">
        <f>(E84-D84)+(E85-D85)</f>
        <v>0.33333333333333337</v>
      </c>
      <c r="F86" s="51"/>
      <c r="G86" s="52"/>
      <c r="H86" s="51"/>
      <c r="I86" s="52"/>
      <c r="J86" s="54"/>
      <c r="K86" s="43">
        <f>(K84-J84)+(K85-J85)</f>
        <v>0.33333333333333337</v>
      </c>
      <c r="L86" s="50"/>
      <c r="M86" s="55">
        <f>(M84-L84)+(M85-L85)</f>
        <v>0.35416666666666663</v>
      </c>
      <c r="N86" s="50"/>
      <c r="O86" s="55">
        <f>(O84-N84)+(O85-N85)</f>
        <v>0.35416666666666663</v>
      </c>
      <c r="P86" s="44">
        <f>SUM(C86,E86,G86,I86,K86,M86,O86)</f>
        <v>1.7291666666666665</v>
      </c>
    </row>
    <row r="87" spans="1:16" ht="15" customHeight="1" x14ac:dyDescent="0.25">
      <c r="A87" s="221"/>
      <c r="B87" s="45"/>
      <c r="C87" s="46"/>
      <c r="D87" s="36"/>
      <c r="E87" s="37"/>
      <c r="F87" s="36"/>
      <c r="G87" s="37"/>
      <c r="H87" s="36">
        <v>0.5</v>
      </c>
      <c r="I87" s="37">
        <v>0.66666666666666663</v>
      </c>
      <c r="J87" s="36"/>
      <c r="K87" s="37"/>
      <c r="L87" s="36">
        <v>0.5</v>
      </c>
      <c r="M87" s="37">
        <v>0.66666666666666663</v>
      </c>
      <c r="N87" s="45"/>
      <c r="O87" s="46"/>
      <c r="P87" s="38"/>
    </row>
    <row r="88" spans="1:16" ht="15" customHeight="1" thickBot="1" x14ac:dyDescent="0.3">
      <c r="A88" s="222" t="s">
        <v>52</v>
      </c>
      <c r="C88" s="49"/>
      <c r="D88" s="39">
        <v>0.70833333333333337</v>
      </c>
      <c r="E88" s="63">
        <v>1.0416666666666667</v>
      </c>
      <c r="F88" s="39">
        <v>0.70833333333333337</v>
      </c>
      <c r="G88" s="63">
        <v>1.0416666666666667</v>
      </c>
      <c r="H88" s="39">
        <v>0.875</v>
      </c>
      <c r="I88" s="40">
        <v>1.0416666666666667</v>
      </c>
      <c r="J88" s="39">
        <v>0.70833333333333337</v>
      </c>
      <c r="K88" s="63">
        <v>1.0625</v>
      </c>
      <c r="L88" s="39">
        <v>0.875</v>
      </c>
      <c r="M88" s="40">
        <v>1.0833333333333333</v>
      </c>
      <c r="N88" s="48"/>
      <c r="O88" s="49"/>
      <c r="P88" s="41"/>
    </row>
    <row r="89" spans="1:16" ht="15" customHeight="1" thickBot="1" x14ac:dyDescent="0.3">
      <c r="A89" s="223"/>
      <c r="B89" s="51"/>
      <c r="C89" s="52"/>
      <c r="D89" s="50"/>
      <c r="E89" s="55">
        <f>(E87-D87)+(E88-D88)</f>
        <v>0.33333333333333337</v>
      </c>
      <c r="F89" s="50"/>
      <c r="G89" s="55">
        <f>(G87-F87)+(G88-F88)</f>
        <v>0.33333333333333337</v>
      </c>
      <c r="H89" s="54"/>
      <c r="I89" s="43">
        <f>(I87-H87)+(I88-H88)</f>
        <v>0.33333333333333337</v>
      </c>
      <c r="J89" s="50"/>
      <c r="K89" s="55">
        <f>(K87-J87)+(K88-J88)</f>
        <v>0.35416666666666663</v>
      </c>
      <c r="L89" s="54"/>
      <c r="M89" s="43">
        <f>(M87-L87)+(M88-L88)</f>
        <v>0.37499999999999989</v>
      </c>
      <c r="N89" s="51"/>
      <c r="O89" s="52"/>
      <c r="P89" s="44">
        <f>SUM(C89,E89,G89,I89,K89,M89,O89)</f>
        <v>1.7291666666666665</v>
      </c>
    </row>
    <row r="90" spans="1:16" ht="35.1" customHeight="1" x14ac:dyDescent="0.25">
      <c r="A90" s="19" t="s">
        <v>28</v>
      </c>
      <c r="B90" s="191">
        <v>3</v>
      </c>
      <c r="C90" s="192" t="e">
        <f>comptecellulecouleur((B64:B73),$A$98)</f>
        <v>#N/A</v>
      </c>
      <c r="D90" s="191">
        <v>3</v>
      </c>
      <c r="E90" s="192" t="e">
        <f>comptecellulecouleur((D64:D73),$A$98)</f>
        <v>#N/A</v>
      </c>
      <c r="F90" s="191">
        <v>4</v>
      </c>
      <c r="G90" s="192" t="e">
        <f>comptecellulecouleur((F64:F73),$A$98)</f>
        <v>#N/A</v>
      </c>
      <c r="H90" s="191">
        <v>3</v>
      </c>
      <c r="I90" s="192" t="e">
        <f>comptecellulecouleur((H64:H73),$A$98)</f>
        <v>#N/A</v>
      </c>
      <c r="J90" s="191">
        <v>4</v>
      </c>
      <c r="K90" s="192" t="e">
        <f>comptecellulecouleur((J64:J73),$A$98)</f>
        <v>#N/A</v>
      </c>
      <c r="L90" s="191">
        <v>4</v>
      </c>
      <c r="M90" s="192" t="e">
        <f>comptecellulecouleur((L64:L73),$A$98)</f>
        <v>#N/A</v>
      </c>
      <c r="N90" s="191">
        <v>4</v>
      </c>
      <c r="O90" s="192" t="e">
        <f>comptecellulecouleur((N64:N73),$A$98)</f>
        <v>#N/A</v>
      </c>
      <c r="P90" s="64"/>
    </row>
    <row r="91" spans="1:16" ht="35.1" customHeight="1" x14ac:dyDescent="0.25">
      <c r="A91" s="15" t="s">
        <v>7</v>
      </c>
      <c r="B91" s="193">
        <v>5</v>
      </c>
      <c r="C91" s="189" t="e">
        <f>(comptecellulecouleur((B6:B60),$A$98))+(comptecellulecouleur((B6:B60),$A$100))+(comptecellulecouleur((B6:B60),$A$101)/2)</f>
        <v>#N/A</v>
      </c>
      <c r="D91" s="193">
        <v>5</v>
      </c>
      <c r="E91" s="189" t="e">
        <f>(comptecellulecouleur((D6:D60),$A$98))+(comptecellulecouleur((D6:D60),$A$100))+(comptecellulecouleur((D6:D60),$A$101)/2)</f>
        <v>#N/A</v>
      </c>
      <c r="F91" s="193">
        <v>5</v>
      </c>
      <c r="G91" s="189" t="e">
        <f>(comptecellulecouleur((F6:F60),$A$98))+(comptecellulecouleur((F6:F60),$A$100))+(comptecellulecouleur((F6:F60),$A$101)/2)</f>
        <v>#N/A</v>
      </c>
      <c r="H91" s="193">
        <v>5</v>
      </c>
      <c r="I91" s="189" t="e">
        <f>(comptecellulecouleur((H6:H60),$A$98))+(comptecellulecouleur((H6:H60),$A$100))+(comptecellulecouleur((H6:H60),$A$101)/2)</f>
        <v>#N/A</v>
      </c>
      <c r="J91" s="193">
        <v>5</v>
      </c>
      <c r="K91" s="189" t="e">
        <f>(comptecellulecouleur((J6:J60),$A$98))+(comptecellulecouleur((J6:J60),$A$100))+(comptecellulecouleur((J6:J60),$A$101)/2)</f>
        <v>#N/A</v>
      </c>
      <c r="L91" s="193">
        <v>7</v>
      </c>
      <c r="M91" s="189" t="e">
        <f>(comptecellulecouleur((L6:L60),$A$98))+(comptecellulecouleur((L6:L60),$A$100))+(comptecellulecouleur((L6:L60),$A$101)/2)</f>
        <v>#N/A</v>
      </c>
      <c r="N91" s="193">
        <v>7</v>
      </c>
      <c r="O91" s="189" t="e">
        <f>(comptecellulecouleur((N6:N60),$A$98))+(comptecellulecouleur((N6:N60),$A$100))+(comptecellulecouleur((N6:N60),$A$101)/2)</f>
        <v>#N/A</v>
      </c>
      <c r="P91" s="65"/>
    </row>
    <row r="92" spans="1:16" ht="35.1" customHeight="1" x14ac:dyDescent="0.25">
      <c r="A92" s="16" t="s">
        <v>8</v>
      </c>
      <c r="B92" s="194">
        <v>3</v>
      </c>
      <c r="C92" s="195" t="e">
        <f>(comptecellulecouleur((B6:B60),$A$98))+(comptecellulecouleur((B6:B60),$A$101))</f>
        <v>#N/A</v>
      </c>
      <c r="D92" s="194">
        <v>4</v>
      </c>
      <c r="E92" s="195" t="e">
        <f>(comptecellulecouleur((D6:D60),$A$98))+(comptecellulecouleur((D6:D60),$A$101))</f>
        <v>#N/A</v>
      </c>
      <c r="F92" s="194">
        <v>2</v>
      </c>
      <c r="G92" s="195" t="e">
        <f>(comptecellulecouleur((F6:F60),$A$98))+(comptecellulecouleur((F6:F60),$A$101))</f>
        <v>#N/A</v>
      </c>
      <c r="H92" s="194">
        <v>3</v>
      </c>
      <c r="I92" s="195" t="e">
        <f>(comptecellulecouleur((H6:H60),$A$98))+(comptecellulecouleur((H6:H60),$A$101))</f>
        <v>#N/A</v>
      </c>
      <c r="J92" s="194">
        <v>3</v>
      </c>
      <c r="K92" s="195" t="e">
        <f>(comptecellulecouleur((J6:J60),$A$98))+(comptecellulecouleur((J6:J60),$A$101))</f>
        <v>#N/A</v>
      </c>
      <c r="L92" s="194">
        <v>5</v>
      </c>
      <c r="M92" s="195" t="e">
        <f>(comptecellulecouleur((L6:L60),$A$98))+(comptecellulecouleur((L6:L60),$A$101))</f>
        <v>#N/A</v>
      </c>
      <c r="N92" s="194">
        <v>4</v>
      </c>
      <c r="O92" s="195" t="e">
        <f>(comptecellulecouleur((N6:N60),$A$98))+(comptecellulecouleur((N6:N60),$A$101))</f>
        <v>#N/A</v>
      </c>
      <c r="P92" s="65"/>
    </row>
    <row r="93" spans="1:16" ht="35.1" customHeight="1" x14ac:dyDescent="0.25">
      <c r="A93" s="17" t="s">
        <v>9</v>
      </c>
      <c r="B93" s="196">
        <v>5</v>
      </c>
      <c r="C93" s="190" t="e">
        <f>(comptecellulecouleur((B6:B60),$A$99))+(comptecellulecouleur((B6:B60),$A$100))+(comptecellulecouleur((B6:B60),$A$101)/2)</f>
        <v>#N/A</v>
      </c>
      <c r="D93" s="196">
        <v>5</v>
      </c>
      <c r="E93" s="190" t="e">
        <f>(comptecellulecouleur((D6:D60),$A$99))+(comptecellulecouleur((D6:D60),$A$100))+(comptecellulecouleur((D6:D60),$A$101)/2)</f>
        <v>#N/A</v>
      </c>
      <c r="F93" s="196">
        <v>5</v>
      </c>
      <c r="G93" s="190" t="e">
        <f>(comptecellulecouleur((F6:F60),$A$99))+(comptecellulecouleur((F6:F60),$A$100))+(comptecellulecouleur((F6:F60),$A$101)/2)</f>
        <v>#N/A</v>
      </c>
      <c r="H93" s="196">
        <v>6</v>
      </c>
      <c r="I93" s="190" t="e">
        <f>(comptecellulecouleur((H6:H60),$A$99))+(comptecellulecouleur((H6:H60),$A$100))+(comptecellulecouleur((H6:H60),$A$101)/2)</f>
        <v>#N/A</v>
      </c>
      <c r="J93" s="196">
        <v>6</v>
      </c>
      <c r="K93" s="190" t="e">
        <f>(comptecellulecouleur((J6:J60),$A$99))+(comptecellulecouleur((J6:J60),$A$100))+(comptecellulecouleur((J6:J60),$A$101)/2)</f>
        <v>#N/A</v>
      </c>
      <c r="L93" s="196">
        <v>7</v>
      </c>
      <c r="M93" s="190" t="e">
        <f>(comptecellulecouleur((L6:L60),$A$99))+(comptecellulecouleur((L6:L60),$A$100))+(comptecellulecouleur((L6:L60),$A$101)/2)</f>
        <v>#N/A</v>
      </c>
      <c r="N93" s="196">
        <v>5</v>
      </c>
      <c r="O93" s="190" t="e">
        <f>(comptecellulecouleur((N6:N60),$A$99))+(comptecellulecouleur((N6:N60),$A$100))+(comptecellulecouleur((N6:N60),$A$101)/2)</f>
        <v>#N/A</v>
      </c>
      <c r="P93" s="65"/>
    </row>
    <row r="94" spans="1:16" ht="35.1" customHeight="1" x14ac:dyDescent="0.25">
      <c r="A94" s="18" t="s">
        <v>10</v>
      </c>
      <c r="B94" s="193"/>
      <c r="C94" s="197" t="e">
        <f>(comptecellulecouleur((B80:B89),$A$98))+(comptecellulecouleur((B80:B89),$A$100))</f>
        <v>#N/A</v>
      </c>
      <c r="D94" s="193"/>
      <c r="E94" s="197" t="e">
        <f>(comptecellulecouleur((D80:D89),$A$98))+(comptecellulecouleur((D80:D89),$A$100))</f>
        <v>#N/A</v>
      </c>
      <c r="F94" s="193"/>
      <c r="G94" s="197" t="e">
        <f>(comptecellulecouleur((F80:F89),$A$98))+(comptecellulecouleur((F80:F89),$A$100))</f>
        <v>#N/A</v>
      </c>
      <c r="H94" s="193"/>
      <c r="I94" s="197" t="e">
        <f>(comptecellulecouleur((H80:H89),$A$98))+(comptecellulecouleur((H80:H89),$A$100))</f>
        <v>#N/A</v>
      </c>
      <c r="J94" s="193"/>
      <c r="K94" s="197" t="e">
        <f>(comptecellulecouleur((J80:J89),$A$98))+(comptecellulecouleur((J80:J89),$A$100))</f>
        <v>#N/A</v>
      </c>
      <c r="L94" s="193"/>
      <c r="M94" s="197" t="e">
        <f>(comptecellulecouleur((L80:L89),$A$98))+(comptecellulecouleur((L80:L89),$A$100))</f>
        <v>#N/A</v>
      </c>
      <c r="N94" s="193"/>
      <c r="O94" s="197" t="e">
        <f>(comptecellulecouleur((N80:N89),$A$98))+(comptecellulecouleur((N80:N89),$A$100))</f>
        <v>#N/A</v>
      </c>
      <c r="P94" s="65"/>
    </row>
    <row r="95" spans="1:16" ht="35.1" customHeight="1" x14ac:dyDescent="0.25">
      <c r="A95" s="32" t="s">
        <v>11</v>
      </c>
      <c r="B95" s="196"/>
      <c r="C95" s="197" t="e">
        <f>(comptecellulecouleur((B80:B89),$A$99))+(comptecellulecouleur((B80:B89),$A$100))</f>
        <v>#N/A</v>
      </c>
      <c r="D95" s="196"/>
      <c r="E95" s="197" t="e">
        <f>(comptecellulecouleur((D80:D89),$A$99))+(comptecellulecouleur((D80:D89),$A$100))</f>
        <v>#N/A</v>
      </c>
      <c r="F95" s="196"/>
      <c r="G95" s="197" t="e">
        <f>(comptecellulecouleur((F80:F89),$A$99))+(comptecellulecouleur((F80:F89),$A$100))</f>
        <v>#N/A</v>
      </c>
      <c r="H95" s="196"/>
      <c r="I95" s="197" t="e">
        <f>(comptecellulecouleur((H80:H89),$A$99))+(comptecellulecouleur((H80:H89),$A$100))</f>
        <v>#N/A</v>
      </c>
      <c r="J95" s="196"/>
      <c r="K95" s="197" t="e">
        <f>(comptecellulecouleur((J80:J89),$A$99))+(comptecellulecouleur((J80:J89),$A$100))</f>
        <v>#N/A</v>
      </c>
      <c r="L95" s="196"/>
      <c r="M95" s="197" t="e">
        <f>(comptecellulecouleur((L80:L89),$A$99))+(comptecellulecouleur((L80:L89),$A$100))</f>
        <v>#N/A</v>
      </c>
      <c r="N95" s="196"/>
      <c r="O95" s="197" t="e">
        <f>(comptecellulecouleur((N80:N89),$A$99))+(comptecellulecouleur((N80:N89),$A$100))</f>
        <v>#N/A</v>
      </c>
      <c r="P95" s="65"/>
    </row>
    <row r="96" spans="1:16" ht="35.1" customHeight="1" x14ac:dyDescent="0.25">
      <c r="A96" s="33" t="s">
        <v>27</v>
      </c>
      <c r="B96" s="21">
        <f>SUM(B90:B95)</f>
        <v>16</v>
      </c>
      <c r="C96" s="28" t="e">
        <f>SUM(C90:C95)</f>
        <v>#N/A</v>
      </c>
      <c r="D96" s="21">
        <f>SUM(D90:D95)</f>
        <v>17</v>
      </c>
      <c r="E96" s="28" t="e">
        <f t="shared" ref="E96:O96" si="0">SUM(E90:E95)</f>
        <v>#N/A</v>
      </c>
      <c r="F96" s="21">
        <f>SUM(F90:F95)</f>
        <v>16</v>
      </c>
      <c r="G96" s="28" t="e">
        <f>SUM(G90:G95)</f>
        <v>#N/A</v>
      </c>
      <c r="H96" s="21">
        <f t="shared" si="0"/>
        <v>17</v>
      </c>
      <c r="I96" s="28" t="e">
        <f t="shared" si="0"/>
        <v>#N/A</v>
      </c>
      <c r="J96" s="21">
        <f t="shared" si="0"/>
        <v>18</v>
      </c>
      <c r="K96" s="28" t="e">
        <f>SUM(K90:K95)</f>
        <v>#N/A</v>
      </c>
      <c r="L96" s="21">
        <f t="shared" si="0"/>
        <v>23</v>
      </c>
      <c r="M96" s="28" t="e">
        <f t="shared" si="0"/>
        <v>#N/A</v>
      </c>
      <c r="N96" s="21">
        <f t="shared" si="0"/>
        <v>20</v>
      </c>
      <c r="O96" s="28" t="e">
        <f t="shared" si="0"/>
        <v>#N/A</v>
      </c>
      <c r="P96" s="66"/>
    </row>
    <row r="97" spans="1:16" ht="27" customHeight="1" thickBot="1" x14ac:dyDescent="0.3">
      <c r="A97" s="333" t="s">
        <v>13</v>
      </c>
      <c r="B97" s="334"/>
      <c r="C97" s="334"/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5"/>
    </row>
    <row r="98" spans="1:16" ht="15.75" x14ac:dyDescent="0.25">
      <c r="A98" s="53"/>
      <c r="B98" s="336" t="s">
        <v>95</v>
      </c>
    </row>
    <row r="99" spans="1:16" ht="15.75" x14ac:dyDescent="0.25">
      <c r="A99" s="50"/>
      <c r="B99" s="337"/>
    </row>
    <row r="100" spans="1:16" ht="15.75" x14ac:dyDescent="0.25">
      <c r="A100" s="54"/>
      <c r="B100" s="337"/>
    </row>
    <row r="101" spans="1:16" ht="15.75" x14ac:dyDescent="0.25">
      <c r="A101" s="144"/>
      <c r="B101" s="337"/>
      <c r="E101" s="188"/>
    </row>
    <row r="102" spans="1:16" x14ac:dyDescent="0.25">
      <c r="E102" s="188"/>
    </row>
    <row r="103" spans="1:16" x14ac:dyDescent="0.25">
      <c r="A103" s="226"/>
      <c r="B103" s="338" t="s">
        <v>96</v>
      </c>
      <c r="C103" s="338"/>
      <c r="D103" s="338"/>
      <c r="E103" s="338"/>
    </row>
    <row r="104" spans="1:16" x14ac:dyDescent="0.25">
      <c r="A104" s="228"/>
      <c r="B104" s="338" t="s">
        <v>97</v>
      </c>
      <c r="C104" s="338"/>
      <c r="D104" s="338"/>
      <c r="E104" s="338"/>
    </row>
    <row r="105" spans="1:16" ht="15.75" x14ac:dyDescent="0.25">
      <c r="A105" s="48"/>
      <c r="B105" s="338" t="s">
        <v>98</v>
      </c>
      <c r="C105" s="338"/>
      <c r="D105" s="338"/>
      <c r="E105" s="338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</sheetData>
  <mergeCells count="17">
    <mergeCell ref="Q58:Q60"/>
    <mergeCell ref="A1:A2"/>
    <mergeCell ref="B1:C1"/>
    <mergeCell ref="D1:E1"/>
    <mergeCell ref="F1:G1"/>
    <mergeCell ref="H1:I1"/>
    <mergeCell ref="J1:K1"/>
    <mergeCell ref="L1:M1"/>
    <mergeCell ref="N1:O1"/>
    <mergeCell ref="Q49:Q51"/>
    <mergeCell ref="Q52:Q54"/>
    <mergeCell ref="Q55:Q57"/>
    <mergeCell ref="A97:P97"/>
    <mergeCell ref="B98:B101"/>
    <mergeCell ref="B103:E103"/>
    <mergeCell ref="B104:E104"/>
    <mergeCell ref="B105:E10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5" orientation="portrait" r:id="rId1"/>
  <headerFooter>
    <oddHeader>&amp;A</oddHeader>
    <oddFooter>&amp;C&amp;F&amp;R&amp;D&amp;T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3537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1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42371</v>
      </c>
      <c r="D2" s="80"/>
      <c r="E2" s="14">
        <v>42372</v>
      </c>
      <c r="F2" s="81"/>
      <c r="G2" s="70">
        <v>42373</v>
      </c>
      <c r="H2" s="68"/>
      <c r="I2" s="12">
        <v>42374</v>
      </c>
      <c r="J2" s="80"/>
      <c r="K2" s="12">
        <v>42375</v>
      </c>
      <c r="L2" s="80"/>
      <c r="M2" s="12">
        <v>42376</v>
      </c>
      <c r="N2" s="83"/>
      <c r="O2" s="12">
        <v>42377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36"/>
      <c r="C4" s="37"/>
      <c r="D4" s="36"/>
      <c r="E4" s="37"/>
      <c r="F4" s="36"/>
      <c r="G4" s="37"/>
      <c r="H4" s="36"/>
      <c r="I4" s="37"/>
      <c r="J4" s="36"/>
      <c r="K4" s="37"/>
      <c r="L4" s="36"/>
      <c r="M4" s="37"/>
      <c r="N4" s="45"/>
      <c r="O4" s="46"/>
      <c r="P4" s="38"/>
    </row>
    <row r="5" spans="1:16" ht="15.75" customHeight="1" thickBot="1" x14ac:dyDescent="0.3">
      <c r="A5" s="10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39"/>
      <c r="M5" s="40"/>
      <c r="N5" s="48"/>
      <c r="O5" s="49"/>
      <c r="P5" s="41"/>
    </row>
    <row r="6" spans="1:16" ht="15.75" customHeight="1" thickBot="1" x14ac:dyDescent="0.3">
      <c r="A6" s="7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42"/>
      <c r="M6" s="43"/>
      <c r="N6" s="51"/>
      <c r="O6" s="52"/>
      <c r="P6" s="44">
        <f>SUM(C6,E6,G6,I6,K6,M6,O6)</f>
        <v>0</v>
      </c>
    </row>
    <row r="7" spans="1:16" ht="15.75" x14ac:dyDescent="0.25">
      <c r="A7" s="11"/>
      <c r="B7" s="36">
        <v>0.41666666666666669</v>
      </c>
      <c r="C7" s="37">
        <v>0.625</v>
      </c>
      <c r="D7" s="45"/>
      <c r="E7" s="46"/>
      <c r="F7" s="45"/>
      <c r="G7" s="46"/>
      <c r="H7" s="36"/>
      <c r="I7" s="37"/>
      <c r="J7" s="36"/>
      <c r="K7" s="37"/>
      <c r="L7" s="36"/>
      <c r="M7" s="37"/>
      <c r="N7" s="36">
        <v>0.41666666666666669</v>
      </c>
      <c r="O7" s="37">
        <v>0.625</v>
      </c>
      <c r="P7" s="38"/>
    </row>
    <row r="8" spans="1:16" ht="16.5" thickBot="1" x14ac:dyDescent="0.3">
      <c r="A8" s="10" t="s">
        <v>15</v>
      </c>
      <c r="B8" s="39">
        <v>0.79166666666666663</v>
      </c>
      <c r="C8" s="40">
        <v>1</v>
      </c>
      <c r="D8" s="48"/>
      <c r="E8" s="49"/>
      <c r="F8" s="48"/>
      <c r="G8" s="49"/>
      <c r="H8" s="39">
        <v>0.70833333333333337</v>
      </c>
      <c r="I8" s="63">
        <v>1.0416666666666667</v>
      </c>
      <c r="J8" s="39">
        <v>0.70833333333333337</v>
      </c>
      <c r="K8" s="40">
        <v>1.0833333333333333</v>
      </c>
      <c r="L8" s="39">
        <v>0.70833333333333337</v>
      </c>
      <c r="M8" s="40">
        <v>1.0833333333333333</v>
      </c>
      <c r="N8" s="39">
        <v>0.79166666666666663</v>
      </c>
      <c r="O8" s="40">
        <v>1</v>
      </c>
      <c r="P8" s="41"/>
    </row>
    <row r="9" spans="1:16" ht="16.5" thickBot="1" x14ac:dyDescent="0.3">
      <c r="A9" s="75" t="s">
        <v>30</v>
      </c>
      <c r="B9" s="54"/>
      <c r="C9" s="43">
        <f>(C7-B7)+(C8-B8)</f>
        <v>0.41666666666666669</v>
      </c>
      <c r="D9" s="51"/>
      <c r="E9" s="52"/>
      <c r="F9" s="51"/>
      <c r="G9" s="52"/>
      <c r="H9" s="50"/>
      <c r="I9" s="43">
        <f>(I7-H7)+(I8-H8)</f>
        <v>0.33333333333333337</v>
      </c>
      <c r="J9" s="50"/>
      <c r="K9" s="43">
        <f>(K7-J7)+(K8-J8)</f>
        <v>0.37499999999999989</v>
      </c>
      <c r="L9" s="50"/>
      <c r="M9" s="43">
        <f>(M7-L7)+(M8-L8)</f>
        <v>0.37499999999999989</v>
      </c>
      <c r="N9" s="54"/>
      <c r="O9" s="43">
        <f>(O7-N7)+(O8-N8)</f>
        <v>0.41666666666666669</v>
      </c>
      <c r="P9" s="44">
        <f>SUM(C9,E9,G9,I9,K9,M9,O9)</f>
        <v>1.9166666666666667</v>
      </c>
    </row>
    <row r="10" spans="1:16" ht="15.75" x14ac:dyDescent="0.25">
      <c r="A10" s="11"/>
      <c r="B10" s="45"/>
      <c r="C10" s="46"/>
      <c r="D10" s="36">
        <v>0.41666666666666669</v>
      </c>
      <c r="E10" s="37">
        <v>0.625</v>
      </c>
      <c r="F10" s="36">
        <v>0.41666666666666669</v>
      </c>
      <c r="G10" s="37">
        <v>0.625</v>
      </c>
      <c r="H10" s="36">
        <v>0.375</v>
      </c>
      <c r="I10" s="37">
        <v>0.72916666666666663</v>
      </c>
      <c r="J10" s="36">
        <v>0.375</v>
      </c>
      <c r="K10" s="37">
        <v>0.72916666666666663</v>
      </c>
      <c r="L10" s="36">
        <v>0.375</v>
      </c>
      <c r="M10" s="37">
        <v>0.75</v>
      </c>
      <c r="N10" s="45"/>
      <c r="O10" s="46"/>
      <c r="P10" s="38"/>
    </row>
    <row r="11" spans="1:16" ht="16.5" thickBot="1" x14ac:dyDescent="0.3">
      <c r="A11" s="10" t="s">
        <v>31</v>
      </c>
      <c r="B11" s="48"/>
      <c r="C11" s="49"/>
      <c r="D11" s="39">
        <v>0.79166666666666663</v>
      </c>
      <c r="E11" s="40">
        <v>1</v>
      </c>
      <c r="F11" s="39">
        <v>0.79166666666666663</v>
      </c>
      <c r="G11" s="40">
        <v>1</v>
      </c>
      <c r="H11" s="39"/>
      <c r="I11" s="40"/>
      <c r="J11" s="39"/>
      <c r="K11" s="40"/>
      <c r="L11" s="39"/>
      <c r="M11" s="40"/>
      <c r="N11" s="48"/>
      <c r="O11" s="49"/>
      <c r="P11" s="41"/>
    </row>
    <row r="12" spans="1:16" ht="16.5" thickBot="1" x14ac:dyDescent="0.3">
      <c r="A12" s="75" t="s">
        <v>32</v>
      </c>
      <c r="B12" s="51"/>
      <c r="C12" s="52"/>
      <c r="D12" s="54"/>
      <c r="E12" s="43">
        <f>(E10-D10)+(E11-D11)</f>
        <v>0.41666666666666669</v>
      </c>
      <c r="F12" s="54"/>
      <c r="G12" s="43">
        <f>(G10-F10)+(G11-F11)</f>
        <v>0.41666666666666669</v>
      </c>
      <c r="H12" s="53"/>
      <c r="I12" s="43">
        <f>I10-H10</f>
        <v>0.35416666666666663</v>
      </c>
      <c r="J12" s="53"/>
      <c r="K12" s="43">
        <f>K10-J10</f>
        <v>0.35416666666666663</v>
      </c>
      <c r="L12" s="53"/>
      <c r="M12" s="43">
        <f>(M10-L10)+(M11-L11)</f>
        <v>0.375</v>
      </c>
      <c r="N12" s="51"/>
      <c r="O12" s="52"/>
      <c r="P12" s="44">
        <f>SUM(C12,E12,G12,I12,K12,M12,O12)</f>
        <v>1.9166666666666665</v>
      </c>
    </row>
    <row r="13" spans="1:16" ht="15.75" x14ac:dyDescent="0.25">
      <c r="A13" s="3"/>
      <c r="B13" s="36">
        <v>0.27083333333333331</v>
      </c>
      <c r="C13" s="37">
        <v>0.625</v>
      </c>
      <c r="D13" s="36">
        <v>0.27083333333333331</v>
      </c>
      <c r="E13" s="37">
        <v>0.625</v>
      </c>
      <c r="F13" s="36">
        <v>0.375</v>
      </c>
      <c r="G13" s="37">
        <v>0.72916666666666663</v>
      </c>
      <c r="H13" s="45"/>
      <c r="I13" s="46"/>
      <c r="J13" s="45"/>
      <c r="K13" s="46"/>
      <c r="L13" s="36"/>
      <c r="M13" s="37"/>
      <c r="N13" s="36">
        <v>0.375</v>
      </c>
      <c r="O13" s="37">
        <v>0.72916666666666663</v>
      </c>
      <c r="P13" s="56"/>
    </row>
    <row r="14" spans="1:16" ht="16.5" thickBot="1" x14ac:dyDescent="0.3">
      <c r="A14" s="3" t="s">
        <v>26</v>
      </c>
      <c r="B14" s="39"/>
      <c r="C14" s="40"/>
      <c r="D14" s="39"/>
      <c r="E14" s="40"/>
      <c r="F14" s="39"/>
      <c r="G14" s="40"/>
      <c r="H14" s="48"/>
      <c r="I14" s="49"/>
      <c r="J14" s="48"/>
      <c r="K14" s="49"/>
      <c r="L14" s="39">
        <v>0.70833333333333337</v>
      </c>
      <c r="M14" s="40">
        <v>1.0833333333333333</v>
      </c>
      <c r="N14" s="39"/>
      <c r="O14" s="40"/>
      <c r="P14" s="56"/>
    </row>
    <row r="15" spans="1:16" ht="16.5" thickBot="1" x14ac:dyDescent="0.3">
      <c r="A15" s="77" t="s">
        <v>38</v>
      </c>
      <c r="B15" s="53"/>
      <c r="C15" s="43">
        <f>C13-B13</f>
        <v>0.35416666666666669</v>
      </c>
      <c r="D15" s="53"/>
      <c r="E15" s="43">
        <f>E13-D13</f>
        <v>0.35416666666666669</v>
      </c>
      <c r="F15" s="53"/>
      <c r="G15" s="43">
        <f>G13-F13</f>
        <v>0.35416666666666663</v>
      </c>
      <c r="H15" s="51"/>
      <c r="I15" s="52"/>
      <c r="J15" s="51"/>
      <c r="K15" s="52"/>
      <c r="L15" s="50"/>
      <c r="M15" s="43">
        <f>(M13-L13)+(M14-L14)</f>
        <v>0.37499999999999989</v>
      </c>
      <c r="N15" s="53"/>
      <c r="O15" s="43">
        <f>O13-N13</f>
        <v>0.35416666666666663</v>
      </c>
      <c r="P15" s="44">
        <f>SUM(C15,E15,G15,I15,K15,M15,O15)</f>
        <v>1.7916666666666665</v>
      </c>
    </row>
    <row r="16" spans="1:16" ht="15.75" x14ac:dyDescent="0.25">
      <c r="A16" s="2"/>
      <c r="B16" s="36"/>
      <c r="C16" s="37"/>
      <c r="D16" s="45"/>
      <c r="E16" s="46"/>
      <c r="F16" s="45"/>
      <c r="G16" s="46"/>
      <c r="H16" s="36">
        <v>0.41666666666666669</v>
      </c>
      <c r="I16" s="37">
        <v>0.625</v>
      </c>
      <c r="J16" s="36">
        <v>0.41666666666666669</v>
      </c>
      <c r="K16" s="37">
        <v>0.625</v>
      </c>
      <c r="L16" s="36">
        <v>0.39583333333333331</v>
      </c>
      <c r="M16" s="37">
        <v>0.66666666666666663</v>
      </c>
      <c r="N16" s="36">
        <v>0.39583333333333331</v>
      </c>
      <c r="O16" s="37">
        <v>0.77083333333333337</v>
      </c>
      <c r="P16" s="38"/>
    </row>
    <row r="17" spans="1:16" ht="16.5" thickBot="1" x14ac:dyDescent="0.3">
      <c r="A17" s="3" t="s">
        <v>16</v>
      </c>
      <c r="B17" s="39">
        <v>0.75</v>
      </c>
      <c r="C17" s="63">
        <v>1</v>
      </c>
      <c r="D17" s="48"/>
      <c r="E17" s="49"/>
      <c r="F17" s="48"/>
      <c r="G17" s="49"/>
      <c r="H17" s="39">
        <v>0.79166666666666663</v>
      </c>
      <c r="I17" s="40">
        <v>1</v>
      </c>
      <c r="J17" s="39">
        <v>0.79166666666666663</v>
      </c>
      <c r="K17" s="40">
        <v>1.0833333333333333</v>
      </c>
      <c r="L17" s="39"/>
      <c r="M17" s="40"/>
      <c r="N17" s="39"/>
      <c r="O17" s="40"/>
      <c r="P17" s="41"/>
    </row>
    <row r="18" spans="1:16" ht="16.5" thickBot="1" x14ac:dyDescent="0.3">
      <c r="A18" s="76" t="s">
        <v>33</v>
      </c>
      <c r="B18" s="50"/>
      <c r="C18" s="43">
        <f>(C16-B16)+(C17-B17)</f>
        <v>0.25</v>
      </c>
      <c r="D18" s="51"/>
      <c r="E18" s="52"/>
      <c r="F18" s="51"/>
      <c r="G18" s="52"/>
      <c r="H18" s="54"/>
      <c r="I18" s="43">
        <f>(I16-H16)+(I17-H17)</f>
        <v>0.41666666666666669</v>
      </c>
      <c r="J18" s="54"/>
      <c r="K18" s="43">
        <f>(K16-J16)+(K17-J17)</f>
        <v>0.49999999999999994</v>
      </c>
      <c r="L18" s="53"/>
      <c r="M18" s="43">
        <f>M16-L16</f>
        <v>0.27083333333333331</v>
      </c>
      <c r="N18" s="53"/>
      <c r="O18" s="43">
        <f>O16-N16</f>
        <v>0.37500000000000006</v>
      </c>
      <c r="P18" s="44">
        <f>SUM(C18,E18,G18,I18,K18,M18,O18)</f>
        <v>1.8125</v>
      </c>
    </row>
    <row r="19" spans="1:16" ht="15.75" x14ac:dyDescent="0.25">
      <c r="A19" s="2"/>
      <c r="B19" s="36">
        <v>0.41666666666666669</v>
      </c>
      <c r="C19" s="37">
        <v>0.72916666666666663</v>
      </c>
      <c r="D19" s="36">
        <v>0.41666666666666669</v>
      </c>
      <c r="E19" s="37">
        <v>0.625</v>
      </c>
      <c r="F19" s="36"/>
      <c r="G19" s="37"/>
      <c r="H19" s="45"/>
      <c r="I19" s="46"/>
      <c r="J19" s="45"/>
      <c r="K19" s="46"/>
      <c r="L19" s="36"/>
      <c r="M19" s="37"/>
      <c r="N19" s="36">
        <v>0.41666666666666669</v>
      </c>
      <c r="O19" s="37">
        <v>0.625</v>
      </c>
      <c r="P19" s="38"/>
    </row>
    <row r="20" spans="1:16" ht="16.5" thickBot="1" x14ac:dyDescent="0.3">
      <c r="A20" s="3" t="s">
        <v>18</v>
      </c>
      <c r="B20" s="39"/>
      <c r="C20" s="40"/>
      <c r="D20" s="39">
        <v>0.79166666666666663</v>
      </c>
      <c r="E20" s="40">
        <v>1</v>
      </c>
      <c r="F20" s="39">
        <v>0.625</v>
      </c>
      <c r="G20" s="40">
        <v>1</v>
      </c>
      <c r="H20" s="48"/>
      <c r="I20" s="49"/>
      <c r="J20" s="48"/>
      <c r="K20" s="49"/>
      <c r="L20" s="39">
        <v>0.70833333333333337</v>
      </c>
      <c r="M20" s="40">
        <v>1.0833333333333333</v>
      </c>
      <c r="N20" s="39">
        <v>0.79166666666666663</v>
      </c>
      <c r="O20" s="40">
        <v>1</v>
      </c>
      <c r="P20" s="41"/>
    </row>
    <row r="21" spans="1:16" ht="16.5" thickBot="1" x14ac:dyDescent="0.3">
      <c r="A21" s="76" t="s">
        <v>35</v>
      </c>
      <c r="B21" s="53"/>
      <c r="C21" s="43">
        <f>C19-B19</f>
        <v>0.31249999999999994</v>
      </c>
      <c r="D21" s="54"/>
      <c r="E21" s="43">
        <f>(E19-D19)+(E20-D20)</f>
        <v>0.41666666666666669</v>
      </c>
      <c r="F21" s="50"/>
      <c r="G21" s="43">
        <f>(G19-F19)+(G20-F20)</f>
        <v>0.375</v>
      </c>
      <c r="H21" s="51"/>
      <c r="I21" s="52"/>
      <c r="J21" s="51"/>
      <c r="K21" s="52"/>
      <c r="L21" s="50"/>
      <c r="M21" s="43">
        <f>(M19-L19)+(M20-L20)</f>
        <v>0.37499999999999989</v>
      </c>
      <c r="N21" s="54"/>
      <c r="O21" s="43">
        <f>(O19-N19)+(O20-N20)</f>
        <v>0.41666666666666669</v>
      </c>
      <c r="P21" s="44">
        <f>SUM(C21,E21,G21,I21,K21,M21,O21)</f>
        <v>1.8958333333333333</v>
      </c>
    </row>
    <row r="22" spans="1:16" ht="15.75" x14ac:dyDescent="0.25">
      <c r="A22" s="2"/>
      <c r="B22" s="45"/>
      <c r="C22" s="46"/>
      <c r="D22" s="36"/>
      <c r="E22" s="37"/>
      <c r="F22" s="36">
        <v>0.41666666666666669</v>
      </c>
      <c r="G22" s="37">
        <v>0.625</v>
      </c>
      <c r="H22" s="36">
        <v>0.375</v>
      </c>
      <c r="I22" s="37">
        <v>0.70833333333333337</v>
      </c>
      <c r="J22" s="36">
        <v>0.39583333333333331</v>
      </c>
      <c r="K22" s="37">
        <v>0.72916666666666663</v>
      </c>
      <c r="L22" s="36">
        <v>0.41666666666666669</v>
      </c>
      <c r="M22" s="37">
        <v>0.625</v>
      </c>
      <c r="N22" s="45"/>
      <c r="O22" s="46"/>
      <c r="P22" s="38"/>
    </row>
    <row r="23" spans="1:16" ht="16.5" thickBot="1" x14ac:dyDescent="0.3">
      <c r="A23" s="3" t="s">
        <v>17</v>
      </c>
      <c r="B23" s="48"/>
      <c r="C23" s="49"/>
      <c r="D23" s="39">
        <v>0.70833333333333337</v>
      </c>
      <c r="E23" s="40">
        <v>1.0208333333333333</v>
      </c>
      <c r="F23" s="39">
        <v>0.79166666666666663</v>
      </c>
      <c r="G23" s="40">
        <v>1</v>
      </c>
      <c r="H23" s="39"/>
      <c r="I23" s="40"/>
      <c r="J23" s="39"/>
      <c r="K23" s="40"/>
      <c r="L23" s="39">
        <v>0.79166666666666663</v>
      </c>
      <c r="M23" s="40">
        <v>1</v>
      </c>
      <c r="N23" s="48"/>
      <c r="O23" s="49"/>
      <c r="P23" s="41"/>
    </row>
    <row r="24" spans="1:16" ht="16.5" thickBot="1" x14ac:dyDescent="0.3">
      <c r="A24" s="76" t="s">
        <v>34</v>
      </c>
      <c r="B24" s="51"/>
      <c r="C24" s="52"/>
      <c r="D24" s="50"/>
      <c r="E24" s="43">
        <f>(E22-D22)+(E23-D23)</f>
        <v>0.31249999999999989</v>
      </c>
      <c r="F24" s="54"/>
      <c r="G24" s="43">
        <f>(G22-F22)+(G23-F23)</f>
        <v>0.41666666666666669</v>
      </c>
      <c r="H24" s="53"/>
      <c r="I24" s="43">
        <f>I22-H22</f>
        <v>0.33333333333333337</v>
      </c>
      <c r="J24" s="53"/>
      <c r="K24" s="43">
        <f>K22-J22</f>
        <v>0.33333333333333331</v>
      </c>
      <c r="L24" s="54"/>
      <c r="M24" s="43">
        <f>(M22-L22)+(M23-L23)</f>
        <v>0.41666666666666669</v>
      </c>
      <c r="N24" s="51"/>
      <c r="O24" s="52"/>
      <c r="P24" s="44">
        <f>SUM(C24,E24,G24,I24,K24,M24,O24)</f>
        <v>1.8125</v>
      </c>
    </row>
    <row r="25" spans="1:16" ht="15.75" x14ac:dyDescent="0.25">
      <c r="A25" s="2"/>
      <c r="B25" s="36"/>
      <c r="C25" s="37"/>
      <c r="D25" s="47"/>
      <c r="E25" s="37"/>
      <c r="F25" s="45"/>
      <c r="G25" s="46"/>
      <c r="H25" s="45"/>
      <c r="I25" s="46"/>
      <c r="J25" s="36">
        <v>0.41666666666666669</v>
      </c>
      <c r="K25" s="37">
        <v>0.625</v>
      </c>
      <c r="L25" s="36">
        <v>0.39583333333333331</v>
      </c>
      <c r="M25" s="37">
        <v>0.72916666666666663</v>
      </c>
      <c r="N25" s="36"/>
      <c r="O25" s="37"/>
      <c r="P25" s="38"/>
    </row>
    <row r="26" spans="1:16" ht="16.5" thickBot="1" x14ac:dyDescent="0.3">
      <c r="A26" s="3" t="s">
        <v>36</v>
      </c>
      <c r="B26" s="39">
        <v>0.70833333333333337</v>
      </c>
      <c r="C26" s="40">
        <v>1.0208333333333333</v>
      </c>
      <c r="D26" s="39">
        <v>0.70833333333333337</v>
      </c>
      <c r="E26" s="40">
        <v>1.0416666666666667</v>
      </c>
      <c r="F26" s="48"/>
      <c r="G26" s="49"/>
      <c r="H26" s="48"/>
      <c r="I26" s="49"/>
      <c r="J26" s="39">
        <v>0.79166666666666663</v>
      </c>
      <c r="K26" s="40">
        <v>1</v>
      </c>
      <c r="L26" s="39"/>
      <c r="M26" s="40"/>
      <c r="N26" s="39">
        <v>0.70833333333333337</v>
      </c>
      <c r="O26" s="40">
        <v>1.0833333333333333</v>
      </c>
      <c r="P26" s="41"/>
    </row>
    <row r="27" spans="1:16" ht="16.5" thickBot="1" x14ac:dyDescent="0.3">
      <c r="A27" s="76" t="s">
        <v>37</v>
      </c>
      <c r="B27" s="50"/>
      <c r="C27" s="43">
        <f>(C25-B25)+(C26-B26)</f>
        <v>0.31249999999999989</v>
      </c>
      <c r="D27" s="50"/>
      <c r="E27" s="43">
        <f>(E25-D25)+(E26-D26)</f>
        <v>0.33333333333333337</v>
      </c>
      <c r="F27" s="51"/>
      <c r="G27" s="52"/>
      <c r="H27" s="51"/>
      <c r="I27" s="52"/>
      <c r="J27" s="54"/>
      <c r="K27" s="43">
        <f>(K25-J25)+(K26-J26)</f>
        <v>0.41666666666666669</v>
      </c>
      <c r="L27" s="53"/>
      <c r="M27" s="43">
        <f>M25-L25</f>
        <v>0.33333333333333331</v>
      </c>
      <c r="N27" s="50"/>
      <c r="O27" s="43">
        <f>(O25-N25)+(O26-N26)</f>
        <v>0.37499999999999989</v>
      </c>
      <c r="P27" s="44">
        <f>SUM(C27,E27,G27,I27,K27,M27,O27)</f>
        <v>1.770833333333333</v>
      </c>
    </row>
    <row r="28" spans="1:16" ht="15.75" x14ac:dyDescent="0.25">
      <c r="A28" s="2"/>
      <c r="B28" s="36"/>
      <c r="C28" s="37"/>
      <c r="D28" s="36">
        <v>0.375</v>
      </c>
      <c r="E28" s="37">
        <v>0.70833333333333337</v>
      </c>
      <c r="F28" s="36">
        <v>0.41666666666666669</v>
      </c>
      <c r="G28" s="37">
        <v>0.625</v>
      </c>
      <c r="H28" s="36">
        <v>0.41666666666666669</v>
      </c>
      <c r="I28" s="37">
        <v>0.625</v>
      </c>
      <c r="J28" s="45"/>
      <c r="K28" s="46"/>
      <c r="L28" s="45"/>
      <c r="M28" s="46"/>
      <c r="N28" s="36"/>
      <c r="O28" s="37"/>
      <c r="P28" s="38"/>
    </row>
    <row r="29" spans="1:16" ht="16.5" thickBot="1" x14ac:dyDescent="0.3">
      <c r="A29" s="3" t="s">
        <v>44</v>
      </c>
      <c r="B29" s="39">
        <v>0.70833333333333337</v>
      </c>
      <c r="C29" s="40">
        <v>1.0208333333333333</v>
      </c>
      <c r="D29" s="39"/>
      <c r="E29" s="40"/>
      <c r="F29" s="39">
        <v>0.79166666666666663</v>
      </c>
      <c r="G29" s="40">
        <v>1</v>
      </c>
      <c r="H29" s="39">
        <v>0.79166666666666663</v>
      </c>
      <c r="I29" s="40">
        <v>1</v>
      </c>
      <c r="J29" s="48"/>
      <c r="K29" s="49"/>
      <c r="L29" s="48"/>
      <c r="M29" s="49"/>
      <c r="N29" s="39">
        <v>0.625</v>
      </c>
      <c r="O29" s="40">
        <v>0.97916666666666663</v>
      </c>
      <c r="P29" s="41"/>
    </row>
    <row r="30" spans="1:16" ht="16.5" thickBot="1" x14ac:dyDescent="0.3">
      <c r="A30" s="76" t="s">
        <v>45</v>
      </c>
      <c r="B30" s="50"/>
      <c r="C30" s="43">
        <f>(C28-B28)+(C29-B29)</f>
        <v>0.31249999999999989</v>
      </c>
      <c r="D30" s="53"/>
      <c r="E30" s="43">
        <f>E28-D28</f>
        <v>0.33333333333333337</v>
      </c>
      <c r="F30" s="54"/>
      <c r="G30" s="43">
        <f>(G28-F28)+(G29-F29)</f>
        <v>0.41666666666666669</v>
      </c>
      <c r="H30" s="54"/>
      <c r="I30" s="43">
        <f>(I28-H28)+(I29-H29)</f>
        <v>0.41666666666666669</v>
      </c>
      <c r="J30" s="71"/>
      <c r="K30" s="72"/>
      <c r="L30" s="71"/>
      <c r="M30" s="72"/>
      <c r="N30" s="50"/>
      <c r="O30" s="43">
        <f>(O28-N28)+(O29-N29)</f>
        <v>0.35416666666666663</v>
      </c>
      <c r="P30" s="44">
        <f>SUM(O30,M30,K30,I30,G30,E30,C30)</f>
        <v>1.8333333333333335</v>
      </c>
    </row>
    <row r="31" spans="1:16" ht="15.75" x14ac:dyDescent="0.25">
      <c r="A31" s="2"/>
      <c r="B31" s="36">
        <v>0.375</v>
      </c>
      <c r="C31" s="37">
        <v>0.72916666666666663</v>
      </c>
      <c r="D31" s="45"/>
      <c r="E31" s="46"/>
      <c r="F31" s="45"/>
      <c r="G31" s="46"/>
      <c r="H31" s="36">
        <v>0.41666666666666669</v>
      </c>
      <c r="I31" s="37">
        <v>0.625</v>
      </c>
      <c r="J31" s="36">
        <v>0.375</v>
      </c>
      <c r="K31" s="37">
        <v>0.72916666666666663</v>
      </c>
      <c r="L31" s="36">
        <v>0.41666666666666669</v>
      </c>
      <c r="M31" s="37">
        <v>0.625</v>
      </c>
      <c r="N31" s="36">
        <v>0.41666666666666669</v>
      </c>
      <c r="O31" s="37">
        <v>0.625</v>
      </c>
      <c r="P31" s="38"/>
    </row>
    <row r="32" spans="1:16" ht="16.5" thickBot="1" x14ac:dyDescent="0.3">
      <c r="A32" s="3" t="s">
        <v>49</v>
      </c>
      <c r="B32" s="39"/>
      <c r="C32" s="40"/>
      <c r="D32" s="48"/>
      <c r="E32" s="49"/>
      <c r="F32" s="48"/>
      <c r="G32" s="49"/>
      <c r="H32" s="39">
        <v>0.79166666666666663</v>
      </c>
      <c r="I32" s="40">
        <v>1</v>
      </c>
      <c r="J32" s="39"/>
      <c r="K32" s="40"/>
      <c r="L32" s="39">
        <v>0.79166666666666663</v>
      </c>
      <c r="M32" s="40">
        <v>1</v>
      </c>
      <c r="N32" s="39">
        <v>0.79166666666666663</v>
      </c>
      <c r="O32" s="40">
        <v>1</v>
      </c>
      <c r="P32" s="41"/>
    </row>
    <row r="33" spans="1:16" ht="16.5" thickBot="1" x14ac:dyDescent="0.3">
      <c r="A33" s="76" t="s">
        <v>50</v>
      </c>
      <c r="B33" s="73"/>
      <c r="C33" s="74">
        <f>C31-B31</f>
        <v>0.35416666666666663</v>
      </c>
      <c r="D33" s="71"/>
      <c r="E33" s="72"/>
      <c r="F33" s="71"/>
      <c r="G33" s="72"/>
      <c r="H33" s="54"/>
      <c r="I33" s="43">
        <f>(I31-H31)+(I32-H32)</f>
        <v>0.41666666666666669</v>
      </c>
      <c r="J33" s="73"/>
      <c r="K33" s="74">
        <f>K31-J31</f>
        <v>0.35416666666666663</v>
      </c>
      <c r="L33" s="54"/>
      <c r="M33" s="43">
        <f>(M31-L31)+(M32-L32)</f>
        <v>0.41666666666666669</v>
      </c>
      <c r="N33" s="54"/>
      <c r="O33" s="43">
        <f>(O31-N31)+(O32-N32)</f>
        <v>0.41666666666666669</v>
      </c>
      <c r="P33" s="44">
        <f>SUM(O33,M33,K33,I33,G33,E33,C33)</f>
        <v>1.9583333333333335</v>
      </c>
    </row>
    <row r="34" spans="1:16" ht="15.75" x14ac:dyDescent="0.25">
      <c r="A34" s="77"/>
      <c r="B34" s="45"/>
      <c r="C34" s="46"/>
      <c r="D34" s="45"/>
      <c r="E34" s="46"/>
      <c r="F34" s="36">
        <v>0.41666666666666669</v>
      </c>
      <c r="G34" s="37">
        <v>0.625</v>
      </c>
      <c r="H34" s="36">
        <v>0.375</v>
      </c>
      <c r="I34" s="37">
        <v>0.70833333333333337</v>
      </c>
      <c r="J34" s="36">
        <v>0.39583333333333331</v>
      </c>
      <c r="K34" s="37">
        <v>0.72916666666666663</v>
      </c>
      <c r="L34" s="36">
        <v>0.41666666666666669</v>
      </c>
      <c r="M34" s="37">
        <v>0.625</v>
      </c>
      <c r="N34" s="45"/>
      <c r="O34" s="46"/>
      <c r="P34" s="38"/>
    </row>
    <row r="35" spans="1:16" ht="16.5" thickBot="1" x14ac:dyDescent="0.3">
      <c r="A35" s="91" t="s">
        <v>65</v>
      </c>
      <c r="B35" s="48"/>
      <c r="C35" s="49"/>
      <c r="D35" s="48"/>
      <c r="E35" s="49"/>
      <c r="F35" s="39">
        <v>0.79166666666666663</v>
      </c>
      <c r="G35" s="40">
        <v>1</v>
      </c>
      <c r="H35" s="39"/>
      <c r="I35" s="40"/>
      <c r="J35" s="39"/>
      <c r="K35" s="40"/>
      <c r="L35" s="39">
        <v>0.79166666666666663</v>
      </c>
      <c r="M35" s="40">
        <v>1</v>
      </c>
      <c r="N35" s="48"/>
      <c r="O35" s="49"/>
      <c r="P35" s="41"/>
    </row>
    <row r="36" spans="1:16" ht="16.5" thickBot="1" x14ac:dyDescent="0.3">
      <c r="A36" s="77" t="s">
        <v>66</v>
      </c>
      <c r="B36" s="51"/>
      <c r="C36" s="52"/>
      <c r="D36" s="51"/>
      <c r="E36" s="52"/>
      <c r="F36" s="54"/>
      <c r="G36" s="43">
        <f>(G34-F34)+(G35-F35)</f>
        <v>0.41666666666666669</v>
      </c>
      <c r="H36" s="53"/>
      <c r="I36" s="43">
        <f>I34-H34</f>
        <v>0.33333333333333337</v>
      </c>
      <c r="J36" s="53"/>
      <c r="K36" s="43">
        <f>K34-J34</f>
        <v>0.33333333333333331</v>
      </c>
      <c r="L36" s="54"/>
      <c r="M36" s="43">
        <f>(M34-L34)+(M35-L35)</f>
        <v>0.41666666666666669</v>
      </c>
      <c r="N36" s="51"/>
      <c r="O36" s="52"/>
      <c r="P36" s="44">
        <f>SUM(C36,E36,G36,I36,K36,M36,O36)</f>
        <v>1.5</v>
      </c>
    </row>
    <row r="37" spans="1:16" ht="15.75" x14ac:dyDescent="0.25">
      <c r="A37" s="2"/>
      <c r="B37" s="45"/>
      <c r="C37" s="46"/>
      <c r="D37" s="45"/>
      <c r="E37" s="46"/>
      <c r="F37" s="45"/>
      <c r="G37" s="46"/>
      <c r="H37" s="47"/>
      <c r="I37" s="37"/>
      <c r="J37" s="36">
        <v>0.39583333333333331</v>
      </c>
      <c r="K37" s="37">
        <v>0.72916666666666663</v>
      </c>
      <c r="L37" s="36">
        <v>0.41666666666666669</v>
      </c>
      <c r="M37" s="37">
        <v>0.75</v>
      </c>
      <c r="N37" s="45"/>
      <c r="O37" s="46"/>
      <c r="P37" s="38"/>
    </row>
    <row r="38" spans="1:16" ht="16.5" thickBot="1" x14ac:dyDescent="0.3">
      <c r="A38" s="3" t="s">
        <v>24</v>
      </c>
      <c r="B38" s="48"/>
      <c r="C38" s="49"/>
      <c r="D38" s="48"/>
      <c r="E38" s="49"/>
      <c r="F38" s="48"/>
      <c r="G38" s="49"/>
      <c r="H38" s="39">
        <v>0.70833333333333337</v>
      </c>
      <c r="I38" s="40">
        <v>1.0416666666666667</v>
      </c>
      <c r="J38" s="39"/>
      <c r="K38" s="40"/>
      <c r="L38" s="39"/>
      <c r="M38" s="40"/>
      <c r="N38" s="48"/>
      <c r="O38" s="49"/>
      <c r="P38" s="41"/>
    </row>
    <row r="39" spans="1:16" ht="16.5" thickBot="1" x14ac:dyDescent="0.3">
      <c r="A39" s="76" t="s">
        <v>40</v>
      </c>
      <c r="B39" s="71"/>
      <c r="C39" s="72"/>
      <c r="D39" s="71"/>
      <c r="E39" s="72"/>
      <c r="F39" s="71"/>
      <c r="G39" s="72"/>
      <c r="H39" s="50"/>
      <c r="I39" s="43">
        <f>(I37-H37)+(I38-H38)</f>
        <v>0.33333333333333337</v>
      </c>
      <c r="J39" s="53"/>
      <c r="K39" s="43">
        <f>K37-J37</f>
        <v>0.33333333333333331</v>
      </c>
      <c r="L39" s="73"/>
      <c r="M39" s="74">
        <f>M37-L37</f>
        <v>0.33333333333333331</v>
      </c>
      <c r="N39" s="71"/>
      <c r="O39" s="72"/>
      <c r="P39" s="44">
        <f>SUM(I39,K39,M39)</f>
        <v>1</v>
      </c>
    </row>
    <row r="40" spans="1:16" ht="15.75" x14ac:dyDescent="0.25">
      <c r="A40" s="2"/>
      <c r="B40" s="45"/>
      <c r="C40" s="46"/>
      <c r="D40" s="45"/>
      <c r="E40" s="46"/>
      <c r="F40" s="45"/>
      <c r="G40" s="46"/>
      <c r="H40" s="45"/>
      <c r="I40" s="46"/>
      <c r="J40" s="36"/>
      <c r="K40" s="37"/>
      <c r="L40" s="36"/>
      <c r="M40" s="37"/>
      <c r="N40" s="36">
        <v>0.375</v>
      </c>
      <c r="O40" s="37">
        <v>0.72916666666666663</v>
      </c>
      <c r="P40" s="38"/>
    </row>
    <row r="41" spans="1:16" ht="16.5" thickBot="1" x14ac:dyDescent="0.3">
      <c r="A41" s="3" t="s">
        <v>23</v>
      </c>
      <c r="B41" s="48"/>
      <c r="C41" s="49"/>
      <c r="D41" s="48"/>
      <c r="E41" s="49"/>
      <c r="F41" s="48"/>
      <c r="G41" s="49"/>
      <c r="H41" s="48"/>
      <c r="I41" s="49"/>
      <c r="J41" s="39">
        <v>0.77083333333333337</v>
      </c>
      <c r="K41" s="40">
        <v>1.0833333333333333</v>
      </c>
      <c r="L41" s="39">
        <v>0.77083333333333337</v>
      </c>
      <c r="M41" s="40">
        <v>1.0833333333333333</v>
      </c>
      <c r="N41" s="39"/>
      <c r="O41" s="40"/>
      <c r="P41" s="41"/>
    </row>
    <row r="42" spans="1:16" ht="16.5" thickBot="1" x14ac:dyDescent="0.3">
      <c r="A42" s="76" t="s">
        <v>39</v>
      </c>
      <c r="B42" s="51"/>
      <c r="C42" s="52"/>
      <c r="D42" s="51"/>
      <c r="E42" s="52"/>
      <c r="F42" s="51"/>
      <c r="G42" s="52"/>
      <c r="H42" s="51"/>
      <c r="I42" s="52"/>
      <c r="J42" s="50"/>
      <c r="K42" s="43">
        <f>(K40-J40)+(K41-J41)</f>
        <v>0.31249999999999989</v>
      </c>
      <c r="L42" s="50"/>
      <c r="M42" s="43">
        <f>(M40-L40)+(M41-L41)</f>
        <v>0.31249999999999989</v>
      </c>
      <c r="N42" s="73"/>
      <c r="O42" s="74">
        <f>O40-N40</f>
        <v>0.35416666666666663</v>
      </c>
      <c r="P42" s="44">
        <f>SUM(O42,M42,K42,I42)</f>
        <v>0.97916666666666641</v>
      </c>
    </row>
    <row r="43" spans="1:16" ht="15.75" x14ac:dyDescent="0.25">
      <c r="A43" s="79" t="s">
        <v>47</v>
      </c>
      <c r="B43" s="45"/>
      <c r="C43" s="46"/>
      <c r="D43" s="36"/>
      <c r="E43" s="37"/>
      <c r="F43" s="45"/>
      <c r="G43" s="46"/>
      <c r="H43" s="45"/>
      <c r="I43" s="46"/>
      <c r="J43" s="36"/>
      <c r="K43" s="37"/>
      <c r="L43" s="45"/>
      <c r="M43" s="46"/>
      <c r="N43" s="45"/>
      <c r="O43" s="46"/>
      <c r="P43" s="38"/>
    </row>
    <row r="44" spans="1:16" ht="16.5" thickBot="1" x14ac:dyDescent="0.3">
      <c r="A44" s="3" t="s">
        <v>62</v>
      </c>
      <c r="B44" s="48"/>
      <c r="C44" s="49"/>
      <c r="D44" s="39">
        <v>0.75</v>
      </c>
      <c r="E44" s="40">
        <v>0.95833333333333337</v>
      </c>
      <c r="F44" s="48"/>
      <c r="G44" s="49"/>
      <c r="H44" s="48"/>
      <c r="I44" s="49"/>
      <c r="J44" s="39">
        <v>0.75</v>
      </c>
      <c r="K44" s="40">
        <v>0.95833333333333337</v>
      </c>
      <c r="L44" s="48"/>
      <c r="M44" s="49"/>
      <c r="N44" s="48"/>
      <c r="O44" s="49"/>
      <c r="P44" s="41"/>
    </row>
    <row r="45" spans="1:16" ht="16.5" thickBot="1" x14ac:dyDescent="0.3">
      <c r="A45" s="76" t="s">
        <v>57</v>
      </c>
      <c r="B45" s="51"/>
      <c r="C45" s="52"/>
      <c r="D45" s="50"/>
      <c r="E45" s="43">
        <f>(E43-D43)+(E44-D44)</f>
        <v>0.20833333333333337</v>
      </c>
      <c r="F45" s="51"/>
      <c r="G45" s="52"/>
      <c r="H45" s="51"/>
      <c r="I45" s="52"/>
      <c r="J45" s="50"/>
      <c r="K45" s="43">
        <f>(K43-J43)+(K44-J44)</f>
        <v>0.20833333333333337</v>
      </c>
      <c r="L45" s="51"/>
      <c r="M45" s="52"/>
      <c r="N45" s="51"/>
      <c r="O45" s="52"/>
      <c r="P45" s="44">
        <f>SUM(C45,E45,G45,I45,K45,M45,O45)</f>
        <v>0.41666666666666674</v>
      </c>
    </row>
    <row r="46" spans="1:16" ht="15.75" x14ac:dyDescent="0.25">
      <c r="A46" s="79" t="s">
        <v>47</v>
      </c>
      <c r="B46" s="36">
        <v>0.375</v>
      </c>
      <c r="C46" s="37">
        <v>0.70833333333333337</v>
      </c>
      <c r="D46" s="36">
        <v>0.41666666666666669</v>
      </c>
      <c r="E46" s="37">
        <v>0.625</v>
      </c>
      <c r="F46" s="45"/>
      <c r="G46" s="46"/>
      <c r="H46" s="45"/>
      <c r="I46" s="46"/>
      <c r="J46" s="45"/>
      <c r="K46" s="46"/>
      <c r="L46" s="45"/>
      <c r="M46" s="46"/>
      <c r="N46" s="36">
        <v>0.375</v>
      </c>
      <c r="O46" s="37">
        <v>0.72916666666666663</v>
      </c>
      <c r="P46" s="38"/>
    </row>
    <row r="47" spans="1:16" ht="16.5" thickBot="1" x14ac:dyDescent="0.3">
      <c r="A47" s="3" t="s">
        <v>60</v>
      </c>
      <c r="B47" s="39"/>
      <c r="C47" s="40"/>
      <c r="D47" s="39">
        <v>0.79166666666666663</v>
      </c>
      <c r="E47" s="40">
        <v>1</v>
      </c>
      <c r="F47" s="48"/>
      <c r="G47" s="49"/>
      <c r="H47" s="48"/>
      <c r="I47" s="49"/>
      <c r="J47" s="48"/>
      <c r="K47" s="49"/>
      <c r="L47" s="48"/>
      <c r="M47" s="49"/>
      <c r="N47" s="39"/>
      <c r="O47" s="40"/>
      <c r="P47" s="41"/>
    </row>
    <row r="48" spans="1:16" ht="16.5" thickBot="1" x14ac:dyDescent="0.3">
      <c r="A48" s="76" t="s">
        <v>67</v>
      </c>
      <c r="B48" s="53"/>
      <c r="C48" s="43">
        <f>C46-B46</f>
        <v>0.33333333333333337</v>
      </c>
      <c r="D48" s="54"/>
      <c r="E48" s="43">
        <f>(E46-D46)+(E47-D47)</f>
        <v>0.41666666666666669</v>
      </c>
      <c r="F48" s="51"/>
      <c r="G48" s="52"/>
      <c r="H48" s="51"/>
      <c r="I48" s="52"/>
      <c r="J48" s="51"/>
      <c r="K48" s="52"/>
      <c r="L48" s="51"/>
      <c r="M48" s="52"/>
      <c r="N48" s="73"/>
      <c r="O48" s="74">
        <f>O46-N46</f>
        <v>0.35416666666666663</v>
      </c>
      <c r="P48" s="44">
        <f>SUM(C48,E48,G48,I48,K48,M48,O48)</f>
        <v>1.1041666666666665</v>
      </c>
    </row>
    <row r="49" spans="1:16" ht="15" customHeight="1" x14ac:dyDescent="0.25">
      <c r="A49" s="79" t="s">
        <v>47</v>
      </c>
      <c r="B49" s="45"/>
      <c r="C49" s="46"/>
      <c r="D49" s="36">
        <v>0.41666666666666669</v>
      </c>
      <c r="E49" s="37">
        <v>0.70833333333333337</v>
      </c>
      <c r="F49" s="45"/>
      <c r="G49" s="46"/>
      <c r="H49" s="45"/>
      <c r="I49" s="46"/>
      <c r="J49" s="45"/>
      <c r="K49" s="46"/>
      <c r="L49" s="45"/>
      <c r="M49" s="46"/>
      <c r="N49" s="45"/>
      <c r="O49" s="46"/>
      <c r="P49" s="38"/>
    </row>
    <row r="50" spans="1:16" ht="15" customHeight="1" thickBot="1" x14ac:dyDescent="0.3">
      <c r="A50" s="3" t="s">
        <v>59</v>
      </c>
      <c r="B50" s="48"/>
      <c r="C50" s="49"/>
      <c r="D50" s="39"/>
      <c r="E50" s="40"/>
      <c r="F50" s="48"/>
      <c r="G50" s="49"/>
      <c r="H50" s="48"/>
      <c r="I50" s="49"/>
      <c r="J50" s="48"/>
      <c r="K50" s="49"/>
      <c r="L50" s="48"/>
      <c r="M50" s="49"/>
      <c r="N50" s="48"/>
      <c r="O50" s="49"/>
      <c r="P50" s="41"/>
    </row>
    <row r="51" spans="1:16" ht="15" customHeight="1" thickBot="1" x14ac:dyDescent="0.3">
      <c r="A51" s="76" t="s">
        <v>68</v>
      </c>
      <c r="B51" s="51"/>
      <c r="C51" s="52"/>
      <c r="D51" s="53"/>
      <c r="E51" s="43">
        <f>(E49-D49)+(E50-D50)</f>
        <v>0.29166666666666669</v>
      </c>
      <c r="F51" s="51"/>
      <c r="G51" s="52"/>
      <c r="H51" s="51"/>
      <c r="I51" s="52"/>
      <c r="J51" s="51"/>
      <c r="K51" s="52"/>
      <c r="L51" s="51"/>
      <c r="M51" s="52"/>
      <c r="N51" s="51"/>
      <c r="O51" s="52"/>
      <c r="P51" s="44">
        <f>SUM(C51,E51,G51,I51,K51,M51,O51)</f>
        <v>0.29166666666666669</v>
      </c>
    </row>
    <row r="52" spans="1:16" ht="15" customHeight="1" thickBot="1" x14ac:dyDescent="0.3">
      <c r="A52" s="9"/>
      <c r="B52" s="57"/>
      <c r="C52" s="58"/>
      <c r="D52" s="57"/>
      <c r="E52" s="58"/>
      <c r="F52" s="57"/>
      <c r="G52" s="58"/>
      <c r="H52" s="57"/>
      <c r="I52" s="58"/>
      <c r="J52" s="57"/>
      <c r="K52" s="58"/>
      <c r="L52" s="57"/>
      <c r="M52" s="58"/>
      <c r="N52" s="57"/>
      <c r="O52" s="58"/>
      <c r="P52" s="59"/>
    </row>
    <row r="53" spans="1:16" ht="15" customHeight="1" x14ac:dyDescent="0.25">
      <c r="A53" s="2"/>
      <c r="B53" s="45"/>
      <c r="C53" s="46"/>
      <c r="D53" s="45"/>
      <c r="E53" s="46"/>
      <c r="F53" s="36">
        <v>0.27083333333333331</v>
      </c>
      <c r="G53" s="37">
        <v>0.625</v>
      </c>
      <c r="H53" s="36">
        <v>0.27083333333333331</v>
      </c>
      <c r="I53" s="37">
        <v>0.625</v>
      </c>
      <c r="J53" s="36">
        <v>0.27083333333333331</v>
      </c>
      <c r="K53" s="37">
        <v>0.625</v>
      </c>
      <c r="L53" s="36">
        <v>0.27083333333333331</v>
      </c>
      <c r="M53" s="37">
        <v>0.625</v>
      </c>
      <c r="N53" s="36">
        <v>0.27083333333333331</v>
      </c>
      <c r="O53" s="37">
        <v>0.625</v>
      </c>
      <c r="P53" s="38"/>
    </row>
    <row r="54" spans="1:16" ht="15" customHeight="1" thickBot="1" x14ac:dyDescent="0.3">
      <c r="A54" s="3" t="s">
        <v>21</v>
      </c>
      <c r="B54" s="48"/>
      <c r="C54" s="49"/>
      <c r="D54" s="48"/>
      <c r="E54" s="49"/>
      <c r="F54" s="39"/>
      <c r="G54" s="40"/>
      <c r="H54" s="39"/>
      <c r="I54" s="40"/>
      <c r="J54" s="39"/>
      <c r="K54" s="40"/>
      <c r="L54" s="39"/>
      <c r="M54" s="40"/>
      <c r="N54" s="39"/>
      <c r="O54" s="40"/>
      <c r="P54" s="41"/>
    </row>
    <row r="55" spans="1:16" ht="15" customHeight="1" thickBot="1" x14ac:dyDescent="0.3">
      <c r="A55" s="76" t="s">
        <v>64</v>
      </c>
      <c r="B55" s="51"/>
      <c r="C55" s="52"/>
      <c r="D55" s="51"/>
      <c r="E55" s="52"/>
      <c r="F55" s="53"/>
      <c r="G55" s="43">
        <f>G53-F53</f>
        <v>0.35416666666666669</v>
      </c>
      <c r="H55" s="53"/>
      <c r="I55" s="43">
        <f>I53-H53</f>
        <v>0.35416666666666669</v>
      </c>
      <c r="J55" s="53"/>
      <c r="K55" s="43">
        <f>K53-J53</f>
        <v>0.35416666666666669</v>
      </c>
      <c r="L55" s="53"/>
      <c r="M55" s="43">
        <f>M53-L53</f>
        <v>0.35416666666666669</v>
      </c>
      <c r="N55" s="53"/>
      <c r="O55" s="43">
        <f>O53-N53</f>
        <v>0.35416666666666669</v>
      </c>
      <c r="P55" s="44">
        <f>SUM(C55,E55,G55,I55,K55,M55,O55)</f>
        <v>1.7708333333333335</v>
      </c>
    </row>
    <row r="56" spans="1:16" ht="15" customHeight="1" x14ac:dyDescent="0.25">
      <c r="A56" s="2"/>
      <c r="B56" s="36">
        <v>0.27083333333333331</v>
      </c>
      <c r="C56" s="37">
        <v>0.625</v>
      </c>
      <c r="D56" s="36">
        <v>0.27083333333333331</v>
      </c>
      <c r="E56" s="37">
        <v>0.625</v>
      </c>
      <c r="F56" s="45"/>
      <c r="G56" s="46"/>
      <c r="H56" s="45"/>
      <c r="I56" s="46"/>
      <c r="J56" s="36">
        <v>0.27083333333333331</v>
      </c>
      <c r="K56" s="37">
        <v>0.625</v>
      </c>
      <c r="L56" s="36">
        <v>0.27083333333333331</v>
      </c>
      <c r="M56" s="37">
        <v>0.625</v>
      </c>
      <c r="N56" s="36">
        <v>0.27083333333333331</v>
      </c>
      <c r="O56" s="37">
        <v>0.625</v>
      </c>
      <c r="P56" s="38"/>
    </row>
    <row r="57" spans="1:16" ht="15" customHeight="1" thickBot="1" x14ac:dyDescent="0.3">
      <c r="A57" s="3" t="s">
        <v>48</v>
      </c>
      <c r="B57" s="39"/>
      <c r="C57" s="40"/>
      <c r="D57" s="39"/>
      <c r="E57" s="40"/>
      <c r="F57" s="48"/>
      <c r="G57" s="49"/>
      <c r="H57" s="48"/>
      <c r="I57" s="49"/>
      <c r="J57" s="39"/>
      <c r="K57" s="40"/>
      <c r="L57" s="39"/>
      <c r="M57" s="40"/>
      <c r="N57" s="39"/>
      <c r="O57" s="40"/>
      <c r="P57" s="41"/>
    </row>
    <row r="58" spans="1:16" ht="15" customHeight="1" thickBot="1" x14ac:dyDescent="0.3">
      <c r="A58" s="76" t="s">
        <v>51</v>
      </c>
      <c r="B58" s="53"/>
      <c r="C58" s="43">
        <f>C56-B56</f>
        <v>0.35416666666666669</v>
      </c>
      <c r="D58" s="53"/>
      <c r="E58" s="43">
        <f>E56-D56</f>
        <v>0.35416666666666669</v>
      </c>
      <c r="F58" s="51"/>
      <c r="G58" s="52"/>
      <c r="H58" s="51"/>
      <c r="I58" s="52"/>
      <c r="J58" s="53"/>
      <c r="K58" s="43">
        <f>K56-J56</f>
        <v>0.35416666666666669</v>
      </c>
      <c r="L58" s="53"/>
      <c r="M58" s="43">
        <f>M56-L56</f>
        <v>0.35416666666666669</v>
      </c>
      <c r="N58" s="53"/>
      <c r="O58" s="43">
        <f>O56-N56</f>
        <v>0.35416666666666669</v>
      </c>
      <c r="P58" s="44">
        <f>SUM(C58,E58,G58,I58,K58,M58,O58)</f>
        <v>1.7708333333333335</v>
      </c>
    </row>
    <row r="59" spans="1:16" ht="15" customHeight="1" x14ac:dyDescent="0.25">
      <c r="A59" s="3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45"/>
      <c r="I59" s="46"/>
      <c r="J59" s="45"/>
      <c r="K59" s="46"/>
      <c r="L59" s="36">
        <v>0.27083333333333331</v>
      </c>
      <c r="M59" s="37">
        <v>0.625</v>
      </c>
      <c r="N59" s="36">
        <v>0.27083333333333331</v>
      </c>
      <c r="O59" s="37">
        <v>0.625</v>
      </c>
      <c r="P59" s="38"/>
    </row>
    <row r="60" spans="1:16" ht="15" customHeight="1" thickBot="1" x14ac:dyDescent="0.3">
      <c r="A60" s="3" t="s">
        <v>63</v>
      </c>
      <c r="B60" s="39"/>
      <c r="C60" s="40"/>
      <c r="D60" s="39"/>
      <c r="E60" s="40"/>
      <c r="F60" s="39"/>
      <c r="G60" s="40"/>
      <c r="H60" s="48"/>
      <c r="I60" s="49"/>
      <c r="J60" s="48"/>
      <c r="K60" s="49"/>
      <c r="L60" s="39"/>
      <c r="M60" s="40"/>
      <c r="N60" s="39"/>
      <c r="O60" s="40"/>
      <c r="P60" s="41"/>
    </row>
    <row r="61" spans="1:16" ht="15" customHeight="1" thickBot="1" x14ac:dyDescent="0.3">
      <c r="A61" s="77" t="s">
        <v>58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1"/>
      <c r="I61" s="52"/>
      <c r="J61" s="51"/>
      <c r="K61" s="52"/>
      <c r="L61" s="53"/>
      <c r="M61" s="43">
        <f>M59-L59</f>
        <v>0.35416666666666669</v>
      </c>
      <c r="N61" s="53"/>
      <c r="O61" s="43">
        <f>O59-N59</f>
        <v>0.35416666666666669</v>
      </c>
      <c r="P61" s="44">
        <f>SUM(C61,E61,G61,I61,K61,M61,O61)</f>
        <v>1.7708333333333335</v>
      </c>
    </row>
    <row r="62" spans="1:16" ht="15" customHeight="1" x14ac:dyDescent="0.25">
      <c r="A62" s="2"/>
      <c r="B62" s="45"/>
      <c r="C62" s="46"/>
      <c r="D62" s="45"/>
      <c r="E62" s="46"/>
      <c r="F62" s="45"/>
      <c r="G62" s="46"/>
      <c r="H62" s="45"/>
      <c r="I62" s="46"/>
      <c r="J62" s="45"/>
      <c r="K62" s="46"/>
      <c r="L62" s="45"/>
      <c r="M62" s="46"/>
      <c r="N62" s="45"/>
      <c r="O62" s="46"/>
      <c r="P62" s="38"/>
    </row>
    <row r="63" spans="1:16" ht="15" customHeight="1" thickBot="1" x14ac:dyDescent="0.3">
      <c r="A63" s="3" t="s">
        <v>46</v>
      </c>
      <c r="B63" s="48"/>
      <c r="C63" s="49"/>
      <c r="D63" s="48"/>
      <c r="E63" s="49"/>
      <c r="F63" s="48"/>
      <c r="G63" s="49"/>
      <c r="H63" s="48"/>
      <c r="I63" s="49"/>
      <c r="J63" s="48"/>
      <c r="K63" s="49"/>
      <c r="L63" s="48"/>
      <c r="M63" s="49"/>
      <c r="N63" s="48"/>
      <c r="O63" s="49"/>
      <c r="P63" s="41"/>
    </row>
    <row r="64" spans="1:16" ht="15" customHeight="1" thickBot="1" x14ac:dyDescent="0.3">
      <c r="A64" s="76" t="s">
        <v>55</v>
      </c>
      <c r="B64" s="51"/>
      <c r="C64" s="52"/>
      <c r="D64" s="51"/>
      <c r="E64" s="52"/>
      <c r="F64" s="51"/>
      <c r="G64" s="52"/>
      <c r="H64" s="51"/>
      <c r="I64" s="52"/>
      <c r="J64" s="51"/>
      <c r="K64" s="52"/>
      <c r="L64" s="51"/>
      <c r="M64" s="52"/>
      <c r="N64" s="51"/>
      <c r="O64" s="52"/>
      <c r="P64" s="44">
        <f>SUM(C64,E64,G64,I64,K64,M64,O64)</f>
        <v>0</v>
      </c>
    </row>
    <row r="65" spans="1:16" ht="15" customHeight="1" x14ac:dyDescent="0.25">
      <c r="A65" s="2"/>
      <c r="B65" s="45"/>
      <c r="C65" s="46"/>
      <c r="D65" s="45"/>
      <c r="E65" s="46"/>
      <c r="F65" s="36">
        <v>0.27083333333333331</v>
      </c>
      <c r="G65" s="37">
        <v>0.625</v>
      </c>
      <c r="H65" s="36">
        <v>0.27083333333333331</v>
      </c>
      <c r="I65" s="37">
        <v>0.625</v>
      </c>
      <c r="J65" s="36">
        <v>0.27083333333333331</v>
      </c>
      <c r="K65" s="37">
        <v>0.625</v>
      </c>
      <c r="L65" s="36">
        <v>0.27083333333333331</v>
      </c>
      <c r="M65" s="37">
        <v>0.625</v>
      </c>
      <c r="N65" s="36">
        <v>0.27083333333333331</v>
      </c>
      <c r="O65" s="37">
        <v>0.625</v>
      </c>
      <c r="P65" s="38"/>
    </row>
    <row r="66" spans="1:16" ht="15" customHeight="1" thickBot="1" x14ac:dyDescent="0.3">
      <c r="A66" s="3" t="s">
        <v>20</v>
      </c>
      <c r="B66" s="48"/>
      <c r="C66" s="49"/>
      <c r="D66" s="48"/>
      <c r="E66" s="49"/>
      <c r="F66" s="39"/>
      <c r="G66" s="40"/>
      <c r="H66" s="39"/>
      <c r="I66" s="40"/>
      <c r="J66" s="39"/>
      <c r="K66" s="40"/>
      <c r="L66" s="39"/>
      <c r="M66" s="40"/>
      <c r="N66" s="39"/>
      <c r="O66" s="40"/>
      <c r="P66" s="41"/>
    </row>
    <row r="67" spans="1:16" ht="15" customHeight="1" thickBot="1" x14ac:dyDescent="0.3">
      <c r="A67" s="76" t="s">
        <v>42</v>
      </c>
      <c r="B67" s="51"/>
      <c r="C67" s="52"/>
      <c r="D67" s="51"/>
      <c r="E67" s="52"/>
      <c r="F67" s="53"/>
      <c r="G67" s="43">
        <f>G65-F65</f>
        <v>0.35416666666666669</v>
      </c>
      <c r="H67" s="53"/>
      <c r="I67" s="43">
        <f>I65-H65</f>
        <v>0.35416666666666669</v>
      </c>
      <c r="J67" s="53"/>
      <c r="K67" s="43">
        <f>K65-J65</f>
        <v>0.35416666666666669</v>
      </c>
      <c r="L67" s="53"/>
      <c r="M67" s="43">
        <f>M65-L65</f>
        <v>0.35416666666666669</v>
      </c>
      <c r="N67" s="53"/>
      <c r="O67" s="43">
        <f>O65-N65</f>
        <v>0.35416666666666669</v>
      </c>
      <c r="P67" s="44">
        <f>SUM(C67,E67,G67,I67,K67,M67,O67)</f>
        <v>1.7708333333333335</v>
      </c>
    </row>
    <row r="68" spans="1:16" ht="15" customHeight="1" x14ac:dyDescent="0.25">
      <c r="A68" s="2"/>
      <c r="B68" s="36">
        <v>0.27083333333333331</v>
      </c>
      <c r="C68" s="37">
        <v>0.625</v>
      </c>
      <c r="D68" s="36">
        <v>0.27083333333333331</v>
      </c>
      <c r="E68" s="37">
        <v>0.625</v>
      </c>
      <c r="F68" s="36">
        <v>0.27083333333333331</v>
      </c>
      <c r="G68" s="37">
        <v>0.625</v>
      </c>
      <c r="H68" s="36">
        <v>0.27083333333333331</v>
      </c>
      <c r="I68" s="37">
        <v>0.625</v>
      </c>
      <c r="J68" s="36">
        <v>0.27083333333333331</v>
      </c>
      <c r="K68" s="37">
        <v>0.625</v>
      </c>
      <c r="L68" s="45"/>
      <c r="M68" s="46"/>
      <c r="N68" s="45"/>
      <c r="O68" s="46"/>
      <c r="P68" s="38"/>
    </row>
    <row r="69" spans="1:16" ht="15" customHeight="1" thickBot="1" x14ac:dyDescent="0.3">
      <c r="A69" s="3" t="s">
        <v>54</v>
      </c>
      <c r="B69" s="39"/>
      <c r="C69" s="40"/>
      <c r="D69" s="39"/>
      <c r="E69" s="40"/>
      <c r="F69" s="39"/>
      <c r="G69" s="40"/>
      <c r="H69" s="39"/>
      <c r="I69" s="40"/>
      <c r="J69" s="39"/>
      <c r="K69" s="40"/>
      <c r="L69" s="48"/>
      <c r="M69" s="49"/>
      <c r="N69" s="48"/>
      <c r="O69" s="49"/>
      <c r="P69" s="41"/>
    </row>
    <row r="70" spans="1:16" ht="15" customHeight="1" thickBot="1" x14ac:dyDescent="0.3">
      <c r="A70" s="76" t="s">
        <v>56</v>
      </c>
      <c r="B70" s="53"/>
      <c r="C70" s="43">
        <f>C68-B68</f>
        <v>0.35416666666666669</v>
      </c>
      <c r="D70" s="53"/>
      <c r="E70" s="43">
        <f>E68-D68</f>
        <v>0.35416666666666669</v>
      </c>
      <c r="F70" s="53"/>
      <c r="G70" s="43">
        <f>G68-F68</f>
        <v>0.35416666666666669</v>
      </c>
      <c r="H70" s="53"/>
      <c r="I70" s="43">
        <f>I68-H68</f>
        <v>0.35416666666666669</v>
      </c>
      <c r="J70" s="53"/>
      <c r="K70" s="43">
        <f>K68-J68</f>
        <v>0.35416666666666669</v>
      </c>
      <c r="L70" s="51"/>
      <c r="M70" s="52"/>
      <c r="N70" s="51"/>
      <c r="O70" s="52"/>
      <c r="P70" s="44">
        <f>SUM(O70,M70,K70,I70,G70,E70,C70)</f>
        <v>1.7708333333333335</v>
      </c>
    </row>
    <row r="71" spans="1:16" ht="15" customHeight="1" thickBot="1" x14ac:dyDescent="0.3">
      <c r="A71" s="6"/>
      <c r="B71" s="60"/>
      <c r="C71" s="61"/>
      <c r="D71" s="60"/>
      <c r="E71" s="61"/>
      <c r="F71" s="60"/>
      <c r="G71" s="61"/>
      <c r="H71" s="60"/>
      <c r="I71" s="61"/>
      <c r="J71" s="60"/>
      <c r="K71" s="61"/>
      <c r="L71" s="60"/>
      <c r="M71" s="61"/>
      <c r="N71" s="60"/>
      <c r="O71" s="61"/>
      <c r="P71" s="62"/>
    </row>
    <row r="72" spans="1:16" ht="15" customHeight="1" x14ac:dyDescent="0.25">
      <c r="A72" s="2"/>
      <c r="B72" s="45"/>
      <c r="C72" s="46"/>
      <c r="D72" s="45"/>
      <c r="E72" s="46"/>
      <c r="F72" s="47">
        <v>0.33333333333333331</v>
      </c>
      <c r="G72" s="37">
        <v>0.66666666666666663</v>
      </c>
      <c r="H72" s="47">
        <v>0.33333333333333331</v>
      </c>
      <c r="I72" s="37">
        <v>0.66666666666666663</v>
      </c>
      <c r="J72" s="47">
        <v>0.33333333333333331</v>
      </c>
      <c r="K72" s="37">
        <v>0.6875</v>
      </c>
      <c r="L72" s="47">
        <v>0.33333333333333331</v>
      </c>
      <c r="M72" s="37">
        <v>0.6875</v>
      </c>
      <c r="N72" s="47">
        <v>0.33333333333333331</v>
      </c>
      <c r="O72" s="37">
        <v>0.6875</v>
      </c>
      <c r="P72" s="38"/>
    </row>
    <row r="73" spans="1:16" ht="15" customHeight="1" thickBot="1" x14ac:dyDescent="0.3">
      <c r="A73" s="3" t="s">
        <v>22</v>
      </c>
      <c r="B73" s="48"/>
      <c r="C73" s="49"/>
      <c r="D73" s="48"/>
      <c r="E73" s="49"/>
      <c r="F73" s="39"/>
      <c r="G73" s="40"/>
      <c r="H73" s="39"/>
      <c r="I73" s="40"/>
      <c r="J73" s="39"/>
      <c r="K73" s="40"/>
      <c r="L73" s="39"/>
      <c r="M73" s="40"/>
      <c r="N73" s="39"/>
      <c r="O73" s="40"/>
      <c r="P73" s="41"/>
    </row>
    <row r="74" spans="1:16" ht="15" customHeight="1" thickBot="1" x14ac:dyDescent="0.3">
      <c r="A74" s="76" t="s">
        <v>43</v>
      </c>
      <c r="B74" s="51"/>
      <c r="C74" s="52"/>
      <c r="D74" s="51"/>
      <c r="E74" s="52"/>
      <c r="F74" s="53"/>
      <c r="G74" s="43">
        <f>SUM(G72-F72)</f>
        <v>0.33333333333333331</v>
      </c>
      <c r="H74" s="53"/>
      <c r="I74" s="43">
        <f>SUM(I72-H72)</f>
        <v>0.33333333333333331</v>
      </c>
      <c r="J74" s="53"/>
      <c r="K74" s="43">
        <f>SUM(K72-J72)</f>
        <v>0.35416666666666669</v>
      </c>
      <c r="L74" s="53"/>
      <c r="M74" s="43">
        <f>SUM(M72-L72)</f>
        <v>0.35416666666666669</v>
      </c>
      <c r="N74" s="53"/>
      <c r="O74" s="43">
        <f>SUM(O72-N72)</f>
        <v>0.35416666666666669</v>
      </c>
      <c r="P74" s="44">
        <f>SUM(C74,E74,G74,I74,K74,M74,O74)</f>
        <v>1.7291666666666667</v>
      </c>
    </row>
    <row r="75" spans="1:16" ht="15.75" customHeight="1" x14ac:dyDescent="0.25">
      <c r="A75" s="4"/>
      <c r="B75" s="36">
        <v>0.375</v>
      </c>
      <c r="C75" s="37">
        <v>0.72916666666666663</v>
      </c>
      <c r="D75" s="36">
        <v>0.375</v>
      </c>
      <c r="E75" s="37">
        <v>0.72916666666666663</v>
      </c>
      <c r="F75" s="36">
        <v>0.5</v>
      </c>
      <c r="G75" s="37">
        <v>0.66666666666666663</v>
      </c>
      <c r="H75" s="36"/>
      <c r="I75" s="37"/>
      <c r="J75" s="45"/>
      <c r="K75" s="46"/>
      <c r="L75" s="45"/>
      <c r="M75" s="46"/>
      <c r="N75" s="36">
        <v>0.5</v>
      </c>
      <c r="O75" s="37">
        <v>0.66666666666666663</v>
      </c>
      <c r="P75" s="38"/>
    </row>
    <row r="76" spans="1:16" ht="15.75" customHeight="1" thickBot="1" x14ac:dyDescent="0.3">
      <c r="A76" s="5" t="s">
        <v>19</v>
      </c>
      <c r="B76" s="39"/>
      <c r="C76" s="40"/>
      <c r="D76" s="39"/>
      <c r="E76" s="40"/>
      <c r="F76" s="39">
        <v>0.875</v>
      </c>
      <c r="G76" s="40">
        <v>1.0416666666666667</v>
      </c>
      <c r="H76" s="39">
        <v>0.70833333333333337</v>
      </c>
      <c r="I76" s="63">
        <v>1.0625</v>
      </c>
      <c r="J76" s="48"/>
      <c r="K76" s="49"/>
      <c r="L76" s="48"/>
      <c r="M76" s="49"/>
      <c r="N76" s="39">
        <v>0.875</v>
      </c>
      <c r="O76" s="40">
        <v>1.0416666666666667</v>
      </c>
      <c r="P76" s="41"/>
    </row>
    <row r="77" spans="1:16" ht="15.75" customHeight="1" thickBot="1" x14ac:dyDescent="0.3">
      <c r="A77" s="76" t="s">
        <v>41</v>
      </c>
      <c r="B77" s="53"/>
      <c r="C77" s="43">
        <f>SUM(C75-B75)</f>
        <v>0.35416666666666663</v>
      </c>
      <c r="D77" s="53"/>
      <c r="E77" s="43">
        <f>SUM(E75-D75)</f>
        <v>0.35416666666666663</v>
      </c>
      <c r="F77" s="54"/>
      <c r="G77" s="43">
        <f>(G75-F75)+(G76-F76)</f>
        <v>0.33333333333333337</v>
      </c>
      <c r="H77" s="50"/>
      <c r="I77" s="55">
        <f>(I75-H75)+(I76-H76)</f>
        <v>0.35416666666666663</v>
      </c>
      <c r="J77" s="51"/>
      <c r="K77" s="52"/>
      <c r="L77" s="51"/>
      <c r="M77" s="52"/>
      <c r="N77" s="54"/>
      <c r="O77" s="55">
        <f>(O75-N75)+(O76-N76)</f>
        <v>0.33333333333333337</v>
      </c>
      <c r="P77" s="44">
        <f>SUM(C77,E77,G77,I77,K77,M77,O77)</f>
        <v>1.7291666666666665</v>
      </c>
    </row>
    <row r="78" spans="1:16" ht="15.75" customHeight="1" x14ac:dyDescent="0.25">
      <c r="A78" s="4"/>
      <c r="B78" s="36"/>
      <c r="C78" s="37"/>
      <c r="D78" s="36">
        <v>0.5</v>
      </c>
      <c r="E78" s="37">
        <v>0.66666666666666663</v>
      </c>
      <c r="F78" s="45"/>
      <c r="G78" s="46"/>
      <c r="H78" s="45"/>
      <c r="I78" s="46"/>
      <c r="J78" s="36">
        <v>0.5</v>
      </c>
      <c r="K78" s="37">
        <v>0.66666666666666663</v>
      </c>
      <c r="L78" s="36"/>
      <c r="M78" s="37"/>
      <c r="N78" s="36"/>
      <c r="O78" s="37"/>
      <c r="P78" s="38"/>
    </row>
    <row r="79" spans="1:16" ht="15.75" customHeight="1" thickBot="1" x14ac:dyDescent="0.3">
      <c r="A79" s="5" t="s">
        <v>25</v>
      </c>
      <c r="B79" s="39">
        <v>0.70833333333333337</v>
      </c>
      <c r="C79" s="63">
        <v>1.0625</v>
      </c>
      <c r="D79" s="39">
        <v>0.875</v>
      </c>
      <c r="E79" s="40">
        <v>1.0416666666666667</v>
      </c>
      <c r="F79" s="48"/>
      <c r="G79" s="49"/>
      <c r="H79" s="48"/>
      <c r="I79" s="49"/>
      <c r="J79" s="39">
        <v>0.875</v>
      </c>
      <c r="K79" s="40">
        <v>1.0416666666666667</v>
      </c>
      <c r="L79" s="39">
        <v>0.70833333333333337</v>
      </c>
      <c r="M79" s="63">
        <v>1.0625</v>
      </c>
      <c r="N79" s="39">
        <v>0.70833333333333337</v>
      </c>
      <c r="O79" s="63">
        <v>1.0625</v>
      </c>
      <c r="P79" s="41"/>
    </row>
    <row r="80" spans="1:16" ht="15.75" customHeight="1" thickBot="1" x14ac:dyDescent="0.3">
      <c r="A80" s="78"/>
      <c r="B80" s="50"/>
      <c r="C80" s="55">
        <f>(C78-B78)+(C79-B79)</f>
        <v>0.35416666666666663</v>
      </c>
      <c r="D80" s="54"/>
      <c r="E80" s="43">
        <f>(E78-D78)+(E79-D79)</f>
        <v>0.33333333333333337</v>
      </c>
      <c r="F80" s="51"/>
      <c r="G80" s="52"/>
      <c r="H80" s="51"/>
      <c r="I80" s="52"/>
      <c r="J80" s="54"/>
      <c r="K80" s="43">
        <f>(K78-J78)+(K79-J79)</f>
        <v>0.33333333333333337</v>
      </c>
      <c r="L80" s="50"/>
      <c r="M80" s="55">
        <f>(M78-L78)+(M79-L79)</f>
        <v>0.35416666666666663</v>
      </c>
      <c r="N80" s="50"/>
      <c r="O80" s="55">
        <f>(O78-N78)+(O79-N79)</f>
        <v>0.35416666666666663</v>
      </c>
      <c r="P80" s="44">
        <f>SUM(C80,E80,G80,I80,K80,M80,O80)</f>
        <v>1.7291666666666665</v>
      </c>
    </row>
    <row r="81" spans="1:16" ht="15.75" customHeight="1" x14ac:dyDescent="0.25">
      <c r="A81" s="4"/>
      <c r="B81" s="45"/>
      <c r="C81" s="46"/>
      <c r="D81" s="36"/>
      <c r="E81" s="37"/>
      <c r="F81" s="36"/>
      <c r="G81" s="37"/>
      <c r="H81" s="36">
        <v>0.5</v>
      </c>
      <c r="I81" s="37">
        <v>0.66666666666666663</v>
      </c>
      <c r="J81" s="36"/>
      <c r="K81" s="37"/>
      <c r="L81" s="36">
        <v>0.5</v>
      </c>
      <c r="M81" s="37">
        <v>0.66666666666666663</v>
      </c>
      <c r="N81" s="45"/>
      <c r="O81" s="46"/>
      <c r="P81" s="38"/>
    </row>
    <row r="82" spans="1:16" ht="15.75" customHeight="1" thickBot="1" x14ac:dyDescent="0.3">
      <c r="A82" s="5" t="s">
        <v>52</v>
      </c>
      <c r="B82" s="48"/>
      <c r="C82" s="49"/>
      <c r="D82" s="39">
        <v>0.70833333333333337</v>
      </c>
      <c r="E82" s="63">
        <v>1.0416666666666667</v>
      </c>
      <c r="F82" s="39">
        <v>0.70833333333333337</v>
      </c>
      <c r="G82" s="63">
        <v>1.0416666666666667</v>
      </c>
      <c r="H82" s="39">
        <v>0.875</v>
      </c>
      <c r="I82" s="40">
        <v>1.0416666666666667</v>
      </c>
      <c r="J82" s="39">
        <v>0.70833333333333337</v>
      </c>
      <c r="K82" s="63">
        <v>1.0625</v>
      </c>
      <c r="L82" s="39">
        <v>0.875</v>
      </c>
      <c r="M82" s="40">
        <v>1.0833333333333333</v>
      </c>
      <c r="N82" s="48"/>
      <c r="O82" s="49"/>
      <c r="P82" s="41"/>
    </row>
    <row r="83" spans="1:16" ht="15.75" customHeight="1" thickBot="1" x14ac:dyDescent="0.3">
      <c r="A83" s="78"/>
      <c r="B83" s="51"/>
      <c r="C83" s="52"/>
      <c r="D83" s="50"/>
      <c r="E83" s="55">
        <f>(E81-D81)+(E82-D82)</f>
        <v>0.33333333333333337</v>
      </c>
      <c r="F83" s="50"/>
      <c r="G83" s="55">
        <f>(G81-F81)+(G82-F82)</f>
        <v>0.33333333333333337</v>
      </c>
      <c r="H83" s="54"/>
      <c r="I83" s="43">
        <f>(I81-H81)+(I82-H82)</f>
        <v>0.33333333333333337</v>
      </c>
      <c r="J83" s="50"/>
      <c r="K83" s="55">
        <f>(K81-J81)+(K82-J82)</f>
        <v>0.35416666666666663</v>
      </c>
      <c r="L83" s="54"/>
      <c r="M83" s="43">
        <f>(M81-L81)+(M82-L82)</f>
        <v>0.37499999999999989</v>
      </c>
      <c r="N83" s="51"/>
      <c r="O83" s="52"/>
      <c r="P83" s="44">
        <f>SUM(C83,E83,G83,I83,K83,M83,O83)</f>
        <v>1.7291666666666665</v>
      </c>
    </row>
    <row r="84" spans="1:16" ht="38.25" customHeight="1" x14ac:dyDescent="0.25">
      <c r="A84" s="19" t="s">
        <v>28</v>
      </c>
      <c r="B84" s="29"/>
      <c r="C84" s="22">
        <v>3</v>
      </c>
      <c r="D84" s="29"/>
      <c r="E84" s="22">
        <v>3</v>
      </c>
      <c r="F84" s="29"/>
      <c r="G84" s="22">
        <v>4</v>
      </c>
      <c r="H84" s="29"/>
      <c r="I84" s="22">
        <v>3</v>
      </c>
      <c r="J84" s="29"/>
      <c r="K84" s="22">
        <v>4</v>
      </c>
      <c r="L84" s="29"/>
      <c r="M84" s="22">
        <v>4</v>
      </c>
      <c r="N84" s="29"/>
      <c r="O84" s="22">
        <v>4</v>
      </c>
      <c r="P84" s="64"/>
    </row>
    <row r="85" spans="1:16" ht="38.25" customHeight="1" x14ac:dyDescent="0.25">
      <c r="A85" s="15" t="s">
        <v>7</v>
      </c>
      <c r="B85" s="30"/>
      <c r="C85" s="23">
        <v>5</v>
      </c>
      <c r="D85" s="30"/>
      <c r="E85" s="23">
        <v>6</v>
      </c>
      <c r="F85" s="30"/>
      <c r="G85" s="23">
        <v>5</v>
      </c>
      <c r="H85" s="30"/>
      <c r="I85" s="23">
        <v>6</v>
      </c>
      <c r="J85" s="30"/>
      <c r="K85" s="23">
        <v>6</v>
      </c>
      <c r="L85" s="30"/>
      <c r="M85" s="23">
        <v>7</v>
      </c>
      <c r="N85" s="30"/>
      <c r="O85" s="28">
        <v>7</v>
      </c>
      <c r="P85" s="65"/>
    </row>
    <row r="86" spans="1:16" ht="38.25" customHeight="1" x14ac:dyDescent="0.25">
      <c r="A86" s="16" t="s">
        <v>8</v>
      </c>
      <c r="B86" s="20"/>
      <c r="C86" s="24">
        <v>3</v>
      </c>
      <c r="D86" s="20"/>
      <c r="E86" s="24">
        <v>3</v>
      </c>
      <c r="F86" s="20"/>
      <c r="G86" s="24">
        <v>3</v>
      </c>
      <c r="H86" s="20"/>
      <c r="I86" s="24">
        <v>3</v>
      </c>
      <c r="J86" s="20"/>
      <c r="K86" s="24">
        <v>4</v>
      </c>
      <c r="L86" s="20"/>
      <c r="M86" s="24">
        <v>4</v>
      </c>
      <c r="N86" s="20"/>
      <c r="O86" s="24">
        <v>4</v>
      </c>
      <c r="P86" s="65"/>
    </row>
    <row r="87" spans="1:16" ht="38.25" customHeight="1" x14ac:dyDescent="0.25">
      <c r="A87" s="17" t="s">
        <v>9</v>
      </c>
      <c r="B87" s="31"/>
      <c r="C87" s="25">
        <v>5</v>
      </c>
      <c r="D87" s="31"/>
      <c r="E87" s="25">
        <v>6</v>
      </c>
      <c r="F87" s="31"/>
      <c r="G87" s="25">
        <v>5</v>
      </c>
      <c r="H87" s="31"/>
      <c r="I87" s="25">
        <v>5</v>
      </c>
      <c r="J87" s="31"/>
      <c r="K87" s="25">
        <v>6</v>
      </c>
      <c r="L87" s="31"/>
      <c r="M87" s="25">
        <v>7</v>
      </c>
      <c r="N87" s="31"/>
      <c r="O87" s="25">
        <v>5</v>
      </c>
      <c r="P87" s="65"/>
    </row>
    <row r="88" spans="1:16" ht="38.25" customHeight="1" x14ac:dyDescent="0.25">
      <c r="A88" s="18" t="s">
        <v>10</v>
      </c>
      <c r="B88" s="30"/>
      <c r="C88" s="26">
        <v>1</v>
      </c>
      <c r="D88" s="30"/>
      <c r="E88" s="26">
        <v>2</v>
      </c>
      <c r="F88" s="30"/>
      <c r="G88" s="26">
        <v>2</v>
      </c>
      <c r="H88" s="30"/>
      <c r="I88" s="26">
        <v>2</v>
      </c>
      <c r="J88" s="30"/>
      <c r="K88" s="26">
        <v>2</v>
      </c>
      <c r="L88" s="30"/>
      <c r="M88" s="26">
        <v>2</v>
      </c>
      <c r="N88" s="30"/>
      <c r="O88" s="26">
        <v>2</v>
      </c>
      <c r="P88" s="65"/>
    </row>
    <row r="89" spans="1:16" ht="38.25" customHeight="1" x14ac:dyDescent="0.25">
      <c r="A89" s="32" t="s">
        <v>11</v>
      </c>
      <c r="B89" s="31"/>
      <c r="C89" s="27">
        <v>1</v>
      </c>
      <c r="D89" s="31"/>
      <c r="E89" s="27">
        <v>2</v>
      </c>
      <c r="F89" s="31"/>
      <c r="G89" s="27">
        <v>2</v>
      </c>
      <c r="H89" s="31"/>
      <c r="I89" s="27">
        <v>2</v>
      </c>
      <c r="J89" s="31"/>
      <c r="K89" s="27">
        <v>2</v>
      </c>
      <c r="L89" s="31"/>
      <c r="M89" s="27">
        <v>2</v>
      </c>
      <c r="N89" s="31"/>
      <c r="O89" s="27">
        <v>2</v>
      </c>
      <c r="P89" s="65"/>
    </row>
    <row r="90" spans="1:16" ht="38.25" customHeight="1" x14ac:dyDescent="0.25">
      <c r="A90" s="33" t="s">
        <v>27</v>
      </c>
      <c r="B90" s="21">
        <f>SUM(B84:B89)</f>
        <v>0</v>
      </c>
      <c r="C90" s="28">
        <f>SUM(C84:C89)</f>
        <v>18</v>
      </c>
      <c r="D90" s="21">
        <f>SUM(D84:D89)</f>
        <v>0</v>
      </c>
      <c r="E90" s="28">
        <f t="shared" ref="E90:O90" si="0">SUM(E84:E89)</f>
        <v>22</v>
      </c>
      <c r="F90" s="21">
        <f>SUM(F84:F89)</f>
        <v>0</v>
      </c>
      <c r="G90" s="28">
        <f>SUM(G84:G89)</f>
        <v>21</v>
      </c>
      <c r="H90" s="21">
        <f t="shared" si="0"/>
        <v>0</v>
      </c>
      <c r="I90" s="28">
        <f t="shared" si="0"/>
        <v>21</v>
      </c>
      <c r="J90" s="21">
        <f t="shared" si="0"/>
        <v>0</v>
      </c>
      <c r="K90" s="28">
        <f t="shared" si="0"/>
        <v>24</v>
      </c>
      <c r="L90" s="21">
        <f t="shared" si="0"/>
        <v>0</v>
      </c>
      <c r="M90" s="28">
        <f t="shared" si="0"/>
        <v>26</v>
      </c>
      <c r="N90" s="21">
        <f t="shared" si="0"/>
        <v>0</v>
      </c>
      <c r="O90" s="28">
        <f t="shared" si="0"/>
        <v>24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</sheetData>
  <mergeCells count="9">
    <mergeCell ref="L1:M1"/>
    <mergeCell ref="N1:O1"/>
    <mergeCell ref="A91:P9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8" orientation="portrait" r:id="rId1"/>
  <headerFooter>
    <oddHeader>&amp;A</oddHeader>
    <oddFooter>&amp;C&amp;F&amp;R&amp;D&amp;T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3540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2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42378</v>
      </c>
      <c r="D2" s="80"/>
      <c r="E2" s="14">
        <v>42379</v>
      </c>
      <c r="F2" s="92"/>
      <c r="G2" s="70">
        <v>42380</v>
      </c>
      <c r="H2" s="68"/>
      <c r="I2" s="12">
        <v>42381</v>
      </c>
      <c r="J2" s="80"/>
      <c r="K2" s="12">
        <v>42382</v>
      </c>
      <c r="L2" s="80"/>
      <c r="M2" s="12">
        <v>42383</v>
      </c>
      <c r="N2" s="83"/>
      <c r="O2" s="12">
        <v>42384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47"/>
      <c r="C4" s="94"/>
      <c r="D4" s="47"/>
      <c r="E4" s="94"/>
      <c r="F4" s="47"/>
      <c r="G4" s="94"/>
      <c r="H4" s="47"/>
      <c r="I4" s="94"/>
      <c r="J4" s="47"/>
      <c r="K4" s="94"/>
      <c r="L4" s="47"/>
      <c r="M4" s="94"/>
      <c r="N4" s="95"/>
      <c r="O4" s="96"/>
      <c r="P4" s="38"/>
    </row>
    <row r="5" spans="1:16" ht="15.75" customHeight="1" thickBot="1" x14ac:dyDescent="0.3">
      <c r="A5" s="10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82"/>
      <c r="M5" s="63"/>
      <c r="N5" s="97"/>
      <c r="O5" s="90"/>
      <c r="P5" s="41"/>
    </row>
    <row r="6" spans="1:16" ht="15.75" customHeight="1" thickBot="1" x14ac:dyDescent="0.3">
      <c r="A6" s="75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8"/>
      <c r="M6" s="55"/>
      <c r="N6" s="99"/>
      <c r="O6" s="100"/>
      <c r="P6" s="44">
        <f>SUM(C6,E6,G6,I6,K6,M6,O6)</f>
        <v>0</v>
      </c>
    </row>
    <row r="7" spans="1:16" ht="15.75" x14ac:dyDescent="0.25">
      <c r="A7" s="11"/>
      <c r="B7" s="47"/>
      <c r="C7" s="94"/>
      <c r="D7" s="95"/>
      <c r="E7" s="96"/>
      <c r="F7" s="95"/>
      <c r="G7" s="96"/>
      <c r="H7" s="47"/>
      <c r="I7" s="94"/>
      <c r="J7" s="47"/>
      <c r="K7" s="94"/>
      <c r="L7" s="47"/>
      <c r="M7" s="94"/>
      <c r="N7" s="47"/>
      <c r="O7" s="94"/>
      <c r="P7" s="38"/>
    </row>
    <row r="8" spans="1:16" ht="16.5" thickBot="1" x14ac:dyDescent="0.3">
      <c r="A8" s="10" t="s">
        <v>15</v>
      </c>
      <c r="B8" s="82">
        <v>0.70833333333333337</v>
      </c>
      <c r="C8" s="63">
        <v>1</v>
      </c>
      <c r="D8" s="97"/>
      <c r="E8" s="90"/>
      <c r="F8" s="97"/>
      <c r="G8" s="90"/>
      <c r="H8" s="82">
        <v>0.70833333333333337</v>
      </c>
      <c r="I8" s="63">
        <v>1.0208333333333333</v>
      </c>
      <c r="J8" s="82">
        <v>0.70833333333333337</v>
      </c>
      <c r="K8" s="63">
        <v>1.0833333333333333</v>
      </c>
      <c r="L8" s="82">
        <v>0.70833333333333337</v>
      </c>
      <c r="M8" s="63">
        <v>1.0833333333333333</v>
      </c>
      <c r="N8" s="82">
        <v>0.70833333333333337</v>
      </c>
      <c r="O8" s="63">
        <v>1.0833333333333333</v>
      </c>
      <c r="P8" s="41"/>
    </row>
    <row r="9" spans="1:16" ht="16.5" thickBot="1" x14ac:dyDescent="0.3">
      <c r="A9" s="75" t="s">
        <v>30</v>
      </c>
      <c r="B9" s="101"/>
      <c r="C9" s="55">
        <f>(C7-B7)+(C8-B8)</f>
        <v>0.29166666666666663</v>
      </c>
      <c r="D9" s="99"/>
      <c r="E9" s="100"/>
      <c r="F9" s="99"/>
      <c r="G9" s="100"/>
      <c r="H9" s="101"/>
      <c r="I9" s="55">
        <f>(I7-H7)+(I8-H8)</f>
        <v>0.31249999999999989</v>
      </c>
      <c r="J9" s="101"/>
      <c r="K9" s="55">
        <f>(K7-J7)+(K8-J8)</f>
        <v>0.37499999999999989</v>
      </c>
      <c r="L9" s="101"/>
      <c r="M9" s="55">
        <f>(M7-L7)+(M8-L8)</f>
        <v>0.37499999999999989</v>
      </c>
      <c r="N9" s="101"/>
      <c r="O9" s="55">
        <f>(O7-N7)+(O8-N8)</f>
        <v>0.37499999999999989</v>
      </c>
      <c r="P9" s="44">
        <f>SUM(C9,E9,G9,I9,K9,M9,O9)</f>
        <v>1.7291666666666661</v>
      </c>
    </row>
    <row r="10" spans="1:16" ht="15.75" x14ac:dyDescent="0.25">
      <c r="A10" s="1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0.72916666666666663</v>
      </c>
      <c r="H10" s="47">
        <v>0.375</v>
      </c>
      <c r="I10" s="94">
        <v>0.70833333333333337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10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75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0.35416666666666663</v>
      </c>
      <c r="H12" s="102"/>
      <c r="I12" s="55">
        <f>I10-H10</f>
        <v>0.33333333333333337</v>
      </c>
      <c r="J12" s="102"/>
      <c r="K12" s="55">
        <f>K10-J10</f>
        <v>0.35416666666666663</v>
      </c>
      <c r="L12" s="102"/>
      <c r="M12" s="55">
        <f>(M10-L10)+(M11-L11)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3"/>
      <c r="B13" s="47">
        <v>0.375</v>
      </c>
      <c r="C13" s="94">
        <v>0.70833333333333337</v>
      </c>
      <c r="D13" s="47"/>
      <c r="E13" s="94"/>
      <c r="F13" s="47"/>
      <c r="G13" s="94"/>
      <c r="H13" s="95"/>
      <c r="I13" s="96"/>
      <c r="J13" s="95"/>
      <c r="K13" s="96"/>
      <c r="L13" s="47">
        <v>0.375</v>
      </c>
      <c r="M13" s="94">
        <v>0.72916666666666663</v>
      </c>
      <c r="N13" s="47">
        <v>0.375</v>
      </c>
      <c r="O13" s="94">
        <v>0.72916666666666663</v>
      </c>
      <c r="P13" s="56"/>
    </row>
    <row r="14" spans="1:16" ht="16.5" thickBot="1" x14ac:dyDescent="0.3">
      <c r="A14" s="3" t="s">
        <v>26</v>
      </c>
      <c r="B14" s="82"/>
      <c r="C14" s="63"/>
      <c r="D14" s="82">
        <v>0.66666666666666663</v>
      </c>
      <c r="E14" s="63">
        <v>1</v>
      </c>
      <c r="F14" s="82">
        <v>0.66666666666666663</v>
      </c>
      <c r="G14" s="63">
        <v>1.0208333333333333</v>
      </c>
      <c r="H14" s="97"/>
      <c r="I14" s="90"/>
      <c r="J14" s="97"/>
      <c r="K14" s="90"/>
      <c r="L14" s="82"/>
      <c r="M14" s="63"/>
      <c r="N14" s="82"/>
      <c r="O14" s="63"/>
      <c r="P14" s="56"/>
    </row>
    <row r="15" spans="1:16" ht="16.5" thickBot="1" x14ac:dyDescent="0.3">
      <c r="A15" s="77" t="s">
        <v>38</v>
      </c>
      <c r="B15" s="102"/>
      <c r="C15" s="55">
        <f>C13-B13</f>
        <v>0.33333333333333337</v>
      </c>
      <c r="D15" s="101"/>
      <c r="E15" s="55">
        <f>(E13-D13)+(E14-D14)</f>
        <v>0.33333333333333337</v>
      </c>
      <c r="F15" s="101"/>
      <c r="G15" s="55">
        <f>(G13-F13)+(G14-F14)</f>
        <v>0.35416666666666663</v>
      </c>
      <c r="H15" s="99"/>
      <c r="I15" s="100"/>
      <c r="J15" s="99"/>
      <c r="K15" s="100"/>
      <c r="L15" s="102"/>
      <c r="M15" s="55">
        <f>M13-L13</f>
        <v>0.35416666666666663</v>
      </c>
      <c r="N15" s="102"/>
      <c r="O15" s="55">
        <f>O13-N13</f>
        <v>0.35416666666666663</v>
      </c>
      <c r="P15" s="44">
        <f>SUM(C15,E15,G15,I15,K15,M15,O15)</f>
        <v>1.7291666666666665</v>
      </c>
    </row>
    <row r="16" spans="1:16" ht="15.75" x14ac:dyDescent="0.25">
      <c r="A16" s="2"/>
      <c r="B16" s="47"/>
      <c r="C16" s="94"/>
      <c r="D16" s="95"/>
      <c r="E16" s="96"/>
      <c r="F16" s="95"/>
      <c r="G16" s="96"/>
      <c r="H16" s="47"/>
      <c r="I16" s="94"/>
      <c r="J16" s="47"/>
      <c r="K16" s="94"/>
      <c r="L16" s="47"/>
      <c r="M16" s="94"/>
      <c r="N16" s="47">
        <v>0.375</v>
      </c>
      <c r="O16" s="94">
        <v>0.72916666666666663</v>
      </c>
      <c r="P16" s="38"/>
    </row>
    <row r="17" spans="1:16" ht="16.5" thickBot="1" x14ac:dyDescent="0.3">
      <c r="A17" s="3" t="s">
        <v>16</v>
      </c>
      <c r="B17" s="82">
        <v>0.70833333333333337</v>
      </c>
      <c r="C17" s="63">
        <v>1.0208333333333333</v>
      </c>
      <c r="D17" s="97"/>
      <c r="E17" s="90"/>
      <c r="F17" s="97"/>
      <c r="G17" s="90"/>
      <c r="H17" s="82">
        <v>0.70833333333333337</v>
      </c>
      <c r="I17" s="63">
        <v>1.0208333333333333</v>
      </c>
      <c r="J17" s="82">
        <v>0.6875</v>
      </c>
      <c r="K17" s="63">
        <v>1.0833333333333333</v>
      </c>
      <c r="L17" s="82">
        <v>0.72916666666666663</v>
      </c>
      <c r="M17" s="63">
        <v>1.0833333333333333</v>
      </c>
      <c r="N17" s="82"/>
      <c r="O17" s="63"/>
      <c r="P17" s="41"/>
    </row>
    <row r="18" spans="1:16" ht="16.5" thickBot="1" x14ac:dyDescent="0.3">
      <c r="A18" s="76" t="s">
        <v>33</v>
      </c>
      <c r="B18" s="101"/>
      <c r="C18" s="55">
        <f>(C16-B16)+(C17-B17)</f>
        <v>0.31249999999999989</v>
      </c>
      <c r="D18" s="99"/>
      <c r="E18" s="100"/>
      <c r="F18" s="99"/>
      <c r="G18" s="100"/>
      <c r="H18" s="101"/>
      <c r="I18" s="55">
        <f>(I16-H16)+(I17-H17)</f>
        <v>0.31249999999999989</v>
      </c>
      <c r="J18" s="101"/>
      <c r="K18" s="55">
        <f>(K16-J16)+(K17-J17)</f>
        <v>0.39583333333333326</v>
      </c>
      <c r="L18" s="101"/>
      <c r="M18" s="55">
        <f>(M16-L16)+(M17-L17)</f>
        <v>0.35416666666666663</v>
      </c>
      <c r="N18" s="102"/>
      <c r="O18" s="55">
        <f>O16-N16</f>
        <v>0.35416666666666663</v>
      </c>
      <c r="P18" s="44">
        <f>SUM(C18,E18,G18,I18,K18,M18,O18)</f>
        <v>1.7291666666666661</v>
      </c>
    </row>
    <row r="19" spans="1:16" ht="15.75" x14ac:dyDescent="0.25">
      <c r="A19" s="2"/>
      <c r="B19" s="47">
        <v>0.39583333333333331</v>
      </c>
      <c r="C19" s="94">
        <v>0.70833333333333337</v>
      </c>
      <c r="D19" s="47">
        <v>0.41666666666666669</v>
      </c>
      <c r="E19" s="94">
        <v>0.625</v>
      </c>
      <c r="F19" s="47"/>
      <c r="G19" s="94"/>
      <c r="H19" s="95"/>
      <c r="I19" s="96"/>
      <c r="J19" s="95"/>
      <c r="K19" s="96"/>
      <c r="L19" s="47"/>
      <c r="M19" s="94"/>
      <c r="N19" s="47">
        <v>0.39583333333333331</v>
      </c>
      <c r="O19" s="94">
        <v>0.72916666666666663</v>
      </c>
      <c r="P19" s="38"/>
    </row>
    <row r="20" spans="1:16" ht="16.5" thickBot="1" x14ac:dyDescent="0.3">
      <c r="A20" s="3" t="s">
        <v>18</v>
      </c>
      <c r="B20" s="82"/>
      <c r="C20" s="63"/>
      <c r="D20" s="82">
        <v>0.79166666666666663</v>
      </c>
      <c r="E20" s="63">
        <v>1</v>
      </c>
      <c r="F20" s="82">
        <v>0.70833333333333337</v>
      </c>
      <c r="G20" s="63">
        <v>1</v>
      </c>
      <c r="H20" s="97"/>
      <c r="I20" s="90"/>
      <c r="J20" s="97"/>
      <c r="K20" s="90"/>
      <c r="L20" s="82">
        <v>0.70833333333333337</v>
      </c>
      <c r="M20" s="63">
        <v>1.0833333333333333</v>
      </c>
      <c r="N20" s="82"/>
      <c r="O20" s="63"/>
      <c r="P20" s="41"/>
    </row>
    <row r="21" spans="1:16" ht="16.5" thickBot="1" x14ac:dyDescent="0.3">
      <c r="A21" s="76" t="s">
        <v>35</v>
      </c>
      <c r="B21" s="102"/>
      <c r="C21" s="55">
        <f>C19-B19</f>
        <v>0.31250000000000006</v>
      </c>
      <c r="D21" s="103"/>
      <c r="E21" s="55">
        <f>(E19-D19)+(E20-D20)</f>
        <v>0.41666666666666669</v>
      </c>
      <c r="F21" s="101"/>
      <c r="G21" s="55">
        <f>(G19-F19)+(G20-F20)</f>
        <v>0.29166666666666663</v>
      </c>
      <c r="H21" s="99"/>
      <c r="I21" s="100"/>
      <c r="J21" s="99"/>
      <c r="K21" s="100"/>
      <c r="L21" s="101"/>
      <c r="M21" s="55">
        <f>(M19-L19)+(M20-L20)</f>
        <v>0.37499999999999989</v>
      </c>
      <c r="N21" s="102"/>
      <c r="O21" s="55">
        <f>O19-N19</f>
        <v>0.33333333333333331</v>
      </c>
      <c r="P21" s="44">
        <f>SUM(C21,E21,G21,I21,K21,M21,O21)</f>
        <v>1.7291666666666667</v>
      </c>
    </row>
    <row r="22" spans="1:16" ht="15.75" x14ac:dyDescent="0.25">
      <c r="A22" s="2"/>
      <c r="B22" s="95"/>
      <c r="C22" s="96"/>
      <c r="D22" s="47"/>
      <c r="E22" s="94"/>
      <c r="F22" s="47">
        <v>0.375</v>
      </c>
      <c r="G22" s="94">
        <v>0.72916666666666663</v>
      </c>
      <c r="H22" s="47">
        <v>0.39583333333333331</v>
      </c>
      <c r="I22" s="94">
        <v>0.70833333333333337</v>
      </c>
      <c r="J22" s="47">
        <v>0.41666666666666669</v>
      </c>
      <c r="K22" s="94">
        <v>0.625</v>
      </c>
      <c r="L22" s="95"/>
      <c r="M22" s="96"/>
      <c r="N22" s="95"/>
      <c r="O22" s="96"/>
      <c r="P22" s="38"/>
    </row>
    <row r="23" spans="1:16" ht="16.5" thickBot="1" x14ac:dyDescent="0.3">
      <c r="A23" s="3" t="s">
        <v>17</v>
      </c>
      <c r="B23" s="97"/>
      <c r="C23" s="90"/>
      <c r="D23" s="82">
        <v>0.70833333333333337</v>
      </c>
      <c r="E23" s="63">
        <v>1.0208333333333333</v>
      </c>
      <c r="F23" s="82"/>
      <c r="G23" s="63"/>
      <c r="H23" s="82"/>
      <c r="I23" s="63"/>
      <c r="J23" s="82">
        <v>0.79166666666666663</v>
      </c>
      <c r="K23" s="63">
        <v>1</v>
      </c>
      <c r="L23" s="97"/>
      <c r="M23" s="90" t="s">
        <v>69</v>
      </c>
      <c r="N23" s="97"/>
      <c r="O23" s="90"/>
      <c r="P23" s="41"/>
    </row>
    <row r="24" spans="1:16" ht="16.5" thickBot="1" x14ac:dyDescent="0.3">
      <c r="A24" s="76" t="s">
        <v>34</v>
      </c>
      <c r="B24" s="99"/>
      <c r="C24" s="100"/>
      <c r="D24" s="101"/>
      <c r="E24" s="55">
        <f>(E22-D22)+(E23-D23)</f>
        <v>0.31249999999999989</v>
      </c>
      <c r="F24" s="102"/>
      <c r="G24" s="55">
        <f>G22-F22</f>
        <v>0.35416666666666663</v>
      </c>
      <c r="H24" s="102"/>
      <c r="I24" s="55">
        <f>I22-H22</f>
        <v>0.31250000000000006</v>
      </c>
      <c r="J24" s="103"/>
      <c r="K24" s="55">
        <f>(K22-J22)+(K23-J23)</f>
        <v>0.41666666666666669</v>
      </c>
      <c r="L24" s="99"/>
      <c r="M24" s="100"/>
      <c r="N24" s="99"/>
      <c r="O24" s="100"/>
      <c r="P24" s="44">
        <f>SUM(C24,E24,G24,I24,K24,M24,O24)</f>
        <v>1.3958333333333333</v>
      </c>
    </row>
    <row r="25" spans="1:16" ht="15.75" x14ac:dyDescent="0.25">
      <c r="A25" s="2"/>
      <c r="B25" s="47">
        <v>0.39583333333333331</v>
      </c>
      <c r="C25" s="94">
        <v>0.72916666666666663</v>
      </c>
      <c r="D25" s="104"/>
      <c r="E25" s="105"/>
      <c r="F25" s="95"/>
      <c r="G25" s="96"/>
      <c r="H25" s="95"/>
      <c r="I25" s="96"/>
      <c r="J25" s="104">
        <v>0.39583333333333331</v>
      </c>
      <c r="K25" s="105">
        <v>0.72916666666666663</v>
      </c>
      <c r="L25" s="47">
        <v>0.41666666666666669</v>
      </c>
      <c r="M25" s="94">
        <v>0.625</v>
      </c>
      <c r="N25" s="104"/>
      <c r="O25" s="105"/>
      <c r="P25" s="38"/>
    </row>
    <row r="26" spans="1:16" ht="16.5" thickBot="1" x14ac:dyDescent="0.3">
      <c r="A26" s="3" t="s">
        <v>36</v>
      </c>
      <c r="B26" s="82"/>
      <c r="C26" s="63"/>
      <c r="D26" s="106">
        <v>0.70833333333333337</v>
      </c>
      <c r="E26" s="107">
        <v>1.0416666666666667</v>
      </c>
      <c r="F26" s="97"/>
      <c r="G26" s="90"/>
      <c r="H26" s="97"/>
      <c r="I26" s="90"/>
      <c r="J26" s="106"/>
      <c r="K26" s="107"/>
      <c r="L26" s="82">
        <v>0.79166666666666663</v>
      </c>
      <c r="M26" s="63">
        <v>1</v>
      </c>
      <c r="N26" s="106">
        <v>0.70833333333333337</v>
      </c>
      <c r="O26" s="107">
        <v>1.0833333333333333</v>
      </c>
      <c r="P26" s="41"/>
    </row>
    <row r="27" spans="1:16" ht="16.5" thickBot="1" x14ac:dyDescent="0.3">
      <c r="A27" s="76" t="s">
        <v>37</v>
      </c>
      <c r="B27" s="102"/>
      <c r="C27" s="55">
        <f>C25-B25</f>
        <v>0.33333333333333331</v>
      </c>
      <c r="D27" s="108"/>
      <c r="E27" s="109">
        <f>(E25-D25)+(E26-D26)</f>
        <v>0.33333333333333337</v>
      </c>
      <c r="F27" s="99"/>
      <c r="G27" s="100"/>
      <c r="H27" s="99"/>
      <c r="I27" s="100"/>
      <c r="J27" s="108"/>
      <c r="K27" s="109">
        <f>K25-J25</f>
        <v>0.33333333333333331</v>
      </c>
      <c r="L27" s="103"/>
      <c r="M27" s="55">
        <f>(M25-L25)+(M26-L26)</f>
        <v>0.41666666666666669</v>
      </c>
      <c r="N27" s="108"/>
      <c r="O27" s="109">
        <f>(O25-N25)+(O26-N26)</f>
        <v>0.37499999999999989</v>
      </c>
      <c r="P27" s="44">
        <f>SUM(C27,E27,G27,I27,K27,M27,O27)</f>
        <v>1.7916666666666665</v>
      </c>
    </row>
    <row r="28" spans="1:16" ht="15.75" x14ac:dyDescent="0.25">
      <c r="A28" s="2"/>
      <c r="B28" s="47"/>
      <c r="C28" s="94"/>
      <c r="D28" s="47">
        <v>0.375</v>
      </c>
      <c r="E28" s="94">
        <v>0.70833333333333337</v>
      </c>
      <c r="F28" s="47">
        <v>0.375</v>
      </c>
      <c r="G28" s="94">
        <v>0.72916666666666663</v>
      </c>
      <c r="H28" s="47">
        <v>0.375</v>
      </c>
      <c r="I28" s="94">
        <v>0.70833333333333337</v>
      </c>
      <c r="J28" s="95"/>
      <c r="K28" s="96"/>
      <c r="L28" s="95"/>
      <c r="M28" s="96"/>
      <c r="N28" s="47"/>
      <c r="O28" s="94"/>
      <c r="P28" s="38"/>
    </row>
    <row r="29" spans="1:16" ht="16.5" thickBot="1" x14ac:dyDescent="0.3">
      <c r="A29" s="3" t="s">
        <v>44</v>
      </c>
      <c r="B29" s="82">
        <v>0.70833333333333337</v>
      </c>
      <c r="C29" s="63">
        <v>1.0208333333333333</v>
      </c>
      <c r="D29" s="82"/>
      <c r="E29" s="63"/>
      <c r="F29" s="82"/>
      <c r="G29" s="63"/>
      <c r="H29" s="82"/>
      <c r="I29" s="63"/>
      <c r="J29" s="97"/>
      <c r="K29" s="90"/>
      <c r="L29" s="97"/>
      <c r="M29" s="90"/>
      <c r="N29" s="82">
        <v>0.625</v>
      </c>
      <c r="O29" s="63">
        <v>0.97916666666666663</v>
      </c>
      <c r="P29" s="41"/>
    </row>
    <row r="30" spans="1:16" ht="16.5" thickBot="1" x14ac:dyDescent="0.3">
      <c r="A30" s="76" t="s">
        <v>45</v>
      </c>
      <c r="B30" s="101"/>
      <c r="C30" s="55">
        <f>(C28-B28)+(C29-B29)</f>
        <v>0.31249999999999989</v>
      </c>
      <c r="D30" s="102"/>
      <c r="E30" s="55">
        <f>E28-D28</f>
        <v>0.33333333333333337</v>
      </c>
      <c r="F30" s="102"/>
      <c r="G30" s="55">
        <f>G28-F28</f>
        <v>0.35416666666666663</v>
      </c>
      <c r="H30" s="102"/>
      <c r="I30" s="55">
        <f>I28-H28</f>
        <v>0.33333333333333337</v>
      </c>
      <c r="J30" s="110"/>
      <c r="K30" s="111"/>
      <c r="L30" s="110"/>
      <c r="M30" s="111"/>
      <c r="N30" s="101"/>
      <c r="O30" s="55">
        <f>(O28-N28)+(O29-N29)</f>
        <v>0.35416666666666663</v>
      </c>
      <c r="P30" s="44">
        <f>SUM(O30,M30,K30,I30,G30,E30,C30)</f>
        <v>1.6875</v>
      </c>
    </row>
    <row r="31" spans="1:16" ht="15.75" x14ac:dyDescent="0.25">
      <c r="A31" s="2"/>
      <c r="B31" s="47">
        <v>0.375</v>
      </c>
      <c r="C31" s="94">
        <v>0.72916666666666663</v>
      </c>
      <c r="D31" s="95"/>
      <c r="E31" s="96"/>
      <c r="F31" s="95"/>
      <c r="G31" s="96"/>
      <c r="H31" s="47">
        <v>0.41666666666666669</v>
      </c>
      <c r="I31" s="94">
        <v>0.625</v>
      </c>
      <c r="J31" s="47">
        <v>0.375</v>
      </c>
      <c r="K31" s="94">
        <v>0.72916666666666663</v>
      </c>
      <c r="L31" s="47"/>
      <c r="M31" s="94"/>
      <c r="N31" s="47">
        <v>0.41666666666666669</v>
      </c>
      <c r="O31" s="94">
        <v>0.625</v>
      </c>
      <c r="P31" s="38"/>
    </row>
    <row r="32" spans="1:16" ht="16.5" thickBot="1" x14ac:dyDescent="0.3">
      <c r="A32" s="3" t="s">
        <v>49</v>
      </c>
      <c r="B32" s="82"/>
      <c r="C32" s="63"/>
      <c r="D32" s="97"/>
      <c r="E32" s="90"/>
      <c r="F32" s="97"/>
      <c r="G32" s="90"/>
      <c r="H32" s="82">
        <v>0.79166666666666663</v>
      </c>
      <c r="I32" s="63">
        <v>1</v>
      </c>
      <c r="J32" s="82"/>
      <c r="K32" s="63"/>
      <c r="L32" s="82">
        <v>0.70833333333333337</v>
      </c>
      <c r="M32" s="63">
        <v>1.0833333333333333</v>
      </c>
      <c r="N32" s="82">
        <v>0.79166666666666663</v>
      </c>
      <c r="O32" s="63">
        <v>1</v>
      </c>
      <c r="P32" s="41"/>
    </row>
    <row r="33" spans="1:16" ht="16.5" thickBot="1" x14ac:dyDescent="0.3">
      <c r="A33" s="76" t="s">
        <v>50</v>
      </c>
      <c r="B33" s="112"/>
      <c r="C33" s="113">
        <f>C31-B31</f>
        <v>0.35416666666666663</v>
      </c>
      <c r="D33" s="110"/>
      <c r="E33" s="111"/>
      <c r="F33" s="110"/>
      <c r="G33" s="111"/>
      <c r="H33" s="103"/>
      <c r="I33" s="55">
        <f>(I31-H31)+(I32-H32)</f>
        <v>0.41666666666666669</v>
      </c>
      <c r="J33" s="112"/>
      <c r="K33" s="113">
        <f>K31-J31</f>
        <v>0.35416666666666663</v>
      </c>
      <c r="L33" s="101"/>
      <c r="M33" s="55">
        <f>(M31-L31)+(M32-L32)</f>
        <v>0.37499999999999989</v>
      </c>
      <c r="N33" s="103"/>
      <c r="O33" s="55">
        <f>(O31-N31)+(O32-N32)</f>
        <v>0.41666666666666669</v>
      </c>
      <c r="P33" s="44">
        <f>SUM(O33,M33,K33,I33,G33,E33,C33)</f>
        <v>1.9166666666666665</v>
      </c>
    </row>
    <row r="34" spans="1:16" ht="15.75" x14ac:dyDescent="0.25">
      <c r="A34" s="2"/>
      <c r="B34" s="47">
        <v>0.41666666666666669</v>
      </c>
      <c r="C34" s="94">
        <v>0.625</v>
      </c>
      <c r="D34" s="47">
        <v>0.375</v>
      </c>
      <c r="E34" s="94">
        <v>0.70833333333333337</v>
      </c>
      <c r="F34" s="47">
        <v>0.375</v>
      </c>
      <c r="G34" s="94">
        <v>0.72916666666666663</v>
      </c>
      <c r="H34" s="95"/>
      <c r="I34" s="96"/>
      <c r="J34" s="95"/>
      <c r="K34" s="96"/>
      <c r="L34" s="47">
        <v>0.41666666666666669</v>
      </c>
      <c r="M34" s="94">
        <v>0.625</v>
      </c>
      <c r="N34" s="47">
        <v>0.39583333333333331</v>
      </c>
      <c r="O34" s="94">
        <v>0.70833333333333337</v>
      </c>
      <c r="P34" s="38"/>
    </row>
    <row r="35" spans="1:16" ht="16.5" thickBot="1" x14ac:dyDescent="0.3">
      <c r="A35" s="3" t="s">
        <v>46</v>
      </c>
      <c r="B35" s="82">
        <v>0.79166666666666663</v>
      </c>
      <c r="C35" s="63">
        <v>1</v>
      </c>
      <c r="D35" s="82"/>
      <c r="E35" s="63"/>
      <c r="F35" s="82"/>
      <c r="G35" s="63"/>
      <c r="H35" s="97"/>
      <c r="I35" s="90"/>
      <c r="J35" s="97"/>
      <c r="K35" s="90"/>
      <c r="L35" s="82">
        <v>0.79166666666666663</v>
      </c>
      <c r="M35" s="63">
        <v>1</v>
      </c>
      <c r="N35" s="82"/>
      <c r="O35" s="63"/>
      <c r="P35" s="41"/>
    </row>
    <row r="36" spans="1:16" ht="16.5" thickBot="1" x14ac:dyDescent="0.3">
      <c r="A36" s="76" t="s">
        <v>55</v>
      </c>
      <c r="B36" s="103"/>
      <c r="C36" s="55">
        <f>(C34-B34)+(C35-B35)</f>
        <v>0.41666666666666669</v>
      </c>
      <c r="D36" s="102"/>
      <c r="E36" s="55">
        <f>E34-D34</f>
        <v>0.33333333333333337</v>
      </c>
      <c r="F36" s="102"/>
      <c r="G36" s="55">
        <f>G34-F34</f>
        <v>0.35416666666666663</v>
      </c>
      <c r="H36" s="99"/>
      <c r="I36" s="100"/>
      <c r="J36" s="99"/>
      <c r="K36" s="100"/>
      <c r="L36" s="103"/>
      <c r="M36" s="55">
        <f>(M34-L34)+(M35-L35)</f>
        <v>0.41666666666666669</v>
      </c>
      <c r="N36" s="102"/>
      <c r="O36" s="55">
        <f>O34-N34</f>
        <v>0.31250000000000006</v>
      </c>
      <c r="P36" s="44">
        <f>SUM(C36,E36,G36,I36,K36,M36,O36)</f>
        <v>1.8333333333333333</v>
      </c>
    </row>
    <row r="37" spans="1:16" ht="15.75" x14ac:dyDescent="0.25">
      <c r="A37" s="77"/>
      <c r="B37" s="95"/>
      <c r="C37" s="96"/>
      <c r="D37" s="47">
        <v>0.41666666666666669</v>
      </c>
      <c r="E37" s="94">
        <v>0.625</v>
      </c>
      <c r="F37" s="47">
        <v>0.41666666666666669</v>
      </c>
      <c r="G37" s="94">
        <v>0.625</v>
      </c>
      <c r="H37" s="47">
        <v>0.375</v>
      </c>
      <c r="I37" s="94">
        <v>0.70833333333333337</v>
      </c>
      <c r="J37" s="47">
        <v>0.39583333333333331</v>
      </c>
      <c r="K37" s="94">
        <v>0.72916666666666663</v>
      </c>
      <c r="L37" s="47">
        <v>0.39583333333333331</v>
      </c>
      <c r="M37" s="94">
        <v>0.72916666666666663</v>
      </c>
      <c r="N37" s="95"/>
      <c r="O37" s="96"/>
      <c r="P37" s="38"/>
    </row>
    <row r="38" spans="1:16" ht="16.5" thickBot="1" x14ac:dyDescent="0.3">
      <c r="A38" s="91" t="s">
        <v>65</v>
      </c>
      <c r="B38" s="97"/>
      <c r="C38" s="90"/>
      <c r="D38" s="82">
        <v>0.79166666666666663</v>
      </c>
      <c r="E38" s="63">
        <v>1</v>
      </c>
      <c r="F38" s="82">
        <v>0.79166666666666663</v>
      </c>
      <c r="G38" s="63">
        <v>1</v>
      </c>
      <c r="H38" s="82"/>
      <c r="I38" s="63"/>
      <c r="J38" s="82"/>
      <c r="K38" s="63"/>
      <c r="L38" s="82"/>
      <c r="M38" s="63"/>
      <c r="N38" s="97"/>
      <c r="O38" s="90"/>
      <c r="P38" s="41"/>
    </row>
    <row r="39" spans="1:16" ht="16.5" thickBot="1" x14ac:dyDescent="0.3">
      <c r="A39" s="77" t="s">
        <v>66</v>
      </c>
      <c r="B39" s="99"/>
      <c r="C39" s="100"/>
      <c r="D39" s="103"/>
      <c r="E39" s="55">
        <f>(E37-D37)+(E38-D38)</f>
        <v>0.41666666666666669</v>
      </c>
      <c r="F39" s="103"/>
      <c r="G39" s="55">
        <f>(G37-F37)+(G38-F38)</f>
        <v>0.41666666666666669</v>
      </c>
      <c r="H39" s="102"/>
      <c r="I39" s="55">
        <f>I37-H37</f>
        <v>0.33333333333333337</v>
      </c>
      <c r="J39" s="102"/>
      <c r="K39" s="55">
        <f>K37-J37</f>
        <v>0.33333333333333331</v>
      </c>
      <c r="L39" s="102"/>
      <c r="M39" s="55">
        <f>M37-L37</f>
        <v>0.33333333333333331</v>
      </c>
      <c r="N39" s="99"/>
      <c r="O39" s="100"/>
      <c r="P39" s="44">
        <f>SUM(C39,E39,G39,I39,K39,M39,O39)</f>
        <v>1.8333333333333333</v>
      </c>
    </row>
    <row r="40" spans="1:16" ht="15.75" x14ac:dyDescent="0.25">
      <c r="A40" s="2"/>
      <c r="B40" s="95"/>
      <c r="C40" s="96"/>
      <c r="D40" s="95"/>
      <c r="E40" s="96"/>
      <c r="F40" s="95"/>
      <c r="G40" s="96"/>
      <c r="H40" s="47"/>
      <c r="I40" s="94"/>
      <c r="J40" s="47">
        <v>0.375</v>
      </c>
      <c r="K40" s="94">
        <v>0.72916666666666663</v>
      </c>
      <c r="L40" s="47">
        <v>0.41666666666666669</v>
      </c>
      <c r="M40" s="94">
        <v>0.75</v>
      </c>
      <c r="N40" s="95"/>
      <c r="O40" s="96"/>
      <c r="P40" s="38"/>
    </row>
    <row r="41" spans="1:16" ht="16.5" thickBot="1" x14ac:dyDescent="0.3">
      <c r="A41" s="3" t="s">
        <v>24</v>
      </c>
      <c r="B41" s="97"/>
      <c r="C41" s="90"/>
      <c r="D41" s="97"/>
      <c r="E41" s="90"/>
      <c r="F41" s="97"/>
      <c r="G41" s="90"/>
      <c r="H41" s="82">
        <v>0.70833333333333337</v>
      </c>
      <c r="I41" s="63">
        <v>1.0416666666666667</v>
      </c>
      <c r="J41" s="82"/>
      <c r="K41" s="63"/>
      <c r="L41" s="82"/>
      <c r="M41" s="63"/>
      <c r="N41" s="97"/>
      <c r="O41" s="90"/>
      <c r="P41" s="41"/>
    </row>
    <row r="42" spans="1:16" ht="16.5" thickBot="1" x14ac:dyDescent="0.3">
      <c r="A42" s="76" t="s">
        <v>40</v>
      </c>
      <c r="B42" s="110"/>
      <c r="C42" s="111"/>
      <c r="D42" s="110"/>
      <c r="E42" s="111"/>
      <c r="F42" s="110"/>
      <c r="G42" s="111"/>
      <c r="H42" s="101"/>
      <c r="I42" s="55">
        <f>(I40-H40)+(I41-H41)</f>
        <v>0.33333333333333337</v>
      </c>
      <c r="J42" s="112"/>
      <c r="K42" s="113">
        <f>K40-J40</f>
        <v>0.35416666666666663</v>
      </c>
      <c r="L42" s="112"/>
      <c r="M42" s="113">
        <f>M40-L40</f>
        <v>0.33333333333333331</v>
      </c>
      <c r="N42" s="110"/>
      <c r="O42" s="111"/>
      <c r="P42" s="44">
        <f>SUM(I42,K42,M42)</f>
        <v>1.0208333333333333</v>
      </c>
    </row>
    <row r="43" spans="1:16" ht="15.75" x14ac:dyDescent="0.25">
      <c r="A43" s="2"/>
      <c r="B43" s="95"/>
      <c r="C43" s="96"/>
      <c r="D43" s="95"/>
      <c r="E43" s="96"/>
      <c r="F43" s="95"/>
      <c r="G43" s="96"/>
      <c r="H43" s="95"/>
      <c r="I43" s="96"/>
      <c r="J43" s="47"/>
      <c r="K43" s="94"/>
      <c r="L43" s="47"/>
      <c r="M43" s="94"/>
      <c r="N43" s="47">
        <v>0.375</v>
      </c>
      <c r="O43" s="94">
        <v>0.72916666666666663</v>
      </c>
      <c r="P43" s="38"/>
    </row>
    <row r="44" spans="1:16" ht="16.5" thickBot="1" x14ac:dyDescent="0.3">
      <c r="A44" s="3" t="s">
        <v>23</v>
      </c>
      <c r="B44" s="97"/>
      <c r="C44" s="90"/>
      <c r="D44" s="97"/>
      <c r="E44" s="90"/>
      <c r="F44" s="97"/>
      <c r="G44" s="90"/>
      <c r="H44" s="97"/>
      <c r="I44" s="90"/>
      <c r="J44" s="82">
        <v>0.77083333333333337</v>
      </c>
      <c r="K44" s="63">
        <v>1.0833333333333333</v>
      </c>
      <c r="L44" s="82">
        <v>0.77083333333333337</v>
      </c>
      <c r="M44" s="63">
        <v>1.0833333333333333</v>
      </c>
      <c r="N44" s="82"/>
      <c r="O44" s="63"/>
      <c r="P44" s="41"/>
    </row>
    <row r="45" spans="1:16" ht="16.5" thickBot="1" x14ac:dyDescent="0.3">
      <c r="A45" s="76" t="s">
        <v>39</v>
      </c>
      <c r="B45" s="99"/>
      <c r="C45" s="100"/>
      <c r="D45" s="99"/>
      <c r="E45" s="100"/>
      <c r="F45" s="99"/>
      <c r="G45" s="100"/>
      <c r="H45" s="99"/>
      <c r="I45" s="100"/>
      <c r="J45" s="101"/>
      <c r="K45" s="55">
        <f>(K43-J43)+(K44-J44)</f>
        <v>0.31249999999999989</v>
      </c>
      <c r="L45" s="101"/>
      <c r="M45" s="55">
        <f>(M43-L43)+(M44-L44)</f>
        <v>0.31249999999999989</v>
      </c>
      <c r="N45" s="112"/>
      <c r="O45" s="113">
        <f>O43-N43</f>
        <v>0.35416666666666663</v>
      </c>
      <c r="P45" s="44">
        <f>SUM(O45,M45,K45,I45)</f>
        <v>0.97916666666666641</v>
      </c>
    </row>
    <row r="46" spans="1:16" ht="15.75" x14ac:dyDescent="0.25">
      <c r="A46" s="79" t="s">
        <v>47</v>
      </c>
      <c r="B46" s="95"/>
      <c r="C46" s="96"/>
      <c r="D46" s="47"/>
      <c r="E46" s="94"/>
      <c r="F46" s="95"/>
      <c r="G46" s="96"/>
      <c r="H46" s="95"/>
      <c r="I46" s="96"/>
      <c r="J46" s="95"/>
      <c r="K46" s="96"/>
      <c r="L46" s="95"/>
      <c r="M46" s="96"/>
      <c r="N46" s="95"/>
      <c r="O46" s="96"/>
      <c r="P46" s="38"/>
    </row>
    <row r="47" spans="1:16" ht="16.5" thickBot="1" x14ac:dyDescent="0.3">
      <c r="A47" s="3" t="s">
        <v>62</v>
      </c>
      <c r="B47" s="97"/>
      <c r="C47" s="90"/>
      <c r="D47" s="82">
        <v>0.75</v>
      </c>
      <c r="E47" s="63">
        <v>0.95833333333333337</v>
      </c>
      <c r="F47" s="97"/>
      <c r="G47" s="90"/>
      <c r="H47" s="97"/>
      <c r="I47" s="90"/>
      <c r="J47" s="97"/>
      <c r="K47" s="90"/>
      <c r="L47" s="97"/>
      <c r="M47" s="90"/>
      <c r="N47" s="97"/>
      <c r="O47" s="90"/>
      <c r="P47" s="41"/>
    </row>
    <row r="48" spans="1:16" ht="16.5" thickBot="1" x14ac:dyDescent="0.3">
      <c r="A48" s="76" t="s">
        <v>57</v>
      </c>
      <c r="B48" s="99"/>
      <c r="C48" s="100"/>
      <c r="D48" s="101"/>
      <c r="E48" s="55">
        <f>(E46-D46)+(E47-D47)</f>
        <v>0.20833333333333337</v>
      </c>
      <c r="F48" s="99"/>
      <c r="G48" s="100"/>
      <c r="H48" s="99"/>
      <c r="I48" s="100"/>
      <c r="J48" s="99"/>
      <c r="K48" s="100"/>
      <c r="L48" s="99"/>
      <c r="M48" s="100"/>
      <c r="N48" s="99"/>
      <c r="O48" s="100"/>
      <c r="P48" s="44">
        <f>SUM(C48,E48,G48,I48,K48,M48,O48)</f>
        <v>0.20833333333333337</v>
      </c>
    </row>
    <row r="49" spans="1:16" ht="15.75" x14ac:dyDescent="0.25">
      <c r="A49" s="79" t="s">
        <v>47</v>
      </c>
      <c r="B49" s="95"/>
      <c r="C49" s="96"/>
      <c r="D49" s="95"/>
      <c r="E49" s="96"/>
      <c r="F49" s="47">
        <v>0.39583333333333331</v>
      </c>
      <c r="G49" s="94">
        <v>0.70833333333333337</v>
      </c>
      <c r="H49" s="47">
        <v>0.39583333333333331</v>
      </c>
      <c r="I49" s="94">
        <v>0.70833333333333337</v>
      </c>
      <c r="J49" s="95"/>
      <c r="K49" s="96"/>
      <c r="L49" s="47">
        <v>0.39583333333333331</v>
      </c>
      <c r="M49" s="94">
        <v>0.70833333333333337</v>
      </c>
      <c r="N49" s="95"/>
      <c r="O49" s="96"/>
      <c r="P49" s="38"/>
    </row>
    <row r="50" spans="1:16" ht="16.5" thickBot="1" x14ac:dyDescent="0.3">
      <c r="A50" s="3" t="s">
        <v>46</v>
      </c>
      <c r="B50" s="97"/>
      <c r="C50" s="90"/>
      <c r="D50" s="97"/>
      <c r="E50" s="90"/>
      <c r="F50" s="82"/>
      <c r="G50" s="63"/>
      <c r="H50" s="82"/>
      <c r="I50" s="63"/>
      <c r="J50" s="97"/>
      <c r="K50" s="90"/>
      <c r="L50" s="82"/>
      <c r="M50" s="63"/>
      <c r="N50" s="97"/>
      <c r="O50" s="90"/>
      <c r="P50" s="41"/>
    </row>
    <row r="51" spans="1:16" ht="16.5" thickBot="1" x14ac:dyDescent="0.3">
      <c r="A51" s="76" t="s">
        <v>53</v>
      </c>
      <c r="B51" s="99"/>
      <c r="C51" s="100"/>
      <c r="D51" s="99"/>
      <c r="E51" s="100"/>
      <c r="F51" s="112"/>
      <c r="G51" s="113">
        <f>G49-F49</f>
        <v>0.31250000000000006</v>
      </c>
      <c r="H51" s="112"/>
      <c r="I51" s="113">
        <f>I49-H49</f>
        <v>0.31250000000000006</v>
      </c>
      <c r="J51" s="110"/>
      <c r="K51" s="111"/>
      <c r="L51" s="112"/>
      <c r="M51" s="113">
        <f>M49-L49</f>
        <v>0.31250000000000006</v>
      </c>
      <c r="N51" s="110"/>
      <c r="O51" s="111"/>
      <c r="P51" s="44">
        <f>SUM(C51,E51,G51,I51,K51,M51,O51)</f>
        <v>0.93750000000000022</v>
      </c>
    </row>
    <row r="52" spans="1:16" ht="15" customHeight="1" x14ac:dyDescent="0.25">
      <c r="A52" s="2"/>
      <c r="B52" s="95"/>
      <c r="C52" s="96"/>
      <c r="D52" s="95"/>
      <c r="E52" s="96"/>
      <c r="F52" s="95"/>
      <c r="G52" s="96"/>
      <c r="H52" s="95"/>
      <c r="I52" s="96"/>
      <c r="J52" s="47">
        <v>0.41666666666666669</v>
      </c>
      <c r="K52" s="94">
        <v>0.625</v>
      </c>
      <c r="L52" s="95"/>
      <c r="M52" s="96"/>
      <c r="N52" s="47"/>
      <c r="O52" s="94"/>
      <c r="P52" s="38"/>
    </row>
    <row r="53" spans="1:16" ht="15" customHeight="1" thickBot="1" x14ac:dyDescent="0.3">
      <c r="A53" s="3" t="s">
        <v>73</v>
      </c>
      <c r="B53" s="97"/>
      <c r="C53" s="90"/>
      <c r="D53" s="97"/>
      <c r="E53" s="90"/>
      <c r="F53" s="97"/>
      <c r="G53" s="90"/>
      <c r="H53" s="97"/>
      <c r="I53" s="90"/>
      <c r="J53" s="82">
        <v>0.79166666666666663</v>
      </c>
      <c r="K53" s="63">
        <v>1</v>
      </c>
      <c r="L53" s="97"/>
      <c r="M53" s="90"/>
      <c r="N53" s="82">
        <v>0.70833333333333337</v>
      </c>
      <c r="O53" s="63">
        <v>1.0208333333333333</v>
      </c>
      <c r="P53" s="41"/>
    </row>
    <row r="54" spans="1:16" ht="15" customHeight="1" thickBot="1" x14ac:dyDescent="0.3">
      <c r="A54" s="76" t="s">
        <v>74</v>
      </c>
      <c r="B54" s="99"/>
      <c r="C54" s="100"/>
      <c r="D54" s="99"/>
      <c r="E54" s="100"/>
      <c r="F54" s="99"/>
      <c r="G54" s="100"/>
      <c r="H54" s="99"/>
      <c r="I54" s="100"/>
      <c r="J54" s="103"/>
      <c r="K54" s="55">
        <f>(K52-J52)+(K53-J53)</f>
        <v>0.41666666666666669</v>
      </c>
      <c r="L54" s="99"/>
      <c r="M54" s="100"/>
      <c r="N54" s="101"/>
      <c r="O54" s="55">
        <f>(O52-N52)+(O53-N53)</f>
        <v>0.31249999999999989</v>
      </c>
      <c r="P54" s="44">
        <f>SUM(C54,E54,G54,I54,K54,M54,O54)</f>
        <v>0.72916666666666652</v>
      </c>
    </row>
    <row r="55" spans="1:16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</row>
    <row r="56" spans="1:16" ht="15" customHeight="1" x14ac:dyDescent="0.25">
      <c r="A56" s="2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95"/>
      <c r="G56" s="96"/>
      <c r="H56" s="95"/>
      <c r="I56" s="96"/>
      <c r="J56" s="47">
        <v>0.27083333333333331</v>
      </c>
      <c r="K56" s="94">
        <v>0.625</v>
      </c>
      <c r="L56" s="47">
        <v>0.29166666666666669</v>
      </c>
      <c r="M56" s="94">
        <v>0.625</v>
      </c>
      <c r="N56" s="47">
        <v>0.29166666666666669</v>
      </c>
      <c r="O56" s="94">
        <v>0.625</v>
      </c>
      <c r="P56" s="38"/>
    </row>
    <row r="57" spans="1:16" ht="15" customHeight="1" thickBot="1" x14ac:dyDescent="0.3">
      <c r="A57" s="3" t="s">
        <v>21</v>
      </c>
      <c r="B57" s="82"/>
      <c r="C57" s="63"/>
      <c r="D57" s="82"/>
      <c r="E57" s="63"/>
      <c r="F57" s="97"/>
      <c r="G57" s="90"/>
      <c r="H57" s="97"/>
      <c r="I57" s="90"/>
      <c r="J57" s="82"/>
      <c r="K57" s="63"/>
      <c r="L57" s="82"/>
      <c r="M57" s="63"/>
      <c r="N57" s="82"/>
      <c r="O57" s="63"/>
      <c r="P57" s="41"/>
    </row>
    <row r="58" spans="1:16" ht="15" customHeight="1" thickBot="1" x14ac:dyDescent="0.3">
      <c r="A58" s="76" t="s">
        <v>64</v>
      </c>
      <c r="B58" s="102"/>
      <c r="C58" s="55">
        <f>C56-B56</f>
        <v>0.35416666666666669</v>
      </c>
      <c r="D58" s="102"/>
      <c r="E58" s="55">
        <f>E56-D56</f>
        <v>0.35416666666666669</v>
      </c>
      <c r="F58" s="99"/>
      <c r="G58" s="100"/>
      <c r="H58" s="99"/>
      <c r="I58" s="100"/>
      <c r="J58" s="102"/>
      <c r="K58" s="55">
        <f>K56-J56</f>
        <v>0.35416666666666669</v>
      </c>
      <c r="L58" s="102"/>
      <c r="M58" s="55">
        <f>M56-L56</f>
        <v>0.33333333333333331</v>
      </c>
      <c r="N58" s="102"/>
      <c r="O58" s="55">
        <f>O56-N56</f>
        <v>0.33333333333333331</v>
      </c>
      <c r="P58" s="44">
        <f>SUM(C58,E58,G58,I58,K58,M58,O58)</f>
        <v>1.7291666666666665</v>
      </c>
    </row>
    <row r="59" spans="1:16" ht="15" customHeight="1" x14ac:dyDescent="0.25">
      <c r="A59" s="3"/>
      <c r="B59" s="47"/>
      <c r="C59" s="94"/>
      <c r="D59" s="47"/>
      <c r="E59" s="94"/>
      <c r="F59" s="47"/>
      <c r="G59" s="94"/>
      <c r="H59" s="47"/>
      <c r="I59" s="94"/>
      <c r="J59" s="95"/>
      <c r="K59" s="96"/>
      <c r="L59" s="95"/>
      <c r="M59" s="96"/>
      <c r="N59" s="47"/>
      <c r="O59" s="94"/>
      <c r="P59" s="38"/>
    </row>
    <row r="60" spans="1:16" ht="15" customHeight="1" thickBot="1" x14ac:dyDescent="0.3">
      <c r="A60" s="3"/>
      <c r="B60" s="82"/>
      <c r="C60" s="63"/>
      <c r="D60" s="82"/>
      <c r="E60" s="63"/>
      <c r="F60" s="82"/>
      <c r="G60" s="63"/>
      <c r="H60" s="82"/>
      <c r="I60" s="63"/>
      <c r="J60" s="97"/>
      <c r="K60" s="90"/>
      <c r="L60" s="97"/>
      <c r="M60" s="90"/>
      <c r="N60" s="82"/>
      <c r="O60" s="63"/>
      <c r="P60" s="41"/>
    </row>
    <row r="61" spans="1:16" ht="15" customHeight="1" thickBot="1" x14ac:dyDescent="0.3">
      <c r="A61" s="77"/>
      <c r="B61" s="102"/>
      <c r="C61" s="55"/>
      <c r="D61" s="102"/>
      <c r="E61" s="55"/>
      <c r="F61" s="102"/>
      <c r="G61" s="55"/>
      <c r="H61" s="102"/>
      <c r="I61" s="55"/>
      <c r="J61" s="99"/>
      <c r="K61" s="100"/>
      <c r="L61" s="99"/>
      <c r="M61" s="100"/>
      <c r="N61" s="102"/>
      <c r="O61" s="55"/>
      <c r="P61" s="44">
        <f>SUM(C61,E61,G61,I61,K61,M61,O61)</f>
        <v>0</v>
      </c>
    </row>
    <row r="62" spans="1:16" ht="15" customHeight="1" x14ac:dyDescent="0.25">
      <c r="A62" s="2"/>
      <c r="B62" s="95"/>
      <c r="C62" s="96"/>
      <c r="D62" s="95"/>
      <c r="E62" s="96"/>
      <c r="F62" s="47">
        <v>0.27083333333333331</v>
      </c>
      <c r="G62" s="94">
        <v>0.625</v>
      </c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0.29166666666666669</v>
      </c>
      <c r="M62" s="94">
        <v>0.625</v>
      </c>
      <c r="N62" s="47">
        <v>0.29166666666666669</v>
      </c>
      <c r="O62" s="94">
        <v>0.625</v>
      </c>
      <c r="P62" s="38"/>
    </row>
    <row r="63" spans="1:16" ht="15" customHeight="1" thickBot="1" x14ac:dyDescent="0.3">
      <c r="A63" s="3" t="s">
        <v>48</v>
      </c>
      <c r="B63" s="97"/>
      <c r="C63" s="90"/>
      <c r="D63" s="97"/>
      <c r="E63" s="90"/>
      <c r="F63" s="82"/>
      <c r="G63" s="63"/>
      <c r="H63" s="82"/>
      <c r="I63" s="63"/>
      <c r="J63" s="82"/>
      <c r="K63" s="63"/>
      <c r="L63" s="82"/>
      <c r="M63" s="63"/>
      <c r="N63" s="82"/>
      <c r="O63" s="63"/>
      <c r="P63" s="41"/>
    </row>
    <row r="64" spans="1:16" ht="15" customHeight="1" thickBot="1" x14ac:dyDescent="0.3">
      <c r="A64" s="76" t="s">
        <v>51</v>
      </c>
      <c r="B64" s="99"/>
      <c r="C64" s="100"/>
      <c r="D64" s="99"/>
      <c r="E64" s="100"/>
      <c r="F64" s="102"/>
      <c r="G64" s="55">
        <f>G62-F62</f>
        <v>0.35416666666666669</v>
      </c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3"/>
      <c r="B65" s="47">
        <v>0.27083333333333331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95"/>
      <c r="I65" s="96"/>
      <c r="J65" s="95"/>
      <c r="K65" s="96"/>
      <c r="L65" s="47">
        <v>0.29166666666666669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3" t="s">
        <v>61</v>
      </c>
      <c r="B66" s="82"/>
      <c r="C66" s="63"/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</row>
    <row r="67" spans="1:16" ht="15" customHeight="1" thickBot="1" x14ac:dyDescent="0.3">
      <c r="A67" s="77" t="s">
        <v>58</v>
      </c>
      <c r="B67" s="102"/>
      <c r="C67" s="55">
        <f>C65-B65</f>
        <v>0.35416666666666669</v>
      </c>
      <c r="D67" s="102"/>
      <c r="E67" s="55">
        <f>E65-D65</f>
        <v>0.35416666666666669</v>
      </c>
      <c r="F67" s="102"/>
      <c r="G67" s="55">
        <f>G65-F65</f>
        <v>0.35416666666666669</v>
      </c>
      <c r="H67" s="99"/>
      <c r="I67" s="100"/>
      <c r="J67" s="99"/>
      <c r="K67" s="100"/>
      <c r="L67" s="102"/>
      <c r="M67" s="55">
        <f>M65-L65</f>
        <v>0.33333333333333331</v>
      </c>
      <c r="N67" s="102"/>
      <c r="O67" s="55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"/>
      <c r="B68" s="47">
        <v>0.27083333333333331</v>
      </c>
      <c r="C68" s="94">
        <v>0.625</v>
      </c>
      <c r="D68" s="47">
        <v>0.29166666666666669</v>
      </c>
      <c r="E68" s="94">
        <v>0.625</v>
      </c>
      <c r="F68" s="47">
        <v>0.29166666666666669</v>
      </c>
      <c r="G68" s="94">
        <v>0.625</v>
      </c>
      <c r="H68" s="47">
        <v>0.27083333333333331</v>
      </c>
      <c r="I68" s="94">
        <v>0.625</v>
      </c>
      <c r="J68" s="47">
        <v>0.27083333333333331</v>
      </c>
      <c r="K68" s="94">
        <v>0.625</v>
      </c>
      <c r="L68" s="95"/>
      <c r="M68" s="96"/>
      <c r="N68" s="95"/>
      <c r="O68" s="96"/>
      <c r="P68" s="38"/>
    </row>
    <row r="69" spans="1:16" ht="15" customHeight="1" thickBot="1" x14ac:dyDescent="0.3">
      <c r="A69" s="3" t="s">
        <v>20</v>
      </c>
      <c r="B69" s="82"/>
      <c r="C69" s="63"/>
      <c r="D69" s="82"/>
      <c r="E69" s="63"/>
      <c r="F69" s="82"/>
      <c r="G69" s="63"/>
      <c r="H69" s="82"/>
      <c r="I69" s="63"/>
      <c r="J69" s="82"/>
      <c r="K69" s="63"/>
      <c r="L69" s="97"/>
      <c r="M69" s="90"/>
      <c r="N69" s="97"/>
      <c r="O69" s="90"/>
      <c r="P69" s="41"/>
    </row>
    <row r="70" spans="1:16" ht="15" customHeight="1" thickBot="1" x14ac:dyDescent="0.3">
      <c r="A70" s="76" t="s">
        <v>42</v>
      </c>
      <c r="B70" s="102"/>
      <c r="C70" s="55">
        <f>C68-B68</f>
        <v>0.35416666666666669</v>
      </c>
      <c r="D70" s="102"/>
      <c r="E70" s="55">
        <f>E68-D68</f>
        <v>0.33333333333333331</v>
      </c>
      <c r="F70" s="102"/>
      <c r="G70" s="55">
        <f>G68-F68</f>
        <v>0.33333333333333331</v>
      </c>
      <c r="H70" s="102"/>
      <c r="I70" s="55">
        <f>I68-H68</f>
        <v>0.35416666666666669</v>
      </c>
      <c r="J70" s="102"/>
      <c r="K70" s="55">
        <f>K68-J68</f>
        <v>0.35416666666666669</v>
      </c>
      <c r="L70" s="99"/>
      <c r="M70" s="100"/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"/>
      <c r="B71" s="95"/>
      <c r="C71" s="96"/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0.27083333333333331</v>
      </c>
      <c r="I71" s="94">
        <v>0.625</v>
      </c>
      <c r="J71" s="47">
        <v>0.29166666666666669</v>
      </c>
      <c r="K71" s="94">
        <v>0.625</v>
      </c>
      <c r="L71" s="47">
        <v>0.29166666666666669</v>
      </c>
      <c r="M71" s="94">
        <v>0.625</v>
      </c>
      <c r="N71" s="95"/>
      <c r="O71" s="96"/>
      <c r="P71" s="38"/>
    </row>
    <row r="72" spans="1:16" ht="15" customHeight="1" thickBot="1" x14ac:dyDescent="0.3">
      <c r="A72" s="3" t="s">
        <v>54</v>
      </c>
      <c r="B72" s="97"/>
      <c r="C72" s="90"/>
      <c r="D72" s="82"/>
      <c r="E72" s="63"/>
      <c r="F72" s="82"/>
      <c r="G72" s="63"/>
      <c r="H72" s="82"/>
      <c r="I72" s="63"/>
      <c r="J72" s="82"/>
      <c r="K72" s="63"/>
      <c r="L72" s="82"/>
      <c r="M72" s="63"/>
      <c r="N72" s="97"/>
      <c r="O72" s="90"/>
      <c r="P72" s="41"/>
    </row>
    <row r="73" spans="1:16" ht="15" customHeight="1" thickBot="1" x14ac:dyDescent="0.3">
      <c r="A73" s="76" t="s">
        <v>56</v>
      </c>
      <c r="B73" s="99"/>
      <c r="C73" s="100"/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0.35416666666666669</v>
      </c>
      <c r="J73" s="102"/>
      <c r="K73" s="55">
        <f>K71-J71</f>
        <v>0.33333333333333331</v>
      </c>
      <c r="L73" s="102"/>
      <c r="M73" s="55">
        <f>M71-L71</f>
        <v>0.33333333333333331</v>
      </c>
      <c r="N73" s="99"/>
      <c r="O73" s="100"/>
      <c r="P73" s="44">
        <f>SUM(O73,M73,K73,I73,G73,E73,C73)</f>
        <v>1.7291666666666667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3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76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.75" customHeight="1" x14ac:dyDescent="0.25">
      <c r="A78" s="4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.75" customHeight="1" thickBot="1" x14ac:dyDescent="0.3">
      <c r="A79" s="5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.75" customHeight="1" thickBot="1" x14ac:dyDescent="0.3">
      <c r="A80" s="76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.75" customHeight="1" x14ac:dyDescent="0.25">
      <c r="A81" s="4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.75" customHeight="1" thickBot="1" x14ac:dyDescent="0.3">
      <c r="A82" s="5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.75" customHeight="1" thickBot="1" x14ac:dyDescent="0.3">
      <c r="A83" s="7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.75" customHeight="1" x14ac:dyDescent="0.25">
      <c r="A84" s="4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.75" customHeight="1" thickBot="1" x14ac:dyDescent="0.3">
      <c r="A85" s="5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.75" customHeight="1" thickBot="1" x14ac:dyDescent="0.3">
      <c r="A86" s="7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29"/>
      <c r="C87" s="22">
        <v>3</v>
      </c>
      <c r="D87" s="29"/>
      <c r="E87" s="22">
        <v>4</v>
      </c>
      <c r="F87" s="29"/>
      <c r="G87" s="22">
        <v>4</v>
      </c>
      <c r="H87" s="29"/>
      <c r="I87" s="22">
        <v>3</v>
      </c>
      <c r="J87" s="29"/>
      <c r="K87" s="22">
        <v>4</v>
      </c>
      <c r="L87" s="29"/>
      <c r="M87" s="22">
        <v>4</v>
      </c>
      <c r="N87" s="29"/>
      <c r="O87" s="22">
        <v>3</v>
      </c>
      <c r="P87" s="64"/>
    </row>
    <row r="88" spans="1:16" ht="35.1" customHeight="1" x14ac:dyDescent="0.25">
      <c r="A88" s="15" t="s">
        <v>7</v>
      </c>
      <c r="B88" s="30"/>
      <c r="C88" s="23">
        <v>5</v>
      </c>
      <c r="D88" s="30"/>
      <c r="E88" s="23">
        <v>5</v>
      </c>
      <c r="F88" s="30"/>
      <c r="G88" s="23">
        <v>5</v>
      </c>
      <c r="H88" s="30"/>
      <c r="I88" s="23">
        <v>5</v>
      </c>
      <c r="J88" s="30"/>
      <c r="K88" s="23">
        <v>5</v>
      </c>
      <c r="L88" s="30"/>
      <c r="M88" s="23">
        <v>7</v>
      </c>
      <c r="N88" s="30"/>
      <c r="O88" s="28">
        <v>6</v>
      </c>
      <c r="P88" s="65"/>
    </row>
    <row r="89" spans="1:16" ht="35.1" customHeight="1" x14ac:dyDescent="0.25">
      <c r="A89" s="16" t="s">
        <v>8</v>
      </c>
      <c r="B89" s="20"/>
      <c r="C89" s="24">
        <v>4</v>
      </c>
      <c r="D89" s="20"/>
      <c r="E89" s="24">
        <v>3</v>
      </c>
      <c r="F89" s="20"/>
      <c r="G89" s="24">
        <v>4</v>
      </c>
      <c r="H89" s="20"/>
      <c r="I89" s="24">
        <v>4</v>
      </c>
      <c r="J89" s="20"/>
      <c r="K89" s="24">
        <v>5</v>
      </c>
      <c r="L89" s="20"/>
      <c r="M89" s="24">
        <v>5</v>
      </c>
      <c r="N89" s="20"/>
      <c r="O89" s="24">
        <v>5</v>
      </c>
      <c r="P89" s="65"/>
    </row>
    <row r="90" spans="1:16" ht="35.1" customHeight="1" x14ac:dyDescent="0.25">
      <c r="A90" s="17" t="s">
        <v>9</v>
      </c>
      <c r="B90" s="31"/>
      <c r="C90" s="25">
        <v>5</v>
      </c>
      <c r="D90" s="31"/>
      <c r="E90" s="25">
        <v>5</v>
      </c>
      <c r="F90" s="31"/>
      <c r="G90" s="25">
        <v>3</v>
      </c>
      <c r="H90" s="31"/>
      <c r="I90" s="25">
        <v>5</v>
      </c>
      <c r="J90" s="31"/>
      <c r="K90" s="25">
        <v>5</v>
      </c>
      <c r="L90" s="31"/>
      <c r="M90" s="25">
        <v>7</v>
      </c>
      <c r="N90" s="31"/>
      <c r="O90" s="25">
        <v>5</v>
      </c>
      <c r="P90" s="65"/>
    </row>
    <row r="91" spans="1:16" ht="35.1" customHeight="1" x14ac:dyDescent="0.25">
      <c r="A91" s="18" t="s">
        <v>10</v>
      </c>
      <c r="B91" s="30"/>
      <c r="C91" s="26">
        <v>1</v>
      </c>
      <c r="D91" s="30"/>
      <c r="E91" s="26">
        <v>2</v>
      </c>
      <c r="F91" s="30"/>
      <c r="G91" s="26">
        <v>2</v>
      </c>
      <c r="H91" s="30"/>
      <c r="I91" s="26">
        <v>2</v>
      </c>
      <c r="J91" s="30"/>
      <c r="K91" s="26">
        <v>2</v>
      </c>
      <c r="L91" s="30"/>
      <c r="M91" s="26">
        <v>2</v>
      </c>
      <c r="N91" s="30"/>
      <c r="O91" s="26">
        <v>2</v>
      </c>
      <c r="P91" s="65"/>
    </row>
    <row r="92" spans="1:16" ht="35.1" customHeight="1" x14ac:dyDescent="0.25">
      <c r="A92" s="32" t="s">
        <v>11</v>
      </c>
      <c r="B92" s="31"/>
      <c r="C92" s="27">
        <v>1</v>
      </c>
      <c r="D92" s="31"/>
      <c r="E92" s="27">
        <v>2</v>
      </c>
      <c r="F92" s="31"/>
      <c r="G92" s="27">
        <v>2</v>
      </c>
      <c r="H92" s="31"/>
      <c r="I92" s="27">
        <v>2</v>
      </c>
      <c r="J92" s="31"/>
      <c r="K92" s="27">
        <v>2</v>
      </c>
      <c r="L92" s="31"/>
      <c r="M92" s="27">
        <v>2</v>
      </c>
      <c r="N92" s="31"/>
      <c r="O92" s="27">
        <v>2</v>
      </c>
      <c r="P92" s="65"/>
    </row>
    <row r="93" spans="1:16" ht="35.1" customHeight="1" x14ac:dyDescent="0.25">
      <c r="A93" s="33" t="s">
        <v>27</v>
      </c>
      <c r="B93" s="21">
        <f>SUM(B87:B92)</f>
        <v>0</v>
      </c>
      <c r="C93" s="28">
        <f>SUM(C87:C92)</f>
        <v>19</v>
      </c>
      <c r="D93" s="21">
        <f>SUM(D87:D92)</f>
        <v>0</v>
      </c>
      <c r="E93" s="28">
        <f t="shared" ref="E93:O93" si="0">SUM(E87:E92)</f>
        <v>21</v>
      </c>
      <c r="F93" s="21">
        <f>SUM(F87:F92)</f>
        <v>0</v>
      </c>
      <c r="G93" s="28">
        <f>SUM(G87:G92)</f>
        <v>20</v>
      </c>
      <c r="H93" s="21">
        <f t="shared" si="0"/>
        <v>0</v>
      </c>
      <c r="I93" s="28">
        <f t="shared" si="0"/>
        <v>21</v>
      </c>
      <c r="J93" s="21">
        <f t="shared" si="0"/>
        <v>0</v>
      </c>
      <c r="K93" s="28">
        <f t="shared" si="0"/>
        <v>23</v>
      </c>
      <c r="L93" s="21">
        <f t="shared" si="0"/>
        <v>0</v>
      </c>
      <c r="M93" s="28">
        <f t="shared" si="0"/>
        <v>27</v>
      </c>
      <c r="N93" s="21">
        <f t="shared" si="0"/>
        <v>0</v>
      </c>
      <c r="O93" s="28">
        <f t="shared" si="0"/>
        <v>23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2091" spans="16:16" x14ac:dyDescent="0.25">
      <c r="P2091" s="67"/>
    </row>
    <row r="2092" spans="16:16" x14ac:dyDescent="0.25">
      <c r="P2092" s="67"/>
    </row>
    <row r="2093" spans="16:16" x14ac:dyDescent="0.25">
      <c r="P2093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  <row r="3538" spans="16:16" x14ac:dyDescent="0.25">
      <c r="P3538" s="67"/>
    </row>
    <row r="3539" spans="16:16" x14ac:dyDescent="0.25">
      <c r="P3539" s="67"/>
    </row>
    <row r="3540" spans="16:16" x14ac:dyDescent="0.25">
      <c r="P3540" s="67"/>
    </row>
  </sheetData>
  <mergeCells count="9">
    <mergeCell ref="A94:P94"/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5" right="0.25" top="0.75" bottom="0.75" header="0.3" footer="0.3"/>
  <pageSetup paperSize="8" scale="66" orientation="portrait" r:id="rId1"/>
  <headerFooter>
    <oddHeader>&amp;A</oddHeader>
    <oddFooter>&amp;C&amp;F&amp;R&amp;D&amp;T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3534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3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42385</v>
      </c>
      <c r="D2" s="80"/>
      <c r="E2" s="14">
        <v>42386</v>
      </c>
      <c r="F2" s="93"/>
      <c r="G2" s="70">
        <v>42387</v>
      </c>
      <c r="H2" s="68"/>
      <c r="I2" s="12">
        <v>42388</v>
      </c>
      <c r="J2" s="80"/>
      <c r="K2" s="12">
        <v>42389</v>
      </c>
      <c r="L2" s="132"/>
      <c r="M2" s="136">
        <v>42390</v>
      </c>
      <c r="N2" s="137"/>
      <c r="O2" s="136">
        <v>42391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6" ht="15.75" customHeight="1" thickBot="1" x14ac:dyDescent="0.3">
      <c r="A5" s="10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6" ht="15.75" customHeight="1" thickBot="1" x14ac:dyDescent="0.3">
      <c r="A6" s="75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6" ht="15.75" x14ac:dyDescent="0.25">
      <c r="A7" s="11"/>
      <c r="B7" s="47">
        <v>0.375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>
        <v>0.45833333333333331</v>
      </c>
      <c r="M7" s="94">
        <v>0.625</v>
      </c>
      <c r="N7" s="47">
        <v>0.375</v>
      </c>
      <c r="O7" s="94">
        <v>0.70833333333333337</v>
      </c>
      <c r="P7" s="38"/>
    </row>
    <row r="8" spans="1:16" ht="16.5" thickBot="1" x14ac:dyDescent="0.3">
      <c r="A8" s="10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0.70833333333333337</v>
      </c>
      <c r="K8" s="63">
        <v>1.0833333333333333</v>
      </c>
      <c r="L8" s="82">
        <v>0.79166666666666663</v>
      </c>
      <c r="M8" s="63">
        <v>1</v>
      </c>
      <c r="N8" s="82"/>
      <c r="O8" s="63"/>
      <c r="P8" s="41"/>
    </row>
    <row r="9" spans="1:16" ht="16.5" thickBot="1" x14ac:dyDescent="0.3">
      <c r="A9" s="75" t="s">
        <v>30</v>
      </c>
      <c r="B9" s="102"/>
      <c r="C9" s="55">
        <f>C7-B7</f>
        <v>0.33333333333333337</v>
      </c>
      <c r="D9" s="99"/>
      <c r="E9" s="100"/>
      <c r="F9" s="99"/>
      <c r="G9" s="100"/>
      <c r="H9" s="101"/>
      <c r="I9" s="55">
        <f>(I7-H7)+(I8-H8)</f>
        <v>0.31249999999999989</v>
      </c>
      <c r="J9" s="101"/>
      <c r="K9" s="55">
        <f>(K7-J7)+(K8-J8)</f>
        <v>0.37499999999999989</v>
      </c>
      <c r="L9" s="103"/>
      <c r="M9" s="55">
        <f>(M7-L7)+(M8-L8)</f>
        <v>0.37500000000000006</v>
      </c>
      <c r="N9" s="102"/>
      <c r="O9" s="55">
        <f>O7-N7</f>
        <v>0.33333333333333337</v>
      </c>
      <c r="P9" s="44">
        <f>SUM(C9,E9,G9,I9,K9,M9,O9)</f>
        <v>1.7291666666666665</v>
      </c>
    </row>
    <row r="10" spans="1:16" ht="15.75" x14ac:dyDescent="0.25">
      <c r="A10" s="1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0.72916666666666663</v>
      </c>
      <c r="H10" s="47">
        <v>0.375</v>
      </c>
      <c r="I10" s="94">
        <v>0.70833333333333337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10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75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0.35416666666666663</v>
      </c>
      <c r="H12" s="102"/>
      <c r="I12" s="55">
        <f>I10-H10</f>
        <v>0.33333333333333337</v>
      </c>
      <c r="J12" s="102"/>
      <c r="K12" s="55">
        <f>K10-J10</f>
        <v>0.35416666666666663</v>
      </c>
      <c r="L12" s="102"/>
      <c r="M12" s="55">
        <f>(M10-L10)+(M11-L11)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3"/>
      <c r="B13" s="47"/>
      <c r="C13" s="94"/>
      <c r="D13" s="47"/>
      <c r="E13" s="94"/>
      <c r="F13" s="47"/>
      <c r="G13" s="94"/>
      <c r="H13" s="95"/>
      <c r="I13" s="96"/>
      <c r="J13" s="95"/>
      <c r="K13" s="96"/>
      <c r="L13" s="47"/>
      <c r="M13" s="94"/>
      <c r="N13" s="47"/>
      <c r="O13" s="94"/>
      <c r="P13" s="56"/>
    </row>
    <row r="14" spans="1:16" ht="16.5" thickBot="1" x14ac:dyDescent="0.3">
      <c r="A14" s="3" t="s">
        <v>26</v>
      </c>
      <c r="B14" s="82">
        <v>0.70833333333333337</v>
      </c>
      <c r="C14" s="63">
        <v>1</v>
      </c>
      <c r="D14" s="82">
        <v>0.70833333333333337</v>
      </c>
      <c r="E14" s="63">
        <v>1.0208333333333333</v>
      </c>
      <c r="F14" s="82">
        <v>0.70833333333333337</v>
      </c>
      <c r="G14" s="63">
        <v>1.0208333333333333</v>
      </c>
      <c r="H14" s="97"/>
      <c r="I14" s="90"/>
      <c r="J14" s="97"/>
      <c r="K14" s="90"/>
      <c r="L14" s="82">
        <v>0.66666666666666663</v>
      </c>
      <c r="M14" s="63">
        <v>1.1041666666666667</v>
      </c>
      <c r="N14" s="82">
        <v>0.66666666666666663</v>
      </c>
      <c r="O14" s="63">
        <v>1.0416666666666667</v>
      </c>
      <c r="P14" s="56"/>
    </row>
    <row r="15" spans="1:16" ht="16.5" thickBot="1" x14ac:dyDescent="0.3">
      <c r="A15" s="77" t="s">
        <v>38</v>
      </c>
      <c r="B15" s="101"/>
      <c r="C15" s="55">
        <f>(C13-B13)+(C14-B14)</f>
        <v>0.29166666666666663</v>
      </c>
      <c r="D15" s="101"/>
      <c r="E15" s="55">
        <f>(E13-D13)+(E14-D14)</f>
        <v>0.31249999999999989</v>
      </c>
      <c r="F15" s="101"/>
      <c r="G15" s="55">
        <f>(G13-F13)+(G14-F14)</f>
        <v>0.31249999999999989</v>
      </c>
      <c r="H15" s="99"/>
      <c r="I15" s="100"/>
      <c r="J15" s="99"/>
      <c r="K15" s="100"/>
      <c r="L15" s="101"/>
      <c r="M15" s="55">
        <f>(M13-L13)+(M14-L14)</f>
        <v>0.43750000000000011</v>
      </c>
      <c r="N15" s="101"/>
      <c r="O15" s="55">
        <f>(O13-N13)+(O14-N14)</f>
        <v>0.37500000000000011</v>
      </c>
      <c r="P15" s="44">
        <f>SUM(C15,E15,G15,I15,K15,M15,O15)</f>
        <v>1.7291666666666665</v>
      </c>
    </row>
    <row r="16" spans="1:16" ht="15.75" x14ac:dyDescent="0.25">
      <c r="A16" s="2"/>
      <c r="B16" s="95"/>
      <c r="C16" s="96"/>
      <c r="D16" s="95"/>
      <c r="E16" s="96"/>
      <c r="F16" s="95"/>
      <c r="G16" s="96"/>
      <c r="H16" s="47"/>
      <c r="I16" s="94"/>
      <c r="J16" s="47">
        <v>0.41666666666666669</v>
      </c>
      <c r="K16" s="94">
        <v>0.625</v>
      </c>
      <c r="L16" s="47"/>
      <c r="M16" s="94"/>
      <c r="N16" s="47">
        <v>0.41666666666666669</v>
      </c>
      <c r="O16" s="94">
        <v>0.625</v>
      </c>
      <c r="P16" s="38"/>
    </row>
    <row r="17" spans="1:16" ht="16.5" thickBot="1" x14ac:dyDescent="0.3">
      <c r="A17" s="3" t="s">
        <v>16</v>
      </c>
      <c r="B17" s="97"/>
      <c r="C17" s="90" t="s">
        <v>70</v>
      </c>
      <c r="D17" s="97"/>
      <c r="E17" s="90"/>
      <c r="F17" s="97"/>
      <c r="G17" s="90"/>
      <c r="H17" s="82">
        <v>0.70833333333333337</v>
      </c>
      <c r="I17" s="63">
        <v>1.0208333333333333</v>
      </c>
      <c r="J17" s="82">
        <v>0.79166666666666663</v>
      </c>
      <c r="K17" s="63">
        <v>1.0833333333333333</v>
      </c>
      <c r="L17" s="82">
        <v>0.72916666666666663</v>
      </c>
      <c r="M17" s="63">
        <v>1.0833333333333333</v>
      </c>
      <c r="N17" s="82">
        <v>0.79166666666666663</v>
      </c>
      <c r="O17" s="63">
        <v>1</v>
      </c>
      <c r="P17" s="41"/>
    </row>
    <row r="18" spans="1:16" ht="16.5" thickBot="1" x14ac:dyDescent="0.3">
      <c r="A18" s="76" t="s">
        <v>33</v>
      </c>
      <c r="B18" s="99"/>
      <c r="C18" s="100"/>
      <c r="D18" s="99"/>
      <c r="E18" s="100"/>
      <c r="F18" s="99"/>
      <c r="G18" s="100"/>
      <c r="H18" s="101"/>
      <c r="I18" s="55">
        <f>(I16-H16)+(I17-H17)</f>
        <v>0.31249999999999989</v>
      </c>
      <c r="J18" s="103"/>
      <c r="K18" s="55">
        <f>(K16-J16)+(K17-J17)</f>
        <v>0.49999999999999994</v>
      </c>
      <c r="L18" s="101"/>
      <c r="M18" s="55">
        <f>(M16-L16)+(M17-L17)</f>
        <v>0.35416666666666663</v>
      </c>
      <c r="N18" s="103"/>
      <c r="O18" s="55">
        <f>(O16-N16)+(O17-N17)</f>
        <v>0.41666666666666669</v>
      </c>
      <c r="P18" s="44">
        <f>SUM(C18,E18,G18,I18,K18,M18,O18)</f>
        <v>1.5833333333333333</v>
      </c>
    </row>
    <row r="19" spans="1:16" ht="15.75" x14ac:dyDescent="0.25">
      <c r="A19" s="2"/>
      <c r="B19" s="47">
        <v>0.41666666666666669</v>
      </c>
      <c r="C19" s="94">
        <v>0.625</v>
      </c>
      <c r="D19" s="47"/>
      <c r="E19" s="94"/>
      <c r="F19" s="47"/>
      <c r="G19" s="94"/>
      <c r="H19" s="95"/>
      <c r="I19" s="96"/>
      <c r="J19" s="95"/>
      <c r="K19" s="96"/>
      <c r="L19" s="47"/>
      <c r="M19" s="94"/>
      <c r="N19" s="47">
        <v>0.41666666666666669</v>
      </c>
      <c r="O19" s="94">
        <v>0.625</v>
      </c>
      <c r="P19" s="38"/>
    </row>
    <row r="20" spans="1:16" ht="16.5" thickBot="1" x14ac:dyDescent="0.3">
      <c r="A20" s="3" t="s">
        <v>18</v>
      </c>
      <c r="B20" s="82">
        <v>0.79166666666666663</v>
      </c>
      <c r="C20" s="63">
        <v>1</v>
      </c>
      <c r="D20" s="82">
        <v>0.70833333333333337</v>
      </c>
      <c r="E20" s="63">
        <v>1</v>
      </c>
      <c r="F20" s="82">
        <v>0.70833333333333337</v>
      </c>
      <c r="G20" s="63">
        <v>1</v>
      </c>
      <c r="H20" s="97"/>
      <c r="I20" s="90"/>
      <c r="J20" s="97"/>
      <c r="K20" s="90"/>
      <c r="L20" s="82">
        <v>0.70833333333333337</v>
      </c>
      <c r="M20" s="63">
        <v>1.0833333333333333</v>
      </c>
      <c r="N20" s="82">
        <v>0.79166666666666663</v>
      </c>
      <c r="O20" s="63">
        <v>1</v>
      </c>
      <c r="P20" s="41"/>
    </row>
    <row r="21" spans="1:16" ht="16.5" thickBot="1" x14ac:dyDescent="0.3">
      <c r="A21" s="76" t="s">
        <v>35</v>
      </c>
      <c r="B21" s="103"/>
      <c r="C21" s="55">
        <f>(C19-B19)+(C20-B20)</f>
        <v>0.41666666666666669</v>
      </c>
      <c r="D21" s="101"/>
      <c r="E21" s="55">
        <f>(E19-D19)+(E20-D20)</f>
        <v>0.29166666666666663</v>
      </c>
      <c r="F21" s="101"/>
      <c r="G21" s="55">
        <f>(G19-F19)+(G20-F20)</f>
        <v>0.29166666666666663</v>
      </c>
      <c r="H21" s="99"/>
      <c r="I21" s="100"/>
      <c r="J21" s="99"/>
      <c r="K21" s="100"/>
      <c r="L21" s="101"/>
      <c r="M21" s="55">
        <f>(M19-L19)+(M20-L20)</f>
        <v>0.37499999999999989</v>
      </c>
      <c r="N21" s="103"/>
      <c r="O21" s="55">
        <f>(O19-N19)+(O20-N20)</f>
        <v>0.41666666666666669</v>
      </c>
      <c r="P21" s="44">
        <f>SUM(C21,E21,G21,I21,K21,M21,O21)</f>
        <v>1.7916666666666665</v>
      </c>
    </row>
    <row r="22" spans="1:16" ht="15.75" x14ac:dyDescent="0.25">
      <c r="A22" s="2"/>
      <c r="B22" s="95"/>
      <c r="C22" s="96"/>
      <c r="D22" s="84"/>
      <c r="E22" s="85"/>
      <c r="F22" s="47">
        <v>0.41666666666666669</v>
      </c>
      <c r="G22" s="94">
        <v>0.625</v>
      </c>
      <c r="H22" s="47">
        <v>0.41666666666666669</v>
      </c>
      <c r="I22" s="94">
        <v>0.70833333333333337</v>
      </c>
      <c r="J22" s="47">
        <v>0.41666666666666669</v>
      </c>
      <c r="K22" s="94">
        <v>0.625</v>
      </c>
      <c r="L22" s="47">
        <v>0.41666666666666669</v>
      </c>
      <c r="M22" s="94">
        <v>0.70833333333333337</v>
      </c>
      <c r="N22" s="47">
        <v>0.41666666666666669</v>
      </c>
      <c r="O22" s="94">
        <v>0.70833333333333337</v>
      </c>
      <c r="P22" s="38"/>
    </row>
    <row r="23" spans="1:16" ht="16.5" thickBot="1" x14ac:dyDescent="0.3">
      <c r="A23" s="3" t="s">
        <v>17</v>
      </c>
      <c r="B23" s="97"/>
      <c r="C23" s="90"/>
      <c r="D23" s="86"/>
      <c r="E23" s="87"/>
      <c r="F23" s="82">
        <v>0.79166666666666663</v>
      </c>
      <c r="G23" s="63">
        <v>1</v>
      </c>
      <c r="H23" s="82"/>
      <c r="I23" s="63"/>
      <c r="J23" s="82">
        <v>0.79166666666666663</v>
      </c>
      <c r="K23" s="63">
        <v>1.0833333333333333</v>
      </c>
      <c r="L23" s="82"/>
      <c r="M23" s="63"/>
      <c r="N23" s="82"/>
      <c r="O23" s="63"/>
      <c r="P23" s="41"/>
    </row>
    <row r="24" spans="1:16" ht="16.5" thickBot="1" x14ac:dyDescent="0.3">
      <c r="A24" s="76" t="s">
        <v>34</v>
      </c>
      <c r="B24" s="99"/>
      <c r="C24" s="100"/>
      <c r="D24" s="88"/>
      <c r="E24" s="89"/>
      <c r="F24" s="103"/>
      <c r="G24" s="55">
        <f>(G22-F22)+(G23-F23)</f>
        <v>0.41666666666666669</v>
      </c>
      <c r="H24" s="102"/>
      <c r="I24" s="55">
        <f>I22-H22</f>
        <v>0.29166666666666669</v>
      </c>
      <c r="J24" s="103"/>
      <c r="K24" s="55">
        <f>(K22-J22)+(K23-J23)</f>
        <v>0.49999999999999994</v>
      </c>
      <c r="L24" s="102"/>
      <c r="M24" s="55">
        <f>M22-L22</f>
        <v>0.29166666666666669</v>
      </c>
      <c r="N24" s="102"/>
      <c r="O24" s="55">
        <f>O22-N22</f>
        <v>0.29166666666666669</v>
      </c>
      <c r="P24" s="44">
        <f>SUM(C24,E24,G24,I24,K24,M24,O24)</f>
        <v>1.7916666666666667</v>
      </c>
    </row>
    <row r="25" spans="1:16" ht="15.75" x14ac:dyDescent="0.25">
      <c r="A25" s="2"/>
      <c r="B25" s="119">
        <v>0.41666666666666669</v>
      </c>
      <c r="C25" s="120">
        <v>0.72916666666666663</v>
      </c>
      <c r="D25" s="119">
        <v>0.41666666666666669</v>
      </c>
      <c r="E25" s="120">
        <v>0.625</v>
      </c>
      <c r="F25" s="119">
        <v>0.41666666666666669</v>
      </c>
      <c r="G25" s="120">
        <v>0.70833333333333337</v>
      </c>
      <c r="H25" s="119">
        <v>0.41666666666666669</v>
      </c>
      <c r="I25" s="120">
        <v>0.625</v>
      </c>
      <c r="J25" s="119"/>
      <c r="K25" s="120"/>
      <c r="L25" s="119"/>
      <c r="M25" s="120"/>
      <c r="N25" s="119">
        <v>0.41666666666666669</v>
      </c>
      <c r="O25" s="120">
        <v>0.70833333333333337</v>
      </c>
      <c r="P25" s="38"/>
    </row>
    <row r="26" spans="1:16" ht="16.5" thickBot="1" x14ac:dyDescent="0.3">
      <c r="A26" s="3" t="s">
        <v>78</v>
      </c>
      <c r="B26" s="121"/>
      <c r="C26" s="122"/>
      <c r="D26" s="121">
        <v>0.79166666666666663</v>
      </c>
      <c r="E26" s="122">
        <v>1</v>
      </c>
      <c r="F26" s="121"/>
      <c r="G26" s="122"/>
      <c r="H26" s="121">
        <v>0.79166666666666663</v>
      </c>
      <c r="I26" s="122">
        <v>1</v>
      </c>
      <c r="J26" s="121"/>
      <c r="K26" s="122"/>
      <c r="L26" s="121"/>
      <c r="M26" s="122"/>
      <c r="N26" s="121"/>
      <c r="O26" s="122"/>
      <c r="P26" s="41"/>
    </row>
    <row r="27" spans="1:16" ht="16.5" thickBot="1" x14ac:dyDescent="0.3">
      <c r="A27" s="76"/>
      <c r="B27" s="123"/>
      <c r="C27" s="124">
        <f>C25-B25</f>
        <v>0.31249999999999994</v>
      </c>
      <c r="D27" s="123"/>
      <c r="E27" s="124">
        <f>(E25-D25)+(E26-D26)</f>
        <v>0.41666666666666669</v>
      </c>
      <c r="F27" s="123"/>
      <c r="G27" s="124">
        <f>G25-F25</f>
        <v>0.29166666666666669</v>
      </c>
      <c r="H27" s="123"/>
      <c r="I27" s="124">
        <f>(I25-H25)+(I26-H26)</f>
        <v>0.41666666666666669</v>
      </c>
      <c r="J27" s="123"/>
      <c r="K27" s="124"/>
      <c r="L27" s="123"/>
      <c r="M27" s="124"/>
      <c r="N27" s="123"/>
      <c r="O27" s="124">
        <f>O25-N25</f>
        <v>0.29166666666666669</v>
      </c>
      <c r="P27" s="44">
        <f>SUM(C27,E27,G27,I27,K27,M27,O27)</f>
        <v>1.7291666666666667</v>
      </c>
    </row>
    <row r="28" spans="1:16" ht="15.75" x14ac:dyDescent="0.25">
      <c r="A28" s="2"/>
      <c r="B28" s="47"/>
      <c r="C28" s="94"/>
      <c r="D28" s="47">
        <v>0.375</v>
      </c>
      <c r="E28" s="94">
        <v>0.70833333333333337</v>
      </c>
      <c r="F28" s="95"/>
      <c r="G28" s="96"/>
      <c r="H28" s="95"/>
      <c r="I28" s="96"/>
      <c r="J28" s="47"/>
      <c r="K28" s="94"/>
      <c r="L28" s="47">
        <v>0.39583333333333331</v>
      </c>
      <c r="M28" s="94">
        <v>0.72916666666666663</v>
      </c>
      <c r="N28" s="47"/>
      <c r="O28" s="94"/>
      <c r="P28" s="38"/>
    </row>
    <row r="29" spans="1:16" ht="16.5" thickBot="1" x14ac:dyDescent="0.3">
      <c r="A29" s="3" t="s">
        <v>44</v>
      </c>
      <c r="B29" s="82">
        <v>0.70833333333333337</v>
      </c>
      <c r="C29" s="63">
        <v>1.0208333333333333</v>
      </c>
      <c r="D29" s="82"/>
      <c r="E29" s="63"/>
      <c r="F29" s="97"/>
      <c r="G29" s="90"/>
      <c r="H29" s="97"/>
      <c r="I29" s="90"/>
      <c r="J29" s="82">
        <v>0.70833333333333337</v>
      </c>
      <c r="K29" s="63">
        <v>1</v>
      </c>
      <c r="L29" s="82"/>
      <c r="M29" s="63"/>
      <c r="N29" s="82">
        <v>0.625</v>
      </c>
      <c r="O29" s="63">
        <v>0.97916666666666663</v>
      </c>
      <c r="P29" s="41"/>
    </row>
    <row r="30" spans="1:16" ht="16.5" thickBot="1" x14ac:dyDescent="0.3">
      <c r="A30" s="76" t="s">
        <v>45</v>
      </c>
      <c r="B30" s="101"/>
      <c r="C30" s="55">
        <f>(C28-B28)+(C29-B29)</f>
        <v>0.31249999999999989</v>
      </c>
      <c r="D30" s="102"/>
      <c r="E30" s="55">
        <f>E28-D28</f>
        <v>0.33333333333333337</v>
      </c>
      <c r="F30" s="99"/>
      <c r="G30" s="100"/>
      <c r="H30" s="99"/>
      <c r="I30" s="100"/>
      <c r="J30" s="101"/>
      <c r="K30" s="55">
        <f>(K28-J28)+(K29-J29)</f>
        <v>0.29166666666666663</v>
      </c>
      <c r="L30" s="102"/>
      <c r="M30" s="55">
        <f>M28-L28</f>
        <v>0.33333333333333331</v>
      </c>
      <c r="N30" s="101"/>
      <c r="O30" s="55">
        <f>(O28-N28)+(O29-N29)</f>
        <v>0.35416666666666663</v>
      </c>
      <c r="P30" s="44">
        <f>SUM(O30,M30,K30,I30,G30,E30,C30)</f>
        <v>1.625</v>
      </c>
    </row>
    <row r="31" spans="1:16" ht="15.75" x14ac:dyDescent="0.25">
      <c r="A31" s="2"/>
      <c r="B31" s="47">
        <v>0.375</v>
      </c>
      <c r="C31" s="94">
        <v>0.72916666666666663</v>
      </c>
      <c r="D31" s="95"/>
      <c r="E31" s="96"/>
      <c r="F31" s="95"/>
      <c r="G31" s="96"/>
      <c r="H31" s="104">
        <v>0.41666666666666669</v>
      </c>
      <c r="I31" s="105">
        <v>0.625</v>
      </c>
      <c r="J31" s="104">
        <v>0.375</v>
      </c>
      <c r="K31" s="105">
        <v>0.72916666666666663</v>
      </c>
      <c r="L31" s="104"/>
      <c r="M31" s="105"/>
      <c r="N31" s="47">
        <v>0.41666666666666669</v>
      </c>
      <c r="O31" s="94">
        <v>0.625</v>
      </c>
      <c r="P31" s="38"/>
    </row>
    <row r="32" spans="1:16" ht="16.5" thickBot="1" x14ac:dyDescent="0.3">
      <c r="A32" s="3" t="s">
        <v>49</v>
      </c>
      <c r="B32" s="82"/>
      <c r="C32" s="63"/>
      <c r="D32" s="97"/>
      <c r="E32" s="90"/>
      <c r="F32" s="97"/>
      <c r="G32" s="90"/>
      <c r="H32" s="106">
        <v>0.79166666666666663</v>
      </c>
      <c r="I32" s="107">
        <v>1</v>
      </c>
      <c r="J32" s="106"/>
      <c r="K32" s="107"/>
      <c r="L32" s="106">
        <v>0.70833333333333337</v>
      </c>
      <c r="M32" s="107">
        <v>1.0833333333333333</v>
      </c>
      <c r="N32" s="82">
        <v>0.79166666666666663</v>
      </c>
      <c r="O32" s="63">
        <v>1</v>
      </c>
      <c r="P32" s="41"/>
    </row>
    <row r="33" spans="1:16" ht="16.5" thickBot="1" x14ac:dyDescent="0.3">
      <c r="A33" s="76" t="s">
        <v>50</v>
      </c>
      <c r="B33" s="112"/>
      <c r="C33" s="113">
        <f>C31-B31</f>
        <v>0.35416666666666663</v>
      </c>
      <c r="D33" s="110"/>
      <c r="E33" s="111"/>
      <c r="F33" s="110"/>
      <c r="G33" s="111"/>
      <c r="H33" s="108"/>
      <c r="I33" s="109">
        <f>(I31-H31)+(I32-H32)</f>
        <v>0.41666666666666669</v>
      </c>
      <c r="J33" s="138"/>
      <c r="K33" s="139">
        <f>K31-J31</f>
        <v>0.35416666666666663</v>
      </c>
      <c r="L33" s="108"/>
      <c r="M33" s="109">
        <f>(M31-L31)+(M32-L32)</f>
        <v>0.37499999999999989</v>
      </c>
      <c r="N33" s="103"/>
      <c r="O33" s="55">
        <f>(O31-N31)+(O32-N32)</f>
        <v>0.41666666666666669</v>
      </c>
      <c r="P33" s="44">
        <f>SUM(O33,M33,K33,I33,G33,E33,C33)</f>
        <v>1.9166666666666665</v>
      </c>
    </row>
    <row r="34" spans="1:16" ht="15.75" x14ac:dyDescent="0.25">
      <c r="A34" s="2"/>
      <c r="B34" s="47">
        <v>0.41666666666666669</v>
      </c>
      <c r="C34" s="94">
        <v>0.625</v>
      </c>
      <c r="D34" s="47">
        <v>0.375</v>
      </c>
      <c r="E34" s="94">
        <v>0.70833333333333337</v>
      </c>
      <c r="F34" s="47">
        <v>0.375</v>
      </c>
      <c r="G34" s="94">
        <v>0.72916666666666663</v>
      </c>
      <c r="H34" s="95"/>
      <c r="I34" s="96"/>
      <c r="J34" s="95"/>
      <c r="K34" s="96"/>
      <c r="L34" s="47">
        <v>0.41666666666666669</v>
      </c>
      <c r="M34" s="94">
        <v>0.625</v>
      </c>
      <c r="N34" s="47"/>
      <c r="O34" s="94"/>
      <c r="P34" s="38"/>
    </row>
    <row r="35" spans="1:16" ht="16.5" thickBot="1" x14ac:dyDescent="0.3">
      <c r="A35" s="3" t="s">
        <v>20</v>
      </c>
      <c r="B35" s="82">
        <v>0.79166666666666663</v>
      </c>
      <c r="C35" s="63">
        <v>1</v>
      </c>
      <c r="D35" s="82"/>
      <c r="E35" s="63"/>
      <c r="F35" s="82"/>
      <c r="G35" s="63"/>
      <c r="H35" s="97"/>
      <c r="I35" s="90"/>
      <c r="J35" s="97"/>
      <c r="K35" s="90"/>
      <c r="L35" s="82">
        <v>0.79166666666666663</v>
      </c>
      <c r="M35" s="63">
        <v>1</v>
      </c>
      <c r="N35" s="82">
        <v>0.70833333333333337</v>
      </c>
      <c r="O35" s="63">
        <v>1</v>
      </c>
      <c r="P35" s="41"/>
    </row>
    <row r="36" spans="1:16" ht="16.5" thickBot="1" x14ac:dyDescent="0.3">
      <c r="A36" s="76" t="s">
        <v>42</v>
      </c>
      <c r="B36" s="103"/>
      <c r="C36" s="55">
        <f>(C34-B34)+(C35-B35)</f>
        <v>0.41666666666666669</v>
      </c>
      <c r="D36" s="102"/>
      <c r="E36" s="55">
        <f>E34-D34</f>
        <v>0.33333333333333337</v>
      </c>
      <c r="F36" s="102"/>
      <c r="G36" s="55">
        <f>G34-F34</f>
        <v>0.35416666666666663</v>
      </c>
      <c r="H36" s="99"/>
      <c r="I36" s="100"/>
      <c r="J36" s="99"/>
      <c r="K36" s="100"/>
      <c r="L36" s="103"/>
      <c r="M36" s="55">
        <f>(M34-L34)+(M35-L35)</f>
        <v>0.41666666666666669</v>
      </c>
      <c r="N36" s="101"/>
      <c r="O36" s="55">
        <f>(O34-N34)+(O35-N35)</f>
        <v>0.29166666666666663</v>
      </c>
      <c r="P36" s="44">
        <f>SUM(C36,E36,G36,I36,K36,M36,O36)</f>
        <v>1.8125</v>
      </c>
    </row>
    <row r="37" spans="1:16" ht="15.75" x14ac:dyDescent="0.25">
      <c r="A37" s="77"/>
      <c r="B37" s="95"/>
      <c r="C37" s="96"/>
      <c r="D37" s="47">
        <v>0.45833333333333331</v>
      </c>
      <c r="E37" s="94">
        <v>0.625</v>
      </c>
      <c r="F37" s="47">
        <v>0.375</v>
      </c>
      <c r="G37" s="94">
        <v>0.72916666666666663</v>
      </c>
      <c r="H37" s="47">
        <v>0.4375</v>
      </c>
      <c r="I37" s="94">
        <v>0.70833333333333337</v>
      </c>
      <c r="J37" s="47">
        <v>0.45833333333333331</v>
      </c>
      <c r="K37" s="94">
        <v>0.625</v>
      </c>
      <c r="L37" s="47">
        <v>0.45833333333333331</v>
      </c>
      <c r="M37" s="94">
        <v>0.70833333333333337</v>
      </c>
      <c r="N37" s="95"/>
      <c r="O37" s="96"/>
      <c r="P37" s="38"/>
    </row>
    <row r="38" spans="1:16" ht="16.5" thickBot="1" x14ac:dyDescent="0.3">
      <c r="A38" s="91" t="s">
        <v>65</v>
      </c>
      <c r="B38" s="97"/>
      <c r="C38" s="90"/>
      <c r="D38" s="82">
        <v>0.79166666666666663</v>
      </c>
      <c r="E38" s="63">
        <v>1</v>
      </c>
      <c r="F38" s="82"/>
      <c r="G38" s="63"/>
      <c r="H38" s="82"/>
      <c r="I38" s="63"/>
      <c r="J38" s="82">
        <v>0.79166666666666663</v>
      </c>
      <c r="K38" s="63">
        <v>1.0833333333333333</v>
      </c>
      <c r="L38" s="82"/>
      <c r="M38" s="63"/>
      <c r="N38" s="97"/>
      <c r="O38" s="90"/>
      <c r="P38" s="41"/>
    </row>
    <row r="39" spans="1:16" ht="16.5" thickBot="1" x14ac:dyDescent="0.3">
      <c r="A39" s="77" t="s">
        <v>66</v>
      </c>
      <c r="B39" s="99"/>
      <c r="C39" s="100"/>
      <c r="D39" s="103"/>
      <c r="E39" s="55">
        <f>(E37-D37)+(E38-D38)</f>
        <v>0.37500000000000006</v>
      </c>
      <c r="F39" s="102"/>
      <c r="G39" s="55">
        <f>G37-F37</f>
        <v>0.35416666666666663</v>
      </c>
      <c r="H39" s="102"/>
      <c r="I39" s="55">
        <f>I37-H37</f>
        <v>0.27083333333333337</v>
      </c>
      <c r="J39" s="103"/>
      <c r="K39" s="55">
        <f>(K37-J37)+(K38-J38)</f>
        <v>0.45833333333333331</v>
      </c>
      <c r="L39" s="102"/>
      <c r="M39" s="55">
        <f>M37-L37</f>
        <v>0.25000000000000006</v>
      </c>
      <c r="N39" s="99"/>
      <c r="O39" s="100"/>
      <c r="P39" s="44">
        <f>SUM(C39,E39,G39,I39,K39,M39,O39)</f>
        <v>1.7083333333333333</v>
      </c>
    </row>
    <row r="40" spans="1:16" ht="15.75" x14ac:dyDescent="0.25">
      <c r="A40" s="2"/>
      <c r="B40" s="95"/>
      <c r="C40" s="96"/>
      <c r="D40" s="95"/>
      <c r="E40" s="96"/>
      <c r="F40" s="95"/>
      <c r="G40" s="96"/>
      <c r="H40" s="47">
        <v>0.45833333333333331</v>
      </c>
      <c r="I40" s="94">
        <v>0.625</v>
      </c>
      <c r="J40" s="47">
        <v>0.41666666666666669</v>
      </c>
      <c r="K40" s="94">
        <v>0.75</v>
      </c>
      <c r="L40" s="47">
        <v>0.41666666666666669</v>
      </c>
      <c r="M40" s="94">
        <v>0.75</v>
      </c>
      <c r="N40" s="95"/>
      <c r="O40" s="96"/>
      <c r="P40" s="38"/>
    </row>
    <row r="41" spans="1:16" ht="16.5" thickBot="1" x14ac:dyDescent="0.3">
      <c r="A41" s="3" t="s">
        <v>24</v>
      </c>
      <c r="B41" s="97"/>
      <c r="C41" s="90"/>
      <c r="D41" s="97"/>
      <c r="E41" s="90"/>
      <c r="F41" s="97"/>
      <c r="G41" s="90"/>
      <c r="H41" s="82">
        <v>0.79166666666666663</v>
      </c>
      <c r="I41" s="63">
        <v>1.0833333333333333</v>
      </c>
      <c r="J41" s="82"/>
      <c r="K41" s="63"/>
      <c r="L41" s="82"/>
      <c r="M41" s="63"/>
      <c r="N41" s="97"/>
      <c r="O41" s="90"/>
      <c r="P41" s="41"/>
    </row>
    <row r="42" spans="1:16" ht="16.5" thickBot="1" x14ac:dyDescent="0.3">
      <c r="A42" s="76" t="s">
        <v>40</v>
      </c>
      <c r="B42" s="110"/>
      <c r="C42" s="111"/>
      <c r="D42" s="110"/>
      <c r="E42" s="111"/>
      <c r="F42" s="110"/>
      <c r="G42" s="111"/>
      <c r="H42" s="103"/>
      <c r="I42" s="55">
        <f>(I40-H40)+(I41-H41)</f>
        <v>0.45833333333333331</v>
      </c>
      <c r="J42" s="102"/>
      <c r="K42" s="55">
        <f>K40-J40</f>
        <v>0.33333333333333331</v>
      </c>
      <c r="L42" s="112"/>
      <c r="M42" s="113">
        <f>M40-L40</f>
        <v>0.33333333333333331</v>
      </c>
      <c r="N42" s="110"/>
      <c r="O42" s="111"/>
      <c r="P42" s="44">
        <f>SUM(I42,K42,M42)</f>
        <v>1.125</v>
      </c>
    </row>
    <row r="43" spans="1:16" ht="15.75" x14ac:dyDescent="0.25">
      <c r="A43" s="2"/>
      <c r="B43" s="95"/>
      <c r="C43" s="96"/>
      <c r="D43" s="95"/>
      <c r="E43" s="96"/>
      <c r="F43" s="47"/>
      <c r="G43" s="94"/>
      <c r="H43" s="47"/>
      <c r="I43" s="94"/>
      <c r="J43" s="47"/>
      <c r="K43" s="94"/>
      <c r="L43" s="47"/>
      <c r="M43" s="94"/>
      <c r="N43" s="47">
        <v>0.41666666666666669</v>
      </c>
      <c r="O43" s="94">
        <v>0.72916666666666663</v>
      </c>
      <c r="P43" s="38"/>
    </row>
    <row r="44" spans="1:16" ht="16.5" thickBot="1" x14ac:dyDescent="0.3">
      <c r="A44" s="3" t="s">
        <v>23</v>
      </c>
      <c r="B44" s="97"/>
      <c r="C44" s="90"/>
      <c r="D44" s="97"/>
      <c r="E44" s="90"/>
      <c r="F44" s="82">
        <v>0.79166666666666663</v>
      </c>
      <c r="G44" s="63">
        <v>1</v>
      </c>
      <c r="H44" s="82">
        <v>0.79166666666666663</v>
      </c>
      <c r="I44" s="63">
        <v>1</v>
      </c>
      <c r="J44" s="82">
        <v>0.75</v>
      </c>
      <c r="K44" s="63">
        <v>1.0625</v>
      </c>
      <c r="L44" s="82">
        <v>0.75</v>
      </c>
      <c r="M44" s="63">
        <v>1.0625</v>
      </c>
      <c r="N44" s="82"/>
      <c r="O44" s="63"/>
      <c r="P44" s="41"/>
    </row>
    <row r="45" spans="1:16" ht="16.5" thickBot="1" x14ac:dyDescent="0.3">
      <c r="A45" s="76" t="s">
        <v>39</v>
      </c>
      <c r="B45" s="99"/>
      <c r="C45" s="100"/>
      <c r="D45" s="99"/>
      <c r="E45" s="100"/>
      <c r="F45" s="101"/>
      <c r="G45" s="55">
        <f>(G43-F43)+(G44-F44)</f>
        <v>0.20833333333333337</v>
      </c>
      <c r="H45" s="101"/>
      <c r="I45" s="55">
        <f>(I43-H43)+(I44-H44)</f>
        <v>0.20833333333333337</v>
      </c>
      <c r="J45" s="101"/>
      <c r="K45" s="55">
        <f>(K43-J43)+(K44-J44)</f>
        <v>0.3125</v>
      </c>
      <c r="L45" s="101"/>
      <c r="M45" s="55">
        <f>(M43-L43)+(M44-L44)</f>
        <v>0.3125</v>
      </c>
      <c r="N45" s="112"/>
      <c r="O45" s="113">
        <f>O43-N43</f>
        <v>0.31249999999999994</v>
      </c>
      <c r="P45" s="44">
        <f>SUM(O45,M45,K45,I45)</f>
        <v>1.1458333333333335</v>
      </c>
    </row>
    <row r="46" spans="1:16" ht="15" customHeight="1" x14ac:dyDescent="0.25">
      <c r="A46" s="79" t="s">
        <v>47</v>
      </c>
      <c r="B46" s="95"/>
      <c r="C46" s="96"/>
      <c r="D46" s="95"/>
      <c r="E46" s="96"/>
      <c r="F46" s="95"/>
      <c r="G46" s="96"/>
      <c r="H46" s="95"/>
      <c r="I46" s="96"/>
      <c r="J46" s="95"/>
      <c r="K46" s="96"/>
      <c r="L46" s="95"/>
      <c r="M46" s="96"/>
      <c r="N46" s="95"/>
      <c r="O46" s="96"/>
      <c r="P46" s="38"/>
    </row>
    <row r="47" spans="1:16" ht="15" customHeight="1" thickBot="1" x14ac:dyDescent="0.3">
      <c r="A47" s="3" t="s">
        <v>62</v>
      </c>
      <c r="B47" s="97"/>
      <c r="C47" s="90"/>
      <c r="D47" s="97"/>
      <c r="E47" s="90"/>
      <c r="F47" s="97"/>
      <c r="G47" s="90"/>
      <c r="H47" s="97"/>
      <c r="I47" s="90"/>
      <c r="J47" s="97"/>
      <c r="K47" s="90"/>
      <c r="L47" s="97"/>
      <c r="M47" s="90"/>
      <c r="N47" s="97"/>
      <c r="O47" s="90"/>
      <c r="P47" s="41"/>
    </row>
    <row r="48" spans="1:16" ht="15" customHeight="1" thickBot="1" x14ac:dyDescent="0.3">
      <c r="A48" s="76" t="s">
        <v>57</v>
      </c>
      <c r="B48" s="99"/>
      <c r="C48" s="100"/>
      <c r="D48" s="99"/>
      <c r="E48" s="100"/>
      <c r="F48" s="99"/>
      <c r="G48" s="100"/>
      <c r="H48" s="99"/>
      <c r="I48" s="100"/>
      <c r="J48" s="99"/>
      <c r="K48" s="100"/>
      <c r="L48" s="99"/>
      <c r="M48" s="100"/>
      <c r="N48" s="99"/>
      <c r="O48" s="100"/>
      <c r="P48" s="44">
        <f>SUM(C48,E48,G48,I48,K48,M48,O48)</f>
        <v>0</v>
      </c>
    </row>
    <row r="49" spans="1:16" ht="15" customHeight="1" x14ac:dyDescent="0.25">
      <c r="A49" s="79" t="s">
        <v>47</v>
      </c>
      <c r="B49" s="95"/>
      <c r="C49" s="96"/>
      <c r="D49" s="95"/>
      <c r="E49" s="96"/>
      <c r="F49" s="95"/>
      <c r="G49" s="96"/>
      <c r="H49" s="47">
        <v>0.375</v>
      </c>
      <c r="I49" s="94">
        <v>0.64583333333333337</v>
      </c>
      <c r="J49" s="95"/>
      <c r="K49" s="96"/>
      <c r="L49" s="95"/>
      <c r="M49" s="96"/>
      <c r="N49" s="95"/>
      <c r="O49" s="96"/>
      <c r="P49" s="38"/>
    </row>
    <row r="50" spans="1:16" ht="15" customHeight="1" thickBot="1" x14ac:dyDescent="0.3">
      <c r="A50" s="3" t="s">
        <v>80</v>
      </c>
      <c r="B50" s="97"/>
      <c r="C50" s="90"/>
      <c r="D50" s="97"/>
      <c r="E50" s="90"/>
      <c r="F50" s="97"/>
      <c r="G50" s="90"/>
      <c r="H50" s="82"/>
      <c r="I50" s="63"/>
      <c r="J50" s="97"/>
      <c r="K50" s="90"/>
      <c r="L50" s="97"/>
      <c r="M50" s="90"/>
      <c r="N50" s="97"/>
      <c r="O50" s="90"/>
      <c r="P50" s="41"/>
    </row>
    <row r="51" spans="1:16" ht="15" customHeight="1" thickBot="1" x14ac:dyDescent="0.3">
      <c r="A51" s="76" t="s">
        <v>79</v>
      </c>
      <c r="B51" s="99"/>
      <c r="C51" s="100"/>
      <c r="D51" s="99"/>
      <c r="E51" s="100"/>
      <c r="F51" s="99"/>
      <c r="G51" s="100"/>
      <c r="H51" s="102"/>
      <c r="I51" s="55">
        <f>I49-H49</f>
        <v>0.27083333333333337</v>
      </c>
      <c r="J51" s="110"/>
      <c r="K51" s="111"/>
      <c r="L51" s="99"/>
      <c r="M51" s="100"/>
      <c r="N51" s="110"/>
      <c r="O51" s="111"/>
      <c r="P51" s="44">
        <f>SUM(C51,E51,G51,I51,K51,M51,O51)</f>
        <v>0.27083333333333337</v>
      </c>
    </row>
    <row r="52" spans="1:16" ht="15" customHeight="1" x14ac:dyDescent="0.25">
      <c r="A52" s="2"/>
      <c r="B52" s="47"/>
      <c r="C52" s="94"/>
      <c r="D52" s="47"/>
      <c r="E52" s="94"/>
      <c r="F52" s="47"/>
      <c r="G52" s="94"/>
      <c r="H52" s="47"/>
      <c r="I52" s="94"/>
      <c r="J52" s="95"/>
      <c r="K52" s="96"/>
      <c r="L52" s="95"/>
      <c r="M52" s="96"/>
      <c r="N52" s="47"/>
      <c r="O52" s="94"/>
      <c r="P52" s="38"/>
    </row>
    <row r="53" spans="1:16" ht="15" customHeight="1" thickBot="1" x14ac:dyDescent="0.3">
      <c r="A53" s="3" t="s">
        <v>73</v>
      </c>
      <c r="B53" s="82">
        <v>0.70833333333333337</v>
      </c>
      <c r="C53" s="63">
        <v>1.0208333333333333</v>
      </c>
      <c r="D53" s="82">
        <v>0.70833333333333337</v>
      </c>
      <c r="E53" s="63">
        <v>1.0208333333333333</v>
      </c>
      <c r="F53" s="82">
        <v>0.70833333333333337</v>
      </c>
      <c r="G53" s="63">
        <v>1.0208333333333333</v>
      </c>
      <c r="H53" s="82">
        <v>0.70833333333333337</v>
      </c>
      <c r="I53" s="63">
        <v>1.0208333333333333</v>
      </c>
      <c r="J53" s="97"/>
      <c r="K53" s="90"/>
      <c r="L53" s="97"/>
      <c r="M53" s="90"/>
      <c r="N53" s="82">
        <v>0.70833333333333337</v>
      </c>
      <c r="O53" s="63">
        <v>1.0208333333333333</v>
      </c>
      <c r="P53" s="41"/>
    </row>
    <row r="54" spans="1:16" ht="15" customHeight="1" thickBot="1" x14ac:dyDescent="0.3">
      <c r="A54" s="76" t="s">
        <v>74</v>
      </c>
      <c r="B54" s="101"/>
      <c r="C54" s="55">
        <f>(C52-B52)+(C53-B53)</f>
        <v>0.31249999999999989</v>
      </c>
      <c r="D54" s="101"/>
      <c r="E54" s="55">
        <f>(E52-D52)+(E53-D53)</f>
        <v>0.31249999999999989</v>
      </c>
      <c r="F54" s="101"/>
      <c r="G54" s="55">
        <f>(G52-F52)+(G53-F53)</f>
        <v>0.31249999999999989</v>
      </c>
      <c r="H54" s="101"/>
      <c r="I54" s="55">
        <f>(I52-H52)+(I53-H53)</f>
        <v>0.31249999999999989</v>
      </c>
      <c r="J54" s="99"/>
      <c r="K54" s="100"/>
      <c r="L54" s="99"/>
      <c r="M54" s="100"/>
      <c r="N54" s="101"/>
      <c r="O54" s="55">
        <f>(O52-N52)+(O53-N53)</f>
        <v>0.31249999999999989</v>
      </c>
      <c r="P54" s="44">
        <f>SUM(C54,E54,G54,I54,K54,M54,O54)</f>
        <v>1.5624999999999996</v>
      </c>
    </row>
    <row r="55" spans="1:16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</row>
    <row r="56" spans="1:16" ht="15" customHeight="1" x14ac:dyDescent="0.25">
      <c r="A56" s="2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47">
        <v>0.27083333333333331</v>
      </c>
      <c r="G56" s="94">
        <v>0.625</v>
      </c>
      <c r="H56" s="47">
        <v>0.29166666666666669</v>
      </c>
      <c r="I56" s="94">
        <v>0.625</v>
      </c>
      <c r="J56" s="95"/>
      <c r="K56" s="96"/>
      <c r="L56" s="95"/>
      <c r="M56" s="96"/>
      <c r="N56" s="95"/>
      <c r="O56" s="96"/>
      <c r="P56" s="38"/>
    </row>
    <row r="57" spans="1:16" ht="15" customHeight="1" thickBot="1" x14ac:dyDescent="0.3">
      <c r="A57" s="3" t="s">
        <v>21</v>
      </c>
      <c r="B57" s="82"/>
      <c r="C57" s="63"/>
      <c r="D57" s="82"/>
      <c r="E57" s="63"/>
      <c r="F57" s="82"/>
      <c r="G57" s="63"/>
      <c r="H57" s="82"/>
      <c r="I57" s="63"/>
      <c r="J57" s="97"/>
      <c r="K57" s="90"/>
      <c r="L57" s="97"/>
      <c r="M57" s="90"/>
      <c r="N57" s="97"/>
      <c r="O57" s="90" t="s">
        <v>69</v>
      </c>
      <c r="P57" s="41"/>
    </row>
    <row r="58" spans="1:16" ht="15" customHeight="1" thickBot="1" x14ac:dyDescent="0.3">
      <c r="A58" s="76" t="s">
        <v>64</v>
      </c>
      <c r="B58" s="102"/>
      <c r="C58" s="55">
        <f>C56-B56</f>
        <v>0.35416666666666669</v>
      </c>
      <c r="D58" s="102"/>
      <c r="E58" s="55">
        <f>E56-D56</f>
        <v>0.35416666666666669</v>
      </c>
      <c r="F58" s="102"/>
      <c r="G58" s="55">
        <f>G56-F56</f>
        <v>0.35416666666666669</v>
      </c>
      <c r="H58" s="102"/>
      <c r="I58" s="55">
        <f>I56-H56</f>
        <v>0.33333333333333331</v>
      </c>
      <c r="J58" s="99"/>
      <c r="K58" s="100"/>
      <c r="L58" s="99"/>
      <c r="M58" s="100"/>
      <c r="N58" s="99"/>
      <c r="O58" s="100"/>
      <c r="P58" s="44">
        <f>SUM(C58,E58,G58,I58,K58,M58,O58)</f>
        <v>1.3958333333333333</v>
      </c>
    </row>
    <row r="59" spans="1:16" ht="15" customHeight="1" x14ac:dyDescent="0.25">
      <c r="A59" s="3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6" ht="15" customHeight="1" thickBot="1" x14ac:dyDescent="0.3">
      <c r="A60" s="3" t="s">
        <v>71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</row>
    <row r="61" spans="1:16" ht="15" customHeight="1" thickBot="1" x14ac:dyDescent="0.3">
      <c r="A61" s="77" t="s">
        <v>72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6" ht="15" customHeight="1" x14ac:dyDescent="0.25">
      <c r="A62" s="2"/>
      <c r="B62" s="95"/>
      <c r="C62" s="96"/>
      <c r="D62" s="95"/>
      <c r="E62" s="96"/>
      <c r="F62" s="95"/>
      <c r="G62" s="96"/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0.29166666666666669</v>
      </c>
      <c r="M62" s="94">
        <v>0.625</v>
      </c>
      <c r="N62" s="47">
        <v>0.29166666666666669</v>
      </c>
      <c r="O62" s="94">
        <v>0.625</v>
      </c>
      <c r="P62" s="38"/>
    </row>
    <row r="63" spans="1:16" ht="15" customHeight="1" thickBot="1" x14ac:dyDescent="0.3">
      <c r="A63" s="3" t="s">
        <v>48</v>
      </c>
      <c r="B63" s="97"/>
      <c r="C63" s="90"/>
      <c r="D63" s="97"/>
      <c r="E63" s="90"/>
      <c r="F63" s="97"/>
      <c r="G63" s="90" t="s">
        <v>69</v>
      </c>
      <c r="H63" s="82"/>
      <c r="I63" s="63"/>
      <c r="J63" s="82"/>
      <c r="K63" s="63"/>
      <c r="L63" s="82"/>
      <c r="M63" s="63"/>
      <c r="N63" s="82"/>
      <c r="O63" s="63"/>
      <c r="P63" s="41"/>
    </row>
    <row r="64" spans="1:16" ht="15" customHeight="1" thickBot="1" x14ac:dyDescent="0.3">
      <c r="A64" s="76" t="s">
        <v>51</v>
      </c>
      <c r="B64" s="99"/>
      <c r="C64" s="100"/>
      <c r="D64" s="99"/>
      <c r="E64" s="100"/>
      <c r="F64" s="99"/>
      <c r="G64" s="100"/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1.375</v>
      </c>
    </row>
    <row r="65" spans="1:16" ht="15" customHeight="1" x14ac:dyDescent="0.25">
      <c r="A65" s="3"/>
      <c r="B65" s="104">
        <v>0.27083333333333331</v>
      </c>
      <c r="C65" s="105">
        <v>0.625</v>
      </c>
      <c r="D65" s="104">
        <v>0.27083333333333331</v>
      </c>
      <c r="E65" s="105">
        <v>0.625</v>
      </c>
      <c r="F65" s="95"/>
      <c r="G65" s="96"/>
      <c r="H65" s="95"/>
      <c r="I65" s="96"/>
      <c r="J65" s="104">
        <v>0.27083333333333331</v>
      </c>
      <c r="K65" s="105">
        <v>0.625</v>
      </c>
      <c r="L65" s="104">
        <v>0.97916666666666596</v>
      </c>
      <c r="M65" s="105">
        <v>1.3333333333333299</v>
      </c>
      <c r="N65" s="104">
        <v>1.6875</v>
      </c>
      <c r="O65" s="105">
        <v>2.0416666666666599</v>
      </c>
      <c r="P65" s="38"/>
    </row>
    <row r="66" spans="1:16" ht="15" customHeight="1" thickBot="1" x14ac:dyDescent="0.3">
      <c r="A66" s="3" t="s">
        <v>61</v>
      </c>
      <c r="B66" s="106" t="s">
        <v>77</v>
      </c>
      <c r="C66" s="107" t="s">
        <v>76</v>
      </c>
      <c r="D66" s="106" t="s">
        <v>77</v>
      </c>
      <c r="E66" s="107" t="s">
        <v>76</v>
      </c>
      <c r="F66" s="97"/>
      <c r="G66" s="90"/>
      <c r="H66" s="97"/>
      <c r="I66" s="90"/>
      <c r="J66" s="106"/>
      <c r="K66" s="107"/>
      <c r="L66" s="106"/>
      <c r="M66" s="107"/>
      <c r="N66" s="106"/>
      <c r="O66" s="107"/>
      <c r="P66" s="41"/>
    </row>
    <row r="67" spans="1:16" ht="15" customHeight="1" thickBot="1" x14ac:dyDescent="0.3">
      <c r="A67" s="77" t="s">
        <v>58</v>
      </c>
      <c r="B67" s="108"/>
      <c r="C67" s="109">
        <f>C65-B65</f>
        <v>0.35416666666666669</v>
      </c>
      <c r="D67" s="108"/>
      <c r="E67" s="109">
        <f>E65-D65</f>
        <v>0.35416666666666669</v>
      </c>
      <c r="F67" s="99"/>
      <c r="G67" s="100"/>
      <c r="H67" s="99"/>
      <c r="I67" s="100"/>
      <c r="J67" s="108"/>
      <c r="K67" s="109">
        <f>K65-J65</f>
        <v>0.35416666666666669</v>
      </c>
      <c r="L67" s="108"/>
      <c r="M67" s="109">
        <f>M65-L65</f>
        <v>0.35416666666666397</v>
      </c>
      <c r="N67" s="108"/>
      <c r="O67" s="109">
        <f>O65-N65</f>
        <v>0.35416666666665986</v>
      </c>
      <c r="P67" s="44">
        <f>SUM(C67,E67,G67,I67,K67,M67,O67)</f>
        <v>1.7708333333333237</v>
      </c>
    </row>
    <row r="68" spans="1:16" ht="15" customHeight="1" x14ac:dyDescent="0.25">
      <c r="A68" s="2"/>
      <c r="B68" s="47">
        <v>0.27083333333333331</v>
      </c>
      <c r="C68" s="94">
        <v>0.625</v>
      </c>
      <c r="D68" s="47">
        <v>0.27083333333333331</v>
      </c>
      <c r="E68" s="94">
        <v>0.625</v>
      </c>
      <c r="F68" s="47">
        <v>0.29166666666666669</v>
      </c>
      <c r="G68" s="94">
        <v>0.625</v>
      </c>
      <c r="H68" s="47">
        <v>0.29166666666666669</v>
      </c>
      <c r="I68" s="94">
        <v>0.625</v>
      </c>
      <c r="J68" s="47">
        <v>0.27083333333333331</v>
      </c>
      <c r="K68" s="94">
        <v>0.625</v>
      </c>
      <c r="L68" s="95"/>
      <c r="M68" s="96"/>
      <c r="N68" s="95"/>
      <c r="O68" s="96"/>
      <c r="P68" s="38"/>
    </row>
    <row r="69" spans="1:16" ht="15" customHeight="1" thickBot="1" x14ac:dyDescent="0.3">
      <c r="A69" s="3" t="s">
        <v>46</v>
      </c>
      <c r="B69" s="82"/>
      <c r="C69" s="63"/>
      <c r="D69" s="82"/>
      <c r="E69" s="63"/>
      <c r="F69" s="82"/>
      <c r="G69" s="63"/>
      <c r="H69" s="82"/>
      <c r="I69" s="63"/>
      <c r="J69" s="82"/>
      <c r="K69" s="63"/>
      <c r="L69" s="97"/>
      <c r="M69" s="90"/>
      <c r="N69" s="97"/>
      <c r="O69" s="90"/>
      <c r="P69" s="41"/>
    </row>
    <row r="70" spans="1:16" ht="15" customHeight="1" thickBot="1" x14ac:dyDescent="0.3">
      <c r="A70" s="76" t="s">
        <v>55</v>
      </c>
      <c r="B70" s="102"/>
      <c r="C70" s="55">
        <f>C68-B68</f>
        <v>0.35416666666666669</v>
      </c>
      <c r="D70" s="102"/>
      <c r="E70" s="55">
        <f>E68-D68</f>
        <v>0.35416666666666669</v>
      </c>
      <c r="F70" s="102"/>
      <c r="G70" s="55">
        <f>G68-F68</f>
        <v>0.33333333333333331</v>
      </c>
      <c r="H70" s="102"/>
      <c r="I70" s="55">
        <f>I68-H68</f>
        <v>0.33333333333333331</v>
      </c>
      <c r="J70" s="102"/>
      <c r="K70" s="55">
        <f>K68-J68</f>
        <v>0.35416666666666669</v>
      </c>
      <c r="L70" s="99"/>
      <c r="M70" s="100"/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"/>
      <c r="B71" s="95"/>
      <c r="C71" s="96"/>
      <c r="D71" s="95"/>
      <c r="E71" s="96"/>
      <c r="F71" s="47">
        <v>0.27083333333333331</v>
      </c>
      <c r="G71" s="94">
        <v>0.625</v>
      </c>
      <c r="H71" s="47">
        <v>0.27083333333333331</v>
      </c>
      <c r="I71" s="94">
        <v>0.625</v>
      </c>
      <c r="J71" s="47">
        <v>0.29166666666666669</v>
      </c>
      <c r="K71" s="94">
        <v>0.625</v>
      </c>
      <c r="L71" s="47">
        <v>0.27083333333333331</v>
      </c>
      <c r="M71" s="94">
        <v>0.625</v>
      </c>
      <c r="N71" s="104">
        <v>0.29166666666666669</v>
      </c>
      <c r="O71" s="105">
        <v>0.625</v>
      </c>
      <c r="P71" s="38"/>
    </row>
    <row r="72" spans="1:16" ht="15" customHeight="1" thickBot="1" x14ac:dyDescent="0.3">
      <c r="A72" s="3" t="s">
        <v>54</v>
      </c>
      <c r="B72" s="97"/>
      <c r="C72" s="90"/>
      <c r="D72" s="97"/>
      <c r="E72" s="90"/>
      <c r="F72" s="82"/>
      <c r="G72" s="63"/>
      <c r="H72" s="82"/>
      <c r="I72" s="63"/>
      <c r="J72" s="82"/>
      <c r="K72" s="63"/>
      <c r="L72" s="82"/>
      <c r="M72" s="63"/>
      <c r="N72" s="106"/>
      <c r="O72" s="107"/>
      <c r="P72" s="41"/>
    </row>
    <row r="73" spans="1:16" ht="15" customHeight="1" thickBot="1" x14ac:dyDescent="0.3">
      <c r="A73" s="76" t="s">
        <v>56</v>
      </c>
      <c r="B73" s="99"/>
      <c r="C73" s="100"/>
      <c r="D73" s="99"/>
      <c r="E73" s="100"/>
      <c r="F73" s="102"/>
      <c r="G73" s="55">
        <f>G71-F71</f>
        <v>0.35416666666666669</v>
      </c>
      <c r="H73" s="102"/>
      <c r="I73" s="55">
        <f>I71-H71</f>
        <v>0.35416666666666669</v>
      </c>
      <c r="J73" s="102"/>
      <c r="K73" s="55">
        <f>K71-J71</f>
        <v>0.33333333333333331</v>
      </c>
      <c r="L73" s="102"/>
      <c r="M73" s="55">
        <f>M71-L71</f>
        <v>0.35416666666666669</v>
      </c>
      <c r="N73" s="108"/>
      <c r="O73" s="109">
        <f>O71-N71</f>
        <v>0.33333333333333331</v>
      </c>
      <c r="P73" s="44">
        <f>SUM(O73,M73,K73,I73,G73,E73,C73)</f>
        <v>1.7291666666666667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3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76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4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5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76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4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5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7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4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5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7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29"/>
      <c r="C87" s="22">
        <v>4</v>
      </c>
      <c r="D87" s="29"/>
      <c r="E87" s="22">
        <v>4</v>
      </c>
      <c r="F87" s="29"/>
      <c r="G87" s="22">
        <v>4</v>
      </c>
      <c r="H87" s="29"/>
      <c r="I87" s="22">
        <v>4</v>
      </c>
      <c r="J87" s="29"/>
      <c r="K87" s="22">
        <v>4</v>
      </c>
      <c r="L87" s="29"/>
      <c r="M87" s="22">
        <v>4</v>
      </c>
      <c r="N87" s="29"/>
      <c r="O87" s="22">
        <v>4</v>
      </c>
      <c r="P87" s="64"/>
    </row>
    <row r="88" spans="1:16" ht="35.1" customHeight="1" x14ac:dyDescent="0.25">
      <c r="A88" s="15" t="s">
        <v>7</v>
      </c>
      <c r="B88" s="30"/>
      <c r="C88" s="23">
        <v>5</v>
      </c>
      <c r="D88" s="30"/>
      <c r="E88" s="23">
        <v>5</v>
      </c>
      <c r="F88" s="30"/>
      <c r="G88" s="23">
        <v>4</v>
      </c>
      <c r="H88" s="30"/>
      <c r="I88" s="23">
        <v>5</v>
      </c>
      <c r="J88" s="30"/>
      <c r="K88" s="23">
        <v>6</v>
      </c>
      <c r="L88" s="30"/>
      <c r="M88" s="23">
        <v>7</v>
      </c>
      <c r="N88" s="30"/>
      <c r="O88" s="28">
        <v>6</v>
      </c>
      <c r="P88" s="65"/>
    </row>
    <row r="89" spans="1:16" ht="35.1" customHeight="1" x14ac:dyDescent="0.25">
      <c r="A89" s="16" t="s">
        <v>8</v>
      </c>
      <c r="B89" s="20"/>
      <c r="C89" s="24">
        <v>3</v>
      </c>
      <c r="D89" s="20"/>
      <c r="E89" s="24">
        <v>3</v>
      </c>
      <c r="F89" s="20"/>
      <c r="G89" s="24">
        <v>3</v>
      </c>
      <c r="H89" s="20"/>
      <c r="I89" s="24">
        <v>3</v>
      </c>
      <c r="J89" s="20"/>
      <c r="K89" s="24">
        <v>3</v>
      </c>
      <c r="L89" s="20"/>
      <c r="M89" s="24">
        <v>5</v>
      </c>
      <c r="N89" s="20"/>
      <c r="O89" s="24">
        <v>5</v>
      </c>
      <c r="P89" s="65"/>
    </row>
    <row r="90" spans="1:16" ht="35.1" customHeight="1" x14ac:dyDescent="0.25">
      <c r="A90" s="17" t="s">
        <v>9</v>
      </c>
      <c r="B90" s="31"/>
      <c r="C90" s="25">
        <v>4</v>
      </c>
      <c r="D90" s="31"/>
      <c r="E90" s="25">
        <v>4</v>
      </c>
      <c r="F90" s="31"/>
      <c r="G90" s="25">
        <v>5</v>
      </c>
      <c r="H90" s="31"/>
      <c r="I90" s="25">
        <v>6</v>
      </c>
      <c r="J90" s="31"/>
      <c r="K90" s="25">
        <v>6</v>
      </c>
      <c r="L90" s="31"/>
      <c r="M90" s="25">
        <v>6</v>
      </c>
      <c r="N90" s="31"/>
      <c r="O90" s="25">
        <v>6</v>
      </c>
      <c r="P90" s="65"/>
    </row>
    <row r="91" spans="1:16" ht="35.1" customHeight="1" x14ac:dyDescent="0.25">
      <c r="A91" s="18" t="s">
        <v>10</v>
      </c>
      <c r="B91" s="30"/>
      <c r="C91" s="26"/>
      <c r="D91" s="30"/>
      <c r="E91" s="26"/>
      <c r="F91" s="30"/>
      <c r="G91" s="26"/>
      <c r="H91" s="30"/>
      <c r="I91" s="26"/>
      <c r="J91" s="30"/>
      <c r="K91" s="26"/>
      <c r="L91" s="30"/>
      <c r="M91" s="26"/>
      <c r="N91" s="30"/>
      <c r="O91" s="26"/>
      <c r="P91" s="65"/>
    </row>
    <row r="92" spans="1:16" ht="35.1" customHeight="1" x14ac:dyDescent="0.25">
      <c r="A92" s="32" t="s">
        <v>11</v>
      </c>
      <c r="B92" s="31"/>
      <c r="C92" s="27"/>
      <c r="D92" s="31"/>
      <c r="E92" s="27"/>
      <c r="F92" s="31"/>
      <c r="G92" s="27"/>
      <c r="H92" s="31"/>
      <c r="I92" s="27"/>
      <c r="J92" s="31"/>
      <c r="K92" s="27"/>
      <c r="L92" s="31"/>
      <c r="M92" s="27"/>
      <c r="N92" s="31"/>
      <c r="O92" s="27"/>
      <c r="P92" s="65"/>
    </row>
    <row r="93" spans="1:16" ht="35.1" customHeight="1" x14ac:dyDescent="0.25">
      <c r="A93" s="33" t="s">
        <v>27</v>
      </c>
      <c r="B93" s="21">
        <f>SUM(B87:B92)</f>
        <v>0</v>
      </c>
      <c r="C93" s="28">
        <f>SUM(C87:C92)</f>
        <v>16</v>
      </c>
      <c r="D93" s="21">
        <f>SUM(D87:D92)</f>
        <v>0</v>
      </c>
      <c r="E93" s="28">
        <f t="shared" ref="E93:O93" si="0">SUM(E87:E92)</f>
        <v>16</v>
      </c>
      <c r="F93" s="21">
        <f>SUM(F87:F92)</f>
        <v>0</v>
      </c>
      <c r="G93" s="28">
        <f>SUM(G87:G92)</f>
        <v>16</v>
      </c>
      <c r="H93" s="21">
        <f t="shared" si="0"/>
        <v>0</v>
      </c>
      <c r="I93" s="28">
        <f t="shared" si="0"/>
        <v>18</v>
      </c>
      <c r="J93" s="21">
        <f t="shared" si="0"/>
        <v>0</v>
      </c>
      <c r="K93" s="28">
        <f t="shared" si="0"/>
        <v>19</v>
      </c>
      <c r="L93" s="21">
        <f t="shared" si="0"/>
        <v>0</v>
      </c>
      <c r="M93" s="28">
        <f t="shared" si="0"/>
        <v>22</v>
      </c>
      <c r="N93" s="21">
        <f t="shared" si="0"/>
        <v>0</v>
      </c>
      <c r="O93" s="28">
        <f t="shared" si="0"/>
        <v>21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9">
    <mergeCell ref="A94:P94"/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5" right="0.25" top="0.75" bottom="0.75" header="0.3" footer="0.3"/>
  <pageSetup paperSize="8" scale="67" orientation="portrait" r:id="rId1"/>
  <headerFooter>
    <oddHeader>&amp;A</oddHeader>
    <oddFooter>&amp;C&amp;F&amp;R&amp;D&amp;T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531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4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132"/>
      <c r="C2" s="133">
        <v>42758</v>
      </c>
      <c r="D2" s="132"/>
      <c r="E2" s="133">
        <v>42759</v>
      </c>
      <c r="F2" s="134"/>
      <c r="G2" s="135">
        <v>42760</v>
      </c>
      <c r="H2" s="68"/>
      <c r="I2" s="12">
        <v>42761</v>
      </c>
      <c r="J2" s="80"/>
      <c r="K2" s="12">
        <v>42762</v>
      </c>
      <c r="L2" s="80"/>
      <c r="M2" s="12">
        <v>42763</v>
      </c>
      <c r="N2" s="83"/>
      <c r="O2" s="12">
        <v>42764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36"/>
      <c r="C4" s="37"/>
      <c r="D4" s="36"/>
      <c r="E4" s="37"/>
      <c r="F4" s="36"/>
      <c r="G4" s="37"/>
      <c r="H4" s="36"/>
      <c r="I4" s="37"/>
      <c r="J4" s="36"/>
      <c r="K4" s="37"/>
      <c r="L4" s="45"/>
      <c r="M4" s="46"/>
      <c r="N4" s="36"/>
      <c r="O4" s="37"/>
      <c r="P4" s="38"/>
    </row>
    <row r="5" spans="1:16" ht="15.75" customHeight="1" thickBot="1" x14ac:dyDescent="0.3">
      <c r="A5" s="10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48"/>
      <c r="M5" s="49"/>
      <c r="N5" s="39"/>
      <c r="O5" s="40"/>
      <c r="P5" s="41"/>
    </row>
    <row r="6" spans="1:16" ht="15.75" customHeight="1" thickBot="1" x14ac:dyDescent="0.3">
      <c r="A6" s="7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51"/>
      <c r="M6" s="52"/>
      <c r="N6" s="42"/>
      <c r="O6" s="43"/>
      <c r="P6" s="44">
        <f>SUM(C6,E6,G6,I6,K6,M6,O6)</f>
        <v>0</v>
      </c>
    </row>
    <row r="7" spans="1:16" ht="15.75" x14ac:dyDescent="0.25">
      <c r="A7" s="11"/>
      <c r="B7" s="36">
        <v>0.375</v>
      </c>
      <c r="C7" s="37">
        <v>0.70833333333333337</v>
      </c>
      <c r="D7" s="45"/>
      <c r="E7" s="46"/>
      <c r="F7" s="45"/>
      <c r="G7" s="46"/>
      <c r="H7" s="36"/>
      <c r="I7" s="37"/>
      <c r="J7" s="140"/>
      <c r="K7" s="141"/>
      <c r="L7" s="140">
        <v>0.41666666666666669</v>
      </c>
      <c r="M7" s="141">
        <v>0.625</v>
      </c>
      <c r="N7" s="140">
        <v>0.375</v>
      </c>
      <c r="O7" s="141">
        <v>0.70833333333333337</v>
      </c>
      <c r="P7" s="38"/>
    </row>
    <row r="8" spans="1:16" ht="16.5" thickBot="1" x14ac:dyDescent="0.3">
      <c r="A8" s="10" t="s">
        <v>15</v>
      </c>
      <c r="B8" s="39"/>
      <c r="C8" s="40"/>
      <c r="D8" s="48"/>
      <c r="E8" s="49"/>
      <c r="F8" s="48"/>
      <c r="G8" s="49"/>
      <c r="H8" s="39">
        <v>0.70833333333333337</v>
      </c>
      <c r="I8" s="63">
        <v>1.0208333333333333</v>
      </c>
      <c r="J8" s="142">
        <v>0.70833333333333337</v>
      </c>
      <c r="K8" s="143">
        <v>1.0833333333333333</v>
      </c>
      <c r="L8" s="142">
        <v>0.79166666666666663</v>
      </c>
      <c r="M8" s="143">
        <v>1</v>
      </c>
      <c r="N8" s="142"/>
      <c r="O8" s="143"/>
      <c r="P8" s="41"/>
    </row>
    <row r="9" spans="1:16" ht="16.5" thickBot="1" x14ac:dyDescent="0.3">
      <c r="A9" s="75" t="s">
        <v>30</v>
      </c>
      <c r="B9" s="53"/>
      <c r="C9" s="43">
        <f>C7-B7</f>
        <v>0.33333333333333337</v>
      </c>
      <c r="D9" s="51"/>
      <c r="E9" s="52"/>
      <c r="F9" s="51"/>
      <c r="G9" s="52"/>
      <c r="H9" s="50"/>
      <c r="I9" s="43">
        <f>(I7-H7)+(I8-H8)</f>
        <v>0.31249999999999989</v>
      </c>
      <c r="J9" s="144"/>
      <c r="K9" s="145">
        <f>(K7-J7)+(K8-J8)</f>
        <v>0.37499999999999989</v>
      </c>
      <c r="L9" s="144"/>
      <c r="M9" s="145">
        <f>(M7-L7)+(M8-L8)</f>
        <v>0.41666666666666669</v>
      </c>
      <c r="N9" s="144"/>
      <c r="O9" s="145">
        <f>O7-N7</f>
        <v>0.33333333333333337</v>
      </c>
      <c r="P9" s="44">
        <f>SUM(C9,E9,G9,I9,K9,M9,O9)</f>
        <v>1.770833333333333</v>
      </c>
    </row>
    <row r="10" spans="1:16" ht="15.75" x14ac:dyDescent="0.25">
      <c r="A10" s="11"/>
      <c r="B10" s="45"/>
      <c r="C10" s="46"/>
      <c r="D10" s="36">
        <v>0.375</v>
      </c>
      <c r="E10" s="37">
        <v>0.70833333333333337</v>
      </c>
      <c r="F10" s="36">
        <v>0.375</v>
      </c>
      <c r="G10" s="37">
        <v>0.72916666666666663</v>
      </c>
      <c r="H10" s="36">
        <v>0.375</v>
      </c>
      <c r="I10" s="37">
        <v>0.70833333333333337</v>
      </c>
      <c r="J10" s="36">
        <v>0.375</v>
      </c>
      <c r="K10" s="37">
        <v>0.72916666666666663</v>
      </c>
      <c r="L10" s="36">
        <v>0.41666666666666669</v>
      </c>
      <c r="M10" s="37">
        <v>0.625</v>
      </c>
      <c r="N10" s="45"/>
      <c r="O10" s="46"/>
      <c r="P10" s="38"/>
    </row>
    <row r="11" spans="1:16" ht="16.5" thickBot="1" x14ac:dyDescent="0.3">
      <c r="A11" s="10" t="s">
        <v>31</v>
      </c>
      <c r="B11" s="48"/>
      <c r="C11" s="49"/>
      <c r="D11" s="39"/>
      <c r="E11" s="40"/>
      <c r="F11" s="39"/>
      <c r="G11" s="40"/>
      <c r="H11" s="39"/>
      <c r="I11" s="40"/>
      <c r="J11" s="39"/>
      <c r="K11" s="40"/>
      <c r="L11" s="39">
        <v>0.79166666666666663</v>
      </c>
      <c r="M11" s="40">
        <v>1</v>
      </c>
      <c r="N11" s="48"/>
      <c r="O11" s="49"/>
      <c r="P11" s="41"/>
    </row>
    <row r="12" spans="1:16" ht="16.5" thickBot="1" x14ac:dyDescent="0.3">
      <c r="A12" s="75" t="s">
        <v>32</v>
      </c>
      <c r="B12" s="51"/>
      <c r="C12" s="52"/>
      <c r="D12" s="53"/>
      <c r="E12" s="43">
        <f>E10-D10</f>
        <v>0.33333333333333337</v>
      </c>
      <c r="F12" s="53"/>
      <c r="G12" s="43">
        <f>G10-F10</f>
        <v>0.35416666666666663</v>
      </c>
      <c r="H12" s="53"/>
      <c r="I12" s="43">
        <f>I10-H10</f>
        <v>0.33333333333333337</v>
      </c>
      <c r="J12" s="53"/>
      <c r="K12" s="43">
        <f>K10-J10</f>
        <v>0.35416666666666663</v>
      </c>
      <c r="L12" s="54"/>
      <c r="M12" s="43">
        <f>(M10-L10)+(M11-L11)</f>
        <v>0.41666666666666669</v>
      </c>
      <c r="N12" s="51"/>
      <c r="O12" s="52"/>
      <c r="P12" s="44">
        <f>SUM(C12,E12,G12,I12,K12,M12,O12)</f>
        <v>1.7916666666666667</v>
      </c>
    </row>
    <row r="13" spans="1:16" ht="15.75" x14ac:dyDescent="0.25">
      <c r="A13" s="3"/>
      <c r="B13" s="36"/>
      <c r="C13" s="37"/>
      <c r="D13" s="36"/>
      <c r="E13" s="37"/>
      <c r="F13" s="36"/>
      <c r="G13" s="37"/>
      <c r="H13" s="36"/>
      <c r="I13" s="37"/>
      <c r="J13" s="36"/>
      <c r="K13" s="37"/>
      <c r="L13" s="45"/>
      <c r="M13" s="46"/>
      <c r="N13" s="45"/>
      <c r="O13" s="46"/>
      <c r="P13" s="56"/>
    </row>
    <row r="14" spans="1:16" ht="16.5" thickBot="1" x14ac:dyDescent="0.3">
      <c r="A14" s="3" t="s">
        <v>26</v>
      </c>
      <c r="B14" s="39">
        <v>0.70833333333333337</v>
      </c>
      <c r="C14" s="63">
        <v>1</v>
      </c>
      <c r="D14" s="39">
        <v>0.70833333333333337</v>
      </c>
      <c r="E14" s="63">
        <v>1.0208333333333333</v>
      </c>
      <c r="F14" s="39">
        <v>0.66666666666666663</v>
      </c>
      <c r="G14" s="63">
        <v>1.0208333333333333</v>
      </c>
      <c r="H14" s="39">
        <v>0.70833333333333337</v>
      </c>
      <c r="I14" s="63">
        <v>1.0625</v>
      </c>
      <c r="J14" s="39">
        <v>0.66666666666666663</v>
      </c>
      <c r="K14" s="40">
        <v>1.0833333333333333</v>
      </c>
      <c r="L14" s="48"/>
      <c r="M14" s="90"/>
      <c r="N14" s="48"/>
      <c r="O14" s="90"/>
      <c r="P14" s="56"/>
    </row>
    <row r="15" spans="1:16" ht="16.5" thickBot="1" x14ac:dyDescent="0.3">
      <c r="A15" s="77" t="s">
        <v>38</v>
      </c>
      <c r="B15" s="50"/>
      <c r="C15" s="43">
        <f>(C13-B13)+(C14-B14)</f>
        <v>0.29166666666666663</v>
      </c>
      <c r="D15" s="50"/>
      <c r="E15" s="43">
        <f>(E13-D13)+(E14-D14)</f>
        <v>0.31249999999999989</v>
      </c>
      <c r="F15" s="50"/>
      <c r="G15" s="43">
        <f>(G13-F13)+(G14-F14)</f>
        <v>0.35416666666666663</v>
      </c>
      <c r="H15" s="50"/>
      <c r="I15" s="43">
        <f>(I13-H13)+(I14-H14)</f>
        <v>0.35416666666666663</v>
      </c>
      <c r="J15" s="50"/>
      <c r="K15" s="43">
        <f>(K13-J13)+(K14-J14)</f>
        <v>0.41666666666666663</v>
      </c>
      <c r="L15" s="51"/>
      <c r="M15" s="52"/>
      <c r="N15" s="51"/>
      <c r="O15" s="52"/>
      <c r="P15" s="44">
        <f>SUM(C15,E15,G15,I15,K15,M15,O15)</f>
        <v>1.7291666666666665</v>
      </c>
    </row>
    <row r="16" spans="1:16" ht="15.75" x14ac:dyDescent="0.25">
      <c r="A16" s="2"/>
      <c r="B16" s="45"/>
      <c r="C16" s="46"/>
      <c r="D16" s="45"/>
      <c r="E16" s="46"/>
      <c r="F16" s="36"/>
      <c r="G16" s="37"/>
      <c r="H16" s="36"/>
      <c r="I16" s="37"/>
      <c r="J16" s="36">
        <v>0.41666666666666669</v>
      </c>
      <c r="K16" s="37">
        <v>0.625</v>
      </c>
      <c r="L16" s="36"/>
      <c r="M16" s="37"/>
      <c r="N16" s="36">
        <v>0.41666666666666669</v>
      </c>
      <c r="O16" s="37">
        <v>0.625</v>
      </c>
      <c r="P16" s="38"/>
    </row>
    <row r="17" spans="1:16" ht="16.5" thickBot="1" x14ac:dyDescent="0.3">
      <c r="A17" s="3" t="s">
        <v>16</v>
      </c>
      <c r="B17" s="48"/>
      <c r="C17" s="90"/>
      <c r="D17" s="48"/>
      <c r="E17" s="49"/>
      <c r="F17" s="39">
        <v>0.75</v>
      </c>
      <c r="G17" s="63">
        <v>1.0208333333333333</v>
      </c>
      <c r="H17" s="39">
        <v>0.75</v>
      </c>
      <c r="I17" s="63">
        <v>1.0208333333333333</v>
      </c>
      <c r="J17" s="39">
        <v>0.79166666666666663</v>
      </c>
      <c r="K17" s="40">
        <v>1.0833333333333333</v>
      </c>
      <c r="L17" s="82">
        <v>0.72916666666666663</v>
      </c>
      <c r="M17" s="63">
        <v>1.0833333333333333</v>
      </c>
      <c r="N17" s="39">
        <v>0.79166666666666663</v>
      </c>
      <c r="O17" s="40">
        <v>1</v>
      </c>
      <c r="P17" s="41"/>
    </row>
    <row r="18" spans="1:16" ht="16.5" thickBot="1" x14ac:dyDescent="0.3">
      <c r="A18" s="76" t="s">
        <v>33</v>
      </c>
      <c r="B18" s="51"/>
      <c r="C18" s="52"/>
      <c r="D18" s="51"/>
      <c r="E18" s="52"/>
      <c r="F18" s="50"/>
      <c r="G18" s="43">
        <f>(G16-F16)+(G17-F17)</f>
        <v>0.27083333333333326</v>
      </c>
      <c r="H18" s="50"/>
      <c r="I18" s="43">
        <f>(I16-H16)+(I17-H17)</f>
        <v>0.27083333333333326</v>
      </c>
      <c r="J18" s="54"/>
      <c r="K18" s="43">
        <f>(K16-J16)+(K17-J17)</f>
        <v>0.49999999999999994</v>
      </c>
      <c r="L18" s="50"/>
      <c r="M18" s="43">
        <f>(M16-L16)+(M17-L17)</f>
        <v>0.35416666666666663</v>
      </c>
      <c r="N18" s="54"/>
      <c r="O18" s="43">
        <f>(O16-N16)+(O17-N17)</f>
        <v>0.41666666666666669</v>
      </c>
      <c r="P18" s="44">
        <f>SUM(C18,E18,G18,I18,K18,M18,O18)</f>
        <v>1.8124999999999998</v>
      </c>
    </row>
    <row r="19" spans="1:16" ht="15.75" x14ac:dyDescent="0.25">
      <c r="A19" s="2"/>
      <c r="B19" s="36">
        <v>0.41666666666666669</v>
      </c>
      <c r="C19" s="37">
        <v>0.625</v>
      </c>
      <c r="D19" s="36"/>
      <c r="E19" s="37"/>
      <c r="F19" s="36"/>
      <c r="G19" s="37"/>
      <c r="H19" s="45"/>
      <c r="I19" s="46"/>
      <c r="J19" s="45"/>
      <c r="K19" s="46"/>
      <c r="L19" s="45"/>
      <c r="M19" s="46"/>
      <c r="N19" s="36"/>
      <c r="O19" s="37"/>
      <c r="P19" s="38"/>
    </row>
    <row r="20" spans="1:16" ht="16.5" thickBot="1" x14ac:dyDescent="0.3">
      <c r="A20" s="3" t="s">
        <v>18</v>
      </c>
      <c r="B20" s="39">
        <v>0.79166666666666663</v>
      </c>
      <c r="C20" s="40">
        <v>1</v>
      </c>
      <c r="D20" s="39">
        <v>0.70833333333333337</v>
      </c>
      <c r="E20" s="40">
        <v>1</v>
      </c>
      <c r="F20" s="39">
        <v>0.70833333333333337</v>
      </c>
      <c r="G20" s="40">
        <v>1</v>
      </c>
      <c r="H20" s="48"/>
      <c r="I20" s="49"/>
      <c r="J20" s="48"/>
      <c r="K20" s="49"/>
      <c r="L20" s="48"/>
      <c r="M20" s="90" t="s">
        <v>75</v>
      </c>
      <c r="N20" s="39">
        <v>0.70833333333333337</v>
      </c>
      <c r="O20" s="40">
        <v>1.0833333333333333</v>
      </c>
      <c r="P20" s="41"/>
    </row>
    <row r="21" spans="1:16" ht="16.5" thickBot="1" x14ac:dyDescent="0.3">
      <c r="A21" s="76" t="s">
        <v>35</v>
      </c>
      <c r="B21" s="54"/>
      <c r="C21" s="43">
        <f>(C19-B19)+(C20-B20)</f>
        <v>0.41666666666666669</v>
      </c>
      <c r="D21" s="50"/>
      <c r="E21" s="43">
        <f>(E19-D19)+(E20-D20)</f>
        <v>0.29166666666666663</v>
      </c>
      <c r="F21" s="50"/>
      <c r="G21" s="43">
        <f>(G19-F19)+(G20-F20)</f>
        <v>0.29166666666666663</v>
      </c>
      <c r="H21" s="51"/>
      <c r="I21" s="52"/>
      <c r="J21" s="51"/>
      <c r="K21" s="52"/>
      <c r="L21" s="51"/>
      <c r="M21" s="52"/>
      <c r="N21" s="50"/>
      <c r="O21" s="43">
        <f>(O19-N19)+(O20-N20)</f>
        <v>0.37499999999999989</v>
      </c>
      <c r="P21" s="44">
        <f>SUM(C21,E21,G21,I21,K21,M21,O21)</f>
        <v>1.3749999999999998</v>
      </c>
    </row>
    <row r="22" spans="1:16" ht="15.75" x14ac:dyDescent="0.25">
      <c r="A22" s="2"/>
      <c r="B22" s="45"/>
      <c r="C22" s="46"/>
      <c r="D22" s="84"/>
      <c r="E22" s="85"/>
      <c r="F22" s="36">
        <v>0.41666666666666669</v>
      </c>
      <c r="G22" s="37">
        <v>0.625</v>
      </c>
      <c r="H22" s="36">
        <v>0.375</v>
      </c>
      <c r="I22" s="37">
        <v>0.70833333333333337</v>
      </c>
      <c r="J22" s="36">
        <v>0.375</v>
      </c>
      <c r="K22" s="37">
        <v>0.70833333333333337</v>
      </c>
      <c r="L22" s="36">
        <v>0.39583333333333331</v>
      </c>
      <c r="M22" s="37">
        <v>0.70833333333333337</v>
      </c>
      <c r="N22" s="36">
        <v>0.375</v>
      </c>
      <c r="O22" s="37">
        <v>0.70833333333333337</v>
      </c>
      <c r="P22" s="38"/>
    </row>
    <row r="23" spans="1:16" ht="16.5" thickBot="1" x14ac:dyDescent="0.3">
      <c r="A23" s="3" t="s">
        <v>17</v>
      </c>
      <c r="B23" s="48"/>
      <c r="C23" s="49"/>
      <c r="D23" s="86"/>
      <c r="E23" s="87"/>
      <c r="F23" s="39">
        <v>0.79166666666666663</v>
      </c>
      <c r="G23" s="40">
        <v>1</v>
      </c>
      <c r="H23" s="39"/>
      <c r="I23" s="40"/>
      <c r="J23" s="39"/>
      <c r="K23" s="40"/>
      <c r="L23" s="39"/>
      <c r="M23" s="40"/>
      <c r="N23" s="39"/>
      <c r="O23" s="40"/>
      <c r="P23" s="41"/>
    </row>
    <row r="24" spans="1:16" ht="16.5" thickBot="1" x14ac:dyDescent="0.3">
      <c r="A24" s="76" t="s">
        <v>34</v>
      </c>
      <c r="B24" s="51"/>
      <c r="C24" s="52"/>
      <c r="D24" s="88"/>
      <c r="E24" s="89"/>
      <c r="F24" s="54"/>
      <c r="G24" s="43">
        <f>(G22-F22)+(G23-F23)</f>
        <v>0.41666666666666669</v>
      </c>
      <c r="H24" s="53"/>
      <c r="I24" s="43">
        <f>I22-H22</f>
        <v>0.33333333333333337</v>
      </c>
      <c r="J24" s="53"/>
      <c r="K24" s="43">
        <f>K22-J22</f>
        <v>0.33333333333333337</v>
      </c>
      <c r="L24" s="53"/>
      <c r="M24" s="43">
        <f>M22-L22</f>
        <v>0.31250000000000006</v>
      </c>
      <c r="N24" s="53"/>
      <c r="O24" s="43">
        <f>O22-N22</f>
        <v>0.33333333333333337</v>
      </c>
      <c r="P24" s="44">
        <f>SUM(C24,E24,G24,I24,K24,M24,O24)</f>
        <v>1.729166666666667</v>
      </c>
    </row>
    <row r="25" spans="1:16" ht="15.75" x14ac:dyDescent="0.25">
      <c r="A25" s="2"/>
      <c r="B25" s="125">
        <v>0.41666666666666669</v>
      </c>
      <c r="C25" s="126">
        <v>0.72916666666666663</v>
      </c>
      <c r="D25" s="125">
        <v>0.41666666666666669</v>
      </c>
      <c r="E25" s="126">
        <v>0.70833333333333337</v>
      </c>
      <c r="F25" s="125">
        <v>0.41666666666666669</v>
      </c>
      <c r="G25" s="126">
        <v>0.70833333333333337</v>
      </c>
      <c r="H25" s="125">
        <v>0.41666666666666669</v>
      </c>
      <c r="I25" s="126">
        <v>0.625</v>
      </c>
      <c r="J25" s="125"/>
      <c r="K25" s="126"/>
      <c r="L25" s="125"/>
      <c r="M25" s="126"/>
      <c r="N25" s="125"/>
      <c r="O25" s="126"/>
      <c r="P25" s="38"/>
    </row>
    <row r="26" spans="1:16" ht="16.5" thickBot="1" x14ac:dyDescent="0.3">
      <c r="A26" s="3" t="s">
        <v>78</v>
      </c>
      <c r="B26" s="127"/>
      <c r="C26" s="128"/>
      <c r="D26" s="127"/>
      <c r="E26" s="128"/>
      <c r="F26" s="127"/>
      <c r="G26" s="128"/>
      <c r="H26" s="127">
        <v>0.79166666666666663</v>
      </c>
      <c r="I26" s="128">
        <v>1.0416666666666667</v>
      </c>
      <c r="J26" s="127"/>
      <c r="K26" s="128"/>
      <c r="L26" s="127"/>
      <c r="M26" s="128"/>
      <c r="N26" s="127">
        <v>0.70833333333333337</v>
      </c>
      <c r="O26" s="128">
        <v>1.0833333333333333</v>
      </c>
      <c r="P26" s="41"/>
    </row>
    <row r="27" spans="1:16" ht="16.5" thickBot="1" x14ac:dyDescent="0.3">
      <c r="A27" s="76"/>
      <c r="B27" s="129"/>
      <c r="C27" s="130">
        <f>C25-B25</f>
        <v>0.31249999999999994</v>
      </c>
      <c r="D27" s="129"/>
      <c r="E27" s="130">
        <f>E25-D25</f>
        <v>0.29166666666666669</v>
      </c>
      <c r="F27" s="129"/>
      <c r="G27" s="130">
        <f>G25-F25</f>
        <v>0.29166666666666669</v>
      </c>
      <c r="H27" s="129"/>
      <c r="I27" s="130">
        <f>(I25-H25)+(I26-H26)</f>
        <v>0.45833333333333343</v>
      </c>
      <c r="J27" s="129"/>
      <c r="K27" s="130"/>
      <c r="L27" s="129"/>
      <c r="M27" s="130"/>
      <c r="N27" s="129"/>
      <c r="O27" s="130">
        <f>(O25-N25)+(O26-N26)</f>
        <v>0.37499999999999989</v>
      </c>
      <c r="P27" s="44">
        <f>SUM(C27,E27,G27,I27,K27,M27,O27)</f>
        <v>1.7291666666666665</v>
      </c>
    </row>
    <row r="28" spans="1:16" ht="15.75" x14ac:dyDescent="0.25">
      <c r="A28" s="2"/>
      <c r="B28" s="36">
        <v>0.41666666666666669</v>
      </c>
      <c r="C28" s="37">
        <v>0.72916666666666663</v>
      </c>
      <c r="D28" s="36">
        <v>0.41666666666666669</v>
      </c>
      <c r="E28" s="37">
        <v>0.625</v>
      </c>
      <c r="F28" s="45"/>
      <c r="G28" s="46"/>
      <c r="H28" s="45"/>
      <c r="I28" s="46"/>
      <c r="J28" s="36"/>
      <c r="K28" s="37"/>
      <c r="L28" s="36"/>
      <c r="M28" s="37"/>
      <c r="N28" s="36">
        <v>0.375</v>
      </c>
      <c r="O28" s="37">
        <v>0.72916666666666663</v>
      </c>
      <c r="P28" s="38"/>
    </row>
    <row r="29" spans="1:16" ht="16.5" thickBot="1" x14ac:dyDescent="0.3">
      <c r="A29" s="3" t="s">
        <v>44</v>
      </c>
      <c r="B29" s="39"/>
      <c r="C29" s="40"/>
      <c r="D29" s="39">
        <v>0.79166666666666663</v>
      </c>
      <c r="E29" s="40">
        <v>1</v>
      </c>
      <c r="F29" s="48"/>
      <c r="G29" s="49"/>
      <c r="H29" s="48"/>
      <c r="I29" s="49"/>
      <c r="J29" s="39">
        <v>0.70833333333333337</v>
      </c>
      <c r="K29" s="40">
        <v>1</v>
      </c>
      <c r="L29" s="39">
        <v>0.70833333333333337</v>
      </c>
      <c r="M29" s="40">
        <v>1.0833333333333333</v>
      </c>
      <c r="N29" s="39"/>
      <c r="O29" s="40"/>
      <c r="P29" s="41"/>
    </row>
    <row r="30" spans="1:16" ht="16.5" thickBot="1" x14ac:dyDescent="0.3">
      <c r="A30" s="76" t="s">
        <v>45</v>
      </c>
      <c r="B30" s="53"/>
      <c r="C30" s="43">
        <f>C28-B28</f>
        <v>0.31249999999999994</v>
      </c>
      <c r="D30" s="54"/>
      <c r="E30" s="43">
        <f>(E28-D28)+(E29-D29)</f>
        <v>0.41666666666666669</v>
      </c>
      <c r="F30" s="51"/>
      <c r="G30" s="52"/>
      <c r="H30" s="51"/>
      <c r="I30" s="52"/>
      <c r="J30" s="50"/>
      <c r="K30" s="43">
        <f>(K28-J28)+(K29-J29)</f>
        <v>0.29166666666666663</v>
      </c>
      <c r="L30" s="50"/>
      <c r="M30" s="43">
        <f>(M28-L28)+(M29-L29)</f>
        <v>0.37499999999999989</v>
      </c>
      <c r="N30" s="53"/>
      <c r="O30" s="43">
        <f>O28-N28</f>
        <v>0.35416666666666663</v>
      </c>
      <c r="P30" s="44">
        <f>SUM(O30,M30,K30,I30,G30,E30,C30)</f>
        <v>1.7499999999999998</v>
      </c>
    </row>
    <row r="31" spans="1:16" ht="15.75" x14ac:dyDescent="0.25">
      <c r="A31" s="2"/>
      <c r="B31" s="36"/>
      <c r="C31" s="37"/>
      <c r="D31" s="45"/>
      <c r="E31" s="46"/>
      <c r="F31" s="45"/>
      <c r="G31" s="46"/>
      <c r="H31" s="36">
        <v>0.4375</v>
      </c>
      <c r="I31" s="37">
        <v>0.70833333333333337</v>
      </c>
      <c r="J31" s="36">
        <v>0.41666666666666669</v>
      </c>
      <c r="K31" s="37">
        <v>0.70833333333333337</v>
      </c>
      <c r="L31" s="36"/>
      <c r="M31" s="37"/>
      <c r="N31" s="36">
        <v>0.41666666666666669</v>
      </c>
      <c r="O31" s="37">
        <v>0.625</v>
      </c>
      <c r="P31" s="38"/>
    </row>
    <row r="32" spans="1:16" ht="16.5" thickBot="1" x14ac:dyDescent="0.3">
      <c r="A32" s="3" t="s">
        <v>49</v>
      </c>
      <c r="B32" s="82">
        <v>0.625</v>
      </c>
      <c r="C32" s="40">
        <v>1.0208333333333333</v>
      </c>
      <c r="D32" s="48"/>
      <c r="E32" s="49"/>
      <c r="F32" s="48"/>
      <c r="G32" s="49"/>
      <c r="H32" s="39"/>
      <c r="I32" s="40"/>
      <c r="J32" s="39"/>
      <c r="K32" s="40"/>
      <c r="L32" s="39">
        <v>0.72916666666666663</v>
      </c>
      <c r="M32" s="40">
        <v>1.0833333333333333</v>
      </c>
      <c r="N32" s="39">
        <v>0.79166666666666663</v>
      </c>
      <c r="O32" s="40">
        <v>1</v>
      </c>
      <c r="P32" s="41"/>
    </row>
    <row r="33" spans="1:16" ht="16.5" thickBot="1" x14ac:dyDescent="0.3">
      <c r="A33" s="76" t="s">
        <v>50</v>
      </c>
      <c r="B33" s="50"/>
      <c r="C33" s="43">
        <f>(C31-B31)+(C32-B32)</f>
        <v>0.39583333333333326</v>
      </c>
      <c r="D33" s="71"/>
      <c r="E33" s="72"/>
      <c r="F33" s="71"/>
      <c r="G33" s="72"/>
      <c r="H33" s="53"/>
      <c r="I33" s="43">
        <f>I31-H31</f>
        <v>0.27083333333333337</v>
      </c>
      <c r="J33" s="73"/>
      <c r="K33" s="74">
        <f>K31-J31</f>
        <v>0.29166666666666669</v>
      </c>
      <c r="L33" s="50"/>
      <c r="M33" s="43">
        <f>(M31-L31)+(M32-L32)</f>
        <v>0.35416666666666663</v>
      </c>
      <c r="N33" s="54"/>
      <c r="O33" s="43">
        <f>(O31-N31)+(O32-N32)</f>
        <v>0.41666666666666669</v>
      </c>
      <c r="P33" s="44">
        <f>SUM(O33,M33,K33,I33,G33,E33,C33)</f>
        <v>1.7291666666666667</v>
      </c>
    </row>
    <row r="34" spans="1:16" ht="15.75" x14ac:dyDescent="0.25">
      <c r="A34" s="2"/>
      <c r="B34" s="36">
        <v>0.41666666666666669</v>
      </c>
      <c r="C34" s="37">
        <v>0.625</v>
      </c>
      <c r="D34" s="36">
        <v>0.39583333333333331</v>
      </c>
      <c r="E34" s="37">
        <v>0.70833333333333337</v>
      </c>
      <c r="F34" s="36">
        <v>0.375</v>
      </c>
      <c r="G34" s="37">
        <v>0.72916666666666663</v>
      </c>
      <c r="H34" s="45"/>
      <c r="I34" s="46"/>
      <c r="J34" s="45"/>
      <c r="K34" s="46"/>
      <c r="L34" s="36">
        <v>0.375</v>
      </c>
      <c r="M34" s="37">
        <v>0.72916666666666663</v>
      </c>
      <c r="N34" s="36"/>
      <c r="O34" s="37"/>
      <c r="P34" s="38"/>
    </row>
    <row r="35" spans="1:16" ht="16.5" thickBot="1" x14ac:dyDescent="0.3">
      <c r="A35" s="3" t="s">
        <v>20</v>
      </c>
      <c r="B35" s="39">
        <v>0.79166666666666663</v>
      </c>
      <c r="C35" s="40">
        <v>1</v>
      </c>
      <c r="D35" s="39"/>
      <c r="E35" s="40"/>
      <c r="F35" s="39"/>
      <c r="G35" s="40"/>
      <c r="H35" s="48"/>
      <c r="I35" s="49"/>
      <c r="J35" s="48"/>
      <c r="K35" s="49"/>
      <c r="L35" s="39"/>
      <c r="M35" s="40"/>
      <c r="N35" s="39">
        <v>0.70833333333333337</v>
      </c>
      <c r="O35" s="40">
        <v>1</v>
      </c>
      <c r="P35" s="41"/>
    </row>
    <row r="36" spans="1:16" ht="16.5" thickBot="1" x14ac:dyDescent="0.3">
      <c r="A36" s="76" t="s">
        <v>42</v>
      </c>
      <c r="B36" s="54"/>
      <c r="C36" s="43">
        <f>(C34-B34)+(C35-B35)</f>
        <v>0.41666666666666669</v>
      </c>
      <c r="D36" s="53"/>
      <c r="E36" s="43">
        <f>E34-D34</f>
        <v>0.31250000000000006</v>
      </c>
      <c r="F36" s="53"/>
      <c r="G36" s="43">
        <f>G34-F34</f>
        <v>0.35416666666666663</v>
      </c>
      <c r="H36" s="51"/>
      <c r="I36" s="52"/>
      <c r="J36" s="51"/>
      <c r="K36" s="52"/>
      <c r="L36" s="53"/>
      <c r="M36" s="43">
        <f>M34-L34</f>
        <v>0.35416666666666663</v>
      </c>
      <c r="N36" s="50"/>
      <c r="O36" s="43">
        <f>(O34-N34)+(O35-N35)</f>
        <v>0.29166666666666663</v>
      </c>
      <c r="P36" s="44">
        <f>SUM(C36,E36,G36,I36,K36,M36,O36)</f>
        <v>1.7291666666666665</v>
      </c>
    </row>
    <row r="37" spans="1:16" ht="15.75" x14ac:dyDescent="0.25">
      <c r="A37" s="77"/>
      <c r="B37" s="45"/>
      <c r="C37" s="46"/>
      <c r="D37" s="36">
        <v>0.45833333333333331</v>
      </c>
      <c r="E37" s="37">
        <v>0.625</v>
      </c>
      <c r="F37" s="36">
        <v>0.45833333333333331</v>
      </c>
      <c r="G37" s="37">
        <v>0.625</v>
      </c>
      <c r="H37" s="36">
        <v>0.4375</v>
      </c>
      <c r="I37" s="37">
        <v>0.70833333333333337</v>
      </c>
      <c r="J37" s="36">
        <v>0.45833333333333331</v>
      </c>
      <c r="K37" s="37">
        <v>0.625</v>
      </c>
      <c r="L37" s="36">
        <v>0.45833333333333331</v>
      </c>
      <c r="M37" s="37">
        <v>0.70833333333333337</v>
      </c>
      <c r="N37" s="45"/>
      <c r="O37" s="46"/>
      <c r="P37" s="38"/>
    </row>
    <row r="38" spans="1:16" ht="16.5" thickBot="1" x14ac:dyDescent="0.3">
      <c r="A38" s="91" t="s">
        <v>65</v>
      </c>
      <c r="B38" s="48"/>
      <c r="C38" s="49"/>
      <c r="D38" s="39">
        <v>0.79166666666666663</v>
      </c>
      <c r="E38" s="40">
        <v>1</v>
      </c>
      <c r="F38" s="39">
        <v>0.79166666666666663</v>
      </c>
      <c r="G38" s="40">
        <v>1</v>
      </c>
      <c r="H38" s="39"/>
      <c r="I38" s="40"/>
      <c r="J38" s="39">
        <v>0.79166666666666663</v>
      </c>
      <c r="K38" s="40">
        <v>1.0833333333333333</v>
      </c>
      <c r="L38" s="39"/>
      <c r="M38" s="40"/>
      <c r="N38" s="48"/>
      <c r="O38" s="49"/>
      <c r="P38" s="41"/>
    </row>
    <row r="39" spans="1:16" ht="16.5" thickBot="1" x14ac:dyDescent="0.3">
      <c r="A39" s="77" t="s">
        <v>66</v>
      </c>
      <c r="B39" s="51"/>
      <c r="C39" s="52"/>
      <c r="D39" s="54"/>
      <c r="E39" s="43">
        <f>(E37-D37)+(E38-D38)</f>
        <v>0.37500000000000006</v>
      </c>
      <c r="F39" s="54"/>
      <c r="G39" s="43">
        <f>(G37-F37)+(G38-F38)</f>
        <v>0.37500000000000006</v>
      </c>
      <c r="H39" s="53"/>
      <c r="I39" s="43">
        <f>I37-H37</f>
        <v>0.27083333333333337</v>
      </c>
      <c r="J39" s="54"/>
      <c r="K39" s="43">
        <f>(K37-J37)+(K38-J38)</f>
        <v>0.45833333333333331</v>
      </c>
      <c r="L39" s="53"/>
      <c r="M39" s="43">
        <f>M37-L37</f>
        <v>0.25000000000000006</v>
      </c>
      <c r="N39" s="51"/>
      <c r="O39" s="52"/>
      <c r="P39" s="44">
        <f>SUM(C39,E39,G39,I39,K39,M39,O39)</f>
        <v>1.7291666666666667</v>
      </c>
    </row>
    <row r="40" spans="1:16" ht="15.75" x14ac:dyDescent="0.25">
      <c r="A40" s="2"/>
      <c r="B40" s="36">
        <v>0.45833333333333331</v>
      </c>
      <c r="C40" s="37">
        <v>0.625</v>
      </c>
      <c r="D40" s="36">
        <v>0.45833333333333331</v>
      </c>
      <c r="E40" s="37">
        <v>0.625</v>
      </c>
      <c r="F40" s="36"/>
      <c r="G40" s="37"/>
      <c r="H40" s="36">
        <v>0.45833333333333331</v>
      </c>
      <c r="I40" s="37">
        <v>0.625</v>
      </c>
      <c r="J40" s="45"/>
      <c r="K40" s="46"/>
      <c r="L40" s="45"/>
      <c r="M40" s="46"/>
      <c r="N40" s="36">
        <v>0.45833333333333331</v>
      </c>
      <c r="O40" s="37">
        <v>0.625</v>
      </c>
      <c r="P40" s="38"/>
    </row>
    <row r="41" spans="1:16" ht="16.5" thickBot="1" x14ac:dyDescent="0.3">
      <c r="A41" s="3" t="s">
        <v>73</v>
      </c>
      <c r="B41" s="39">
        <v>0.79166666666666663</v>
      </c>
      <c r="C41" s="40">
        <v>1</v>
      </c>
      <c r="D41" s="39">
        <v>0.79166666666666663</v>
      </c>
      <c r="E41" s="40">
        <v>1</v>
      </c>
      <c r="F41" s="39">
        <v>0.70833333333333337</v>
      </c>
      <c r="G41" s="63">
        <v>1.0208333333333333</v>
      </c>
      <c r="H41" s="39">
        <v>0.79166666666666663</v>
      </c>
      <c r="I41" s="40">
        <v>1</v>
      </c>
      <c r="J41" s="48"/>
      <c r="K41" s="49"/>
      <c r="L41" s="48"/>
      <c r="M41" s="49"/>
      <c r="N41" s="39">
        <v>0.79166666666666663</v>
      </c>
      <c r="O41" s="40">
        <v>1</v>
      </c>
      <c r="P41" s="41"/>
    </row>
    <row r="42" spans="1:16" ht="16.5" thickBot="1" x14ac:dyDescent="0.3">
      <c r="A42" s="76" t="s">
        <v>74</v>
      </c>
      <c r="B42" s="54"/>
      <c r="C42" s="43">
        <f>(C40-B40)+(C41-B41)</f>
        <v>0.37500000000000006</v>
      </c>
      <c r="D42" s="54"/>
      <c r="E42" s="43">
        <f>(E40-D40)+(E41-D41)</f>
        <v>0.37500000000000006</v>
      </c>
      <c r="F42" s="50"/>
      <c r="G42" s="43">
        <f>(G40-F40)+(G41-F41)</f>
        <v>0.31249999999999989</v>
      </c>
      <c r="H42" s="54"/>
      <c r="I42" s="43">
        <f>(I40-H40)+(I41-H41)</f>
        <v>0.37500000000000006</v>
      </c>
      <c r="J42" s="51"/>
      <c r="K42" s="52"/>
      <c r="L42" s="51"/>
      <c r="M42" s="52"/>
      <c r="N42" s="54"/>
      <c r="O42" s="43">
        <f>(O40-N40)+(O41-N41)</f>
        <v>0.37500000000000006</v>
      </c>
      <c r="P42" s="44">
        <f>SUM(C42,E42,G42,I42,K42,M42,O42)</f>
        <v>1.8125</v>
      </c>
    </row>
    <row r="43" spans="1:16" ht="15.75" x14ac:dyDescent="0.25">
      <c r="A43" s="2"/>
      <c r="B43" s="45"/>
      <c r="C43" s="46"/>
      <c r="D43" s="45"/>
      <c r="E43" s="46"/>
      <c r="F43" s="45"/>
      <c r="G43" s="46"/>
      <c r="H43" s="47"/>
      <c r="I43" s="37"/>
      <c r="J43" s="36">
        <v>0.41666666666666669</v>
      </c>
      <c r="K43" s="37">
        <v>0.75</v>
      </c>
      <c r="L43" s="36">
        <v>0.45833333333333331</v>
      </c>
      <c r="M43" s="37">
        <v>0.625</v>
      </c>
      <c r="N43" s="45"/>
      <c r="O43" s="46"/>
      <c r="P43" s="38"/>
    </row>
    <row r="44" spans="1:16" ht="16.5" thickBot="1" x14ac:dyDescent="0.3">
      <c r="A44" s="3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/>
      <c r="K44" s="40"/>
      <c r="L44" s="39">
        <v>0.79166666666666663</v>
      </c>
      <c r="M44" s="40">
        <v>1</v>
      </c>
      <c r="N44" s="48"/>
      <c r="O44" s="49"/>
      <c r="P44" s="41"/>
    </row>
    <row r="45" spans="1:16" ht="16.5" thickBot="1" x14ac:dyDescent="0.3">
      <c r="A45" s="76" t="s">
        <v>40</v>
      </c>
      <c r="B45" s="71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3"/>
      <c r="K45" s="43">
        <f>K43-J43</f>
        <v>0.33333333333333331</v>
      </c>
      <c r="L45" s="54"/>
      <c r="M45" s="43">
        <f>(M43-L43)+(M44-L44)</f>
        <v>0.37500000000000006</v>
      </c>
      <c r="N45" s="71"/>
      <c r="O45" s="72"/>
      <c r="P45" s="44">
        <f>SUM(I45,K45,M45)</f>
        <v>1.0416666666666667</v>
      </c>
    </row>
    <row r="46" spans="1:16" ht="15.75" x14ac:dyDescent="0.25">
      <c r="A46" s="2"/>
      <c r="B46" s="45"/>
      <c r="C46" s="46"/>
      <c r="D46" s="45"/>
      <c r="E46" s="46"/>
      <c r="F46" s="45"/>
      <c r="G46" s="46"/>
      <c r="H46" s="45"/>
      <c r="I46" s="46"/>
      <c r="J46" s="36"/>
      <c r="K46" s="37"/>
      <c r="L46" s="36"/>
      <c r="M46" s="37"/>
      <c r="N46" s="36">
        <v>0.41666666666666669</v>
      </c>
      <c r="O46" s="37">
        <v>0.72916666666666663</v>
      </c>
      <c r="P46" s="38"/>
    </row>
    <row r="47" spans="1:16" ht="16.5" thickBot="1" x14ac:dyDescent="0.3">
      <c r="A47" s="3" t="s">
        <v>23</v>
      </c>
      <c r="B47" s="48"/>
      <c r="C47" s="49"/>
      <c r="D47" s="48"/>
      <c r="E47" s="49"/>
      <c r="F47" s="48"/>
      <c r="G47" s="49"/>
      <c r="H47" s="48"/>
      <c r="I47" s="49"/>
      <c r="J47" s="39">
        <v>0.75</v>
      </c>
      <c r="K47" s="40">
        <v>1.0625</v>
      </c>
      <c r="L47" s="39">
        <v>0.75</v>
      </c>
      <c r="M47" s="40">
        <v>1.0625</v>
      </c>
      <c r="N47" s="39"/>
      <c r="O47" s="40"/>
      <c r="P47" s="41"/>
    </row>
    <row r="48" spans="1:16" ht="16.5" thickBot="1" x14ac:dyDescent="0.3">
      <c r="A48" s="76" t="s">
        <v>39</v>
      </c>
      <c r="B48" s="51"/>
      <c r="C48" s="52"/>
      <c r="D48" s="51"/>
      <c r="E48" s="52"/>
      <c r="F48" s="51"/>
      <c r="G48" s="52"/>
      <c r="H48" s="51"/>
      <c r="I48" s="52"/>
      <c r="J48" s="50"/>
      <c r="K48" s="43">
        <f>(K46-J46)+(K47-J47)</f>
        <v>0.3125</v>
      </c>
      <c r="L48" s="50"/>
      <c r="M48" s="43">
        <f>(M46-L46)+(M47-L47)</f>
        <v>0.3125</v>
      </c>
      <c r="N48" s="73"/>
      <c r="O48" s="74">
        <f>O46-N46</f>
        <v>0.31249999999999994</v>
      </c>
      <c r="P48" s="44">
        <f>SUM(O48,M48,K48,I48)</f>
        <v>0.9375</v>
      </c>
    </row>
    <row r="49" spans="1:16" ht="15" customHeight="1" x14ac:dyDescent="0.25">
      <c r="A49" s="79" t="s">
        <v>47</v>
      </c>
      <c r="B49" s="47"/>
      <c r="C49" s="94"/>
      <c r="D49" s="45"/>
      <c r="E49" s="46"/>
      <c r="F49" s="47"/>
      <c r="G49" s="94"/>
      <c r="H49" s="45"/>
      <c r="I49" s="46"/>
      <c r="J49" s="45"/>
      <c r="K49" s="46"/>
      <c r="L49" s="45"/>
      <c r="M49" s="46"/>
      <c r="N49" s="45"/>
      <c r="O49" s="46"/>
      <c r="P49" s="38"/>
    </row>
    <row r="50" spans="1:16" ht="15" customHeight="1" thickBot="1" x14ac:dyDescent="0.3">
      <c r="A50" s="3" t="s">
        <v>62</v>
      </c>
      <c r="B50" s="82">
        <v>0.75</v>
      </c>
      <c r="C50" s="63">
        <v>0.95833333333333337</v>
      </c>
      <c r="D50" s="48"/>
      <c r="E50" s="49"/>
      <c r="F50" s="82">
        <v>0.75</v>
      </c>
      <c r="G50" s="63">
        <v>0.95833333333333337</v>
      </c>
      <c r="H50" s="48"/>
      <c r="I50" s="49"/>
      <c r="J50" s="48"/>
      <c r="K50" s="49"/>
      <c r="L50" s="48"/>
      <c r="M50" s="49"/>
      <c r="N50" s="48"/>
      <c r="O50" s="49"/>
      <c r="P50" s="41"/>
    </row>
    <row r="51" spans="1:16" ht="15" customHeight="1" thickBot="1" x14ac:dyDescent="0.3">
      <c r="A51" s="76" t="s">
        <v>57</v>
      </c>
      <c r="B51" s="101"/>
      <c r="C51" s="55">
        <f>(C49-B49)+(C50-B50)</f>
        <v>0.20833333333333337</v>
      </c>
      <c r="D51" s="51"/>
      <c r="E51" s="52"/>
      <c r="F51" s="101"/>
      <c r="G51" s="55">
        <f>(G49-F49)+(G50-F50)</f>
        <v>0.20833333333333337</v>
      </c>
      <c r="H51" s="51"/>
      <c r="I51" s="52"/>
      <c r="J51" s="51"/>
      <c r="K51" s="52"/>
      <c r="L51" s="51"/>
      <c r="M51" s="52"/>
      <c r="N51" s="51"/>
      <c r="O51" s="52"/>
      <c r="P51" s="44">
        <f>SUM(C51,E51,G51,I51,K51,M51,O51)</f>
        <v>0.41666666666666674</v>
      </c>
    </row>
    <row r="52" spans="1:16" ht="15" customHeight="1" x14ac:dyDescent="0.25">
      <c r="A52" s="79" t="s">
        <v>47</v>
      </c>
      <c r="B52" s="45"/>
      <c r="C52" s="46"/>
      <c r="D52" s="45"/>
      <c r="E52" s="46"/>
      <c r="F52" s="45"/>
      <c r="G52" s="46"/>
      <c r="H52" s="45"/>
      <c r="I52" s="46"/>
      <c r="J52" s="45"/>
      <c r="K52" s="46"/>
      <c r="L52" s="45"/>
      <c r="M52" s="46"/>
      <c r="N52" s="45"/>
      <c r="O52" s="46"/>
      <c r="P52" s="38"/>
    </row>
    <row r="53" spans="1:16" ht="15" customHeight="1" thickBot="1" x14ac:dyDescent="0.3">
      <c r="A53" s="3"/>
      <c r="B53" s="97"/>
      <c r="C53" s="49"/>
      <c r="D53" s="48"/>
      <c r="E53" s="49"/>
      <c r="F53" s="48"/>
      <c r="G53" s="49"/>
      <c r="H53" s="48"/>
      <c r="I53" s="49"/>
      <c r="J53" s="48"/>
      <c r="K53" s="49"/>
      <c r="L53" s="48"/>
      <c r="M53" s="49"/>
      <c r="N53" s="48"/>
      <c r="O53" s="49"/>
      <c r="P53" s="41"/>
    </row>
    <row r="54" spans="1:16" ht="15" customHeight="1" thickBot="1" x14ac:dyDescent="0.3">
      <c r="A54" s="76"/>
      <c r="B54" s="51"/>
      <c r="C54" s="52"/>
      <c r="D54" s="51"/>
      <c r="E54" s="52"/>
      <c r="F54" s="51"/>
      <c r="G54" s="52"/>
      <c r="H54" s="71"/>
      <c r="I54" s="72"/>
      <c r="J54" s="71"/>
      <c r="K54" s="72"/>
      <c r="L54" s="51"/>
      <c r="M54" s="52"/>
      <c r="N54" s="71"/>
      <c r="O54" s="72"/>
      <c r="P54" s="44">
        <f>SUM(C54,E54,G54,I54,K54,M54,O54)</f>
        <v>0</v>
      </c>
    </row>
    <row r="55" spans="1:16" ht="15" customHeight="1" thickBot="1" x14ac:dyDescent="0.3">
      <c r="A55" s="9"/>
      <c r="B55" s="57"/>
      <c r="C55" s="58"/>
      <c r="D55" s="57"/>
      <c r="E55" s="58"/>
      <c r="F55" s="57"/>
      <c r="G55" s="58"/>
      <c r="H55" s="57"/>
      <c r="I55" s="58"/>
      <c r="J55" s="57"/>
      <c r="K55" s="58"/>
      <c r="L55" s="57"/>
      <c r="M55" s="58"/>
      <c r="N55" s="57"/>
      <c r="O55" s="58"/>
      <c r="P55" s="59"/>
    </row>
    <row r="56" spans="1:16" ht="15" customHeight="1" x14ac:dyDescent="0.25">
      <c r="A56" s="2"/>
      <c r="B56" s="45"/>
      <c r="C56" s="46"/>
      <c r="D56" s="36">
        <v>0.27083333333333331</v>
      </c>
      <c r="E56" s="37">
        <v>0.625</v>
      </c>
      <c r="F56" s="36">
        <v>0.27083333333333331</v>
      </c>
      <c r="G56" s="37">
        <v>0.625</v>
      </c>
      <c r="H56" s="36">
        <v>0.29166666666666669</v>
      </c>
      <c r="I56" s="37">
        <v>0.625</v>
      </c>
      <c r="J56" s="36">
        <v>0.27083333333333331</v>
      </c>
      <c r="K56" s="37">
        <v>0.625</v>
      </c>
      <c r="L56" s="36">
        <v>0.29166666666666669</v>
      </c>
      <c r="M56" s="37">
        <v>0.625</v>
      </c>
      <c r="N56" s="45"/>
      <c r="O56" s="46"/>
      <c r="P56" s="38"/>
    </row>
    <row r="57" spans="1:16" ht="15" customHeight="1" thickBot="1" x14ac:dyDescent="0.3">
      <c r="A57" s="3" t="s">
        <v>21</v>
      </c>
      <c r="B57" s="48"/>
      <c r="C57" s="49"/>
      <c r="D57" s="39"/>
      <c r="E57" s="40"/>
      <c r="F57" s="39"/>
      <c r="G57" s="40"/>
      <c r="H57" s="39"/>
      <c r="I57" s="40"/>
      <c r="J57" s="39"/>
      <c r="K57" s="40"/>
      <c r="L57" s="39"/>
      <c r="M57" s="40"/>
      <c r="N57" s="48"/>
      <c r="O57" s="49"/>
      <c r="P57" s="41"/>
    </row>
    <row r="58" spans="1:16" ht="15" customHeight="1" thickBot="1" x14ac:dyDescent="0.3">
      <c r="A58" s="76" t="s">
        <v>64</v>
      </c>
      <c r="B58" s="51"/>
      <c r="C58" s="52"/>
      <c r="D58" s="53"/>
      <c r="E58" s="43">
        <f>E56-D56</f>
        <v>0.35416666666666669</v>
      </c>
      <c r="F58" s="53"/>
      <c r="G58" s="43">
        <f>G56-F56</f>
        <v>0.35416666666666669</v>
      </c>
      <c r="H58" s="53"/>
      <c r="I58" s="43">
        <f>I56-H56</f>
        <v>0.33333333333333331</v>
      </c>
      <c r="J58" s="53"/>
      <c r="K58" s="43">
        <f>K56-J56</f>
        <v>0.35416666666666669</v>
      </c>
      <c r="L58" s="53"/>
      <c r="M58" s="43">
        <f>M56-L56</f>
        <v>0.33333333333333331</v>
      </c>
      <c r="N58" s="51"/>
      <c r="O58" s="52"/>
      <c r="P58" s="44">
        <f>SUM(C58,E58,G58,I58,K58,M58,O58)</f>
        <v>1.7291666666666667</v>
      </c>
    </row>
    <row r="59" spans="1:16" ht="15" customHeight="1" x14ac:dyDescent="0.25">
      <c r="A59" s="3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45"/>
      <c r="I59" s="46"/>
      <c r="J59" s="45"/>
      <c r="K59" s="46"/>
      <c r="L59" s="36">
        <v>0.29166666666666669</v>
      </c>
      <c r="M59" s="37">
        <v>0.625</v>
      </c>
      <c r="N59" s="36">
        <v>0.29166666666666669</v>
      </c>
      <c r="O59" s="37">
        <v>0.625</v>
      </c>
      <c r="P59" s="38"/>
    </row>
    <row r="60" spans="1:16" ht="15" customHeight="1" thickBot="1" x14ac:dyDescent="0.3">
      <c r="A60" s="3" t="s">
        <v>71</v>
      </c>
      <c r="B60" s="39"/>
      <c r="C60" s="40"/>
      <c r="D60" s="39"/>
      <c r="E60" s="40"/>
      <c r="F60" s="39"/>
      <c r="G60" s="40"/>
      <c r="H60" s="48"/>
      <c r="I60" s="49"/>
      <c r="J60" s="48"/>
      <c r="K60" s="49"/>
      <c r="L60" s="39"/>
      <c r="M60" s="40"/>
      <c r="N60" s="39"/>
      <c r="O60" s="40"/>
      <c r="P60" s="41"/>
    </row>
    <row r="61" spans="1:16" ht="15" customHeight="1" thickBot="1" x14ac:dyDescent="0.3">
      <c r="A61" s="77" t="s">
        <v>72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1"/>
      <c r="I61" s="52"/>
      <c r="J61" s="51"/>
      <c r="K61" s="52"/>
      <c r="L61" s="53"/>
      <c r="M61" s="43">
        <f>M59-L59</f>
        <v>0.33333333333333331</v>
      </c>
      <c r="N61" s="53"/>
      <c r="O61" s="43">
        <f>O59-N59</f>
        <v>0.33333333333333331</v>
      </c>
      <c r="P61" s="44">
        <f>SUM(C61,E61,G61,I61,K61,M61,O61)</f>
        <v>1.7291666666666665</v>
      </c>
    </row>
    <row r="62" spans="1:16" ht="15" customHeight="1" x14ac:dyDescent="0.25">
      <c r="A62" s="2"/>
      <c r="B62" s="36">
        <v>0.27083333333333331</v>
      </c>
      <c r="C62" s="37">
        <v>0.625</v>
      </c>
      <c r="D62" s="36">
        <v>0.27083333333333331</v>
      </c>
      <c r="E62" s="37">
        <v>0.625</v>
      </c>
      <c r="F62" s="36">
        <v>0.27083333333333331</v>
      </c>
      <c r="G62" s="37">
        <v>0.625</v>
      </c>
      <c r="H62" s="36">
        <v>0.29166666666666669</v>
      </c>
      <c r="I62" s="37">
        <v>0.625</v>
      </c>
      <c r="J62" s="45"/>
      <c r="K62" s="46"/>
      <c r="L62" s="45"/>
      <c r="M62" s="46"/>
      <c r="N62" s="36">
        <v>0.29166666666666669</v>
      </c>
      <c r="O62" s="37">
        <v>0.625</v>
      </c>
      <c r="P62" s="38"/>
    </row>
    <row r="63" spans="1:16" ht="15" customHeight="1" thickBot="1" x14ac:dyDescent="0.3">
      <c r="A63" s="3" t="s">
        <v>48</v>
      </c>
      <c r="B63" s="39"/>
      <c r="C63" s="40"/>
      <c r="D63" s="39"/>
      <c r="E63" s="40"/>
      <c r="F63" s="39"/>
      <c r="G63" s="40"/>
      <c r="H63" s="39"/>
      <c r="I63" s="40"/>
      <c r="J63" s="48"/>
      <c r="K63" s="49"/>
      <c r="L63" s="48"/>
      <c r="M63" s="49"/>
      <c r="N63" s="39"/>
      <c r="O63" s="40"/>
      <c r="P63" s="41"/>
    </row>
    <row r="64" spans="1:16" ht="15" customHeight="1" thickBot="1" x14ac:dyDescent="0.3">
      <c r="A64" s="76" t="s">
        <v>51</v>
      </c>
      <c r="B64" s="53"/>
      <c r="C64" s="43">
        <f>C62-B62</f>
        <v>0.35416666666666669</v>
      </c>
      <c r="D64" s="53"/>
      <c r="E64" s="43">
        <f>E62-D62</f>
        <v>0.35416666666666669</v>
      </c>
      <c r="F64" s="53"/>
      <c r="G64" s="43">
        <f>G62-F62</f>
        <v>0.35416666666666669</v>
      </c>
      <c r="H64" s="53"/>
      <c r="I64" s="43">
        <f>I62-H62</f>
        <v>0.33333333333333331</v>
      </c>
      <c r="J64" s="51"/>
      <c r="K64" s="52"/>
      <c r="L64" s="51"/>
      <c r="M64" s="52"/>
      <c r="N64" s="53"/>
      <c r="O64" s="43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"/>
      <c r="B65" s="36">
        <v>0.27083333333333331</v>
      </c>
      <c r="C65" s="37">
        <v>0.625</v>
      </c>
      <c r="D65" s="45"/>
      <c r="E65" s="46"/>
      <c r="F65" s="45"/>
      <c r="G65" s="46"/>
      <c r="H65" s="36">
        <v>0.27083333333333331</v>
      </c>
      <c r="I65" s="37">
        <v>0.625</v>
      </c>
      <c r="J65" s="36">
        <v>0.27083333333333331</v>
      </c>
      <c r="K65" s="37">
        <v>0.625</v>
      </c>
      <c r="L65" s="36">
        <v>0.29166666666666669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3" t="s">
        <v>46</v>
      </c>
      <c r="B66" s="39"/>
      <c r="C66" s="40"/>
      <c r="D66" s="48"/>
      <c r="E66" s="49"/>
      <c r="F66" s="48"/>
      <c r="G66" s="49"/>
      <c r="H66" s="39"/>
      <c r="I66" s="40"/>
      <c r="J66" s="39"/>
      <c r="K66" s="40"/>
      <c r="L66" s="39"/>
      <c r="M66" s="40"/>
      <c r="N66" s="39"/>
      <c r="O66" s="40"/>
      <c r="P66" s="41"/>
    </row>
    <row r="67" spans="1:16" ht="15" customHeight="1" thickBot="1" x14ac:dyDescent="0.3">
      <c r="A67" s="76" t="s">
        <v>55</v>
      </c>
      <c r="B67" s="53"/>
      <c r="C67" s="43">
        <f>C65-B65</f>
        <v>0.35416666666666669</v>
      </c>
      <c r="D67" s="51"/>
      <c r="E67" s="52"/>
      <c r="F67" s="51"/>
      <c r="G67" s="52"/>
      <c r="H67" s="53"/>
      <c r="I67" s="43">
        <f>I65-H65</f>
        <v>0.35416666666666669</v>
      </c>
      <c r="J67" s="53"/>
      <c r="K67" s="43">
        <f>K65-J65</f>
        <v>0.35416666666666669</v>
      </c>
      <c r="L67" s="53"/>
      <c r="M67" s="43">
        <f>M65-L65</f>
        <v>0.33333333333333331</v>
      </c>
      <c r="N67" s="53"/>
      <c r="O67" s="43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"/>
      <c r="B68" s="140"/>
      <c r="C68" s="141"/>
      <c r="D68" s="140">
        <v>0.27083333333333331</v>
      </c>
      <c r="E68" s="141">
        <v>0.625</v>
      </c>
      <c r="F68" s="140">
        <v>0.27083333333333331</v>
      </c>
      <c r="G68" s="141">
        <v>0.625</v>
      </c>
      <c r="H68" s="140">
        <v>0.27083333333333331</v>
      </c>
      <c r="I68" s="141">
        <v>0.625</v>
      </c>
      <c r="J68" s="140">
        <v>0.29166666666666669</v>
      </c>
      <c r="K68" s="141">
        <v>0.625</v>
      </c>
      <c r="L68" s="140">
        <v>0.29166666666666669</v>
      </c>
      <c r="M68" s="141">
        <v>0.625</v>
      </c>
      <c r="N68" s="140"/>
      <c r="O68" s="141"/>
      <c r="P68" s="38"/>
    </row>
    <row r="69" spans="1:16" ht="15" customHeight="1" thickBot="1" x14ac:dyDescent="0.3">
      <c r="A69" s="3" t="s">
        <v>54</v>
      </c>
      <c r="B69" s="142"/>
      <c r="C69" s="143"/>
      <c r="D69" s="142"/>
      <c r="E69" s="143"/>
      <c r="F69" s="142"/>
      <c r="G69" s="143"/>
      <c r="H69" s="142"/>
      <c r="I69" s="143"/>
      <c r="J69" s="142"/>
      <c r="K69" s="143"/>
      <c r="L69" s="142"/>
      <c r="M69" s="143"/>
      <c r="N69" s="142"/>
      <c r="O69" s="143"/>
      <c r="P69" s="41"/>
    </row>
    <row r="70" spans="1:16" ht="15" customHeight="1" thickBot="1" x14ac:dyDescent="0.3">
      <c r="A70" s="76" t="s">
        <v>56</v>
      </c>
      <c r="B70" s="144"/>
      <c r="C70" s="145"/>
      <c r="D70" s="144"/>
      <c r="E70" s="145">
        <f>E68-D68</f>
        <v>0.35416666666666669</v>
      </c>
      <c r="F70" s="144"/>
      <c r="G70" s="145">
        <f>G68-F68</f>
        <v>0.35416666666666669</v>
      </c>
      <c r="H70" s="144"/>
      <c r="I70" s="145">
        <f>I68-H68</f>
        <v>0.35416666666666669</v>
      </c>
      <c r="J70" s="144"/>
      <c r="K70" s="145">
        <f>K68-J68</f>
        <v>0.33333333333333331</v>
      </c>
      <c r="L70" s="144"/>
      <c r="M70" s="145">
        <f>M68-L68</f>
        <v>0.33333333333333331</v>
      </c>
      <c r="N70" s="144"/>
      <c r="O70" s="145"/>
      <c r="P70" s="44">
        <f>SUM(O70,M70,K70,I70,G70,E70,C70)</f>
        <v>1.7291666666666667</v>
      </c>
    </row>
    <row r="71" spans="1:16" ht="15" customHeight="1" thickBot="1" x14ac:dyDescent="0.3">
      <c r="A71" s="6"/>
      <c r="B71" s="60"/>
      <c r="C71" s="61"/>
      <c r="D71" s="60"/>
      <c r="E71" s="61"/>
      <c r="F71" s="60"/>
      <c r="G71" s="61"/>
      <c r="H71" s="60"/>
      <c r="I71" s="61"/>
      <c r="J71" s="60"/>
      <c r="K71" s="61"/>
      <c r="L71" s="60"/>
      <c r="M71" s="61"/>
      <c r="N71" s="60"/>
      <c r="O71" s="61"/>
      <c r="P71" s="62"/>
    </row>
    <row r="72" spans="1:16" ht="15" customHeight="1" x14ac:dyDescent="0.25">
      <c r="A72" s="2"/>
      <c r="B72" s="45"/>
      <c r="C72" s="46"/>
      <c r="D72" s="45"/>
      <c r="E72" s="46"/>
      <c r="F72" s="47">
        <v>0.33333333333333331</v>
      </c>
      <c r="G72" s="37">
        <v>0.66666666666666663</v>
      </c>
      <c r="H72" s="47">
        <v>0.33333333333333331</v>
      </c>
      <c r="I72" s="37">
        <v>0.66666666666666663</v>
      </c>
      <c r="J72" s="47">
        <v>0.33333333333333331</v>
      </c>
      <c r="K72" s="37">
        <v>0.6875</v>
      </c>
      <c r="L72" s="47">
        <v>0.33333333333333331</v>
      </c>
      <c r="M72" s="37">
        <v>0.6875</v>
      </c>
      <c r="N72" s="47">
        <v>0.33333333333333331</v>
      </c>
      <c r="O72" s="37">
        <v>0.6875</v>
      </c>
      <c r="P72" s="38"/>
    </row>
    <row r="73" spans="1:16" ht="15" customHeight="1" thickBot="1" x14ac:dyDescent="0.3">
      <c r="A73" s="3" t="s">
        <v>22</v>
      </c>
      <c r="B73" s="48"/>
      <c r="C73" s="49"/>
      <c r="D73" s="48"/>
      <c r="E73" s="49"/>
      <c r="F73" s="39"/>
      <c r="G73" s="40"/>
      <c r="H73" s="39"/>
      <c r="I73" s="40"/>
      <c r="J73" s="39"/>
      <c r="K73" s="40"/>
      <c r="L73" s="39"/>
      <c r="M73" s="40"/>
      <c r="N73" s="39"/>
      <c r="O73" s="40"/>
      <c r="P73" s="41"/>
    </row>
    <row r="74" spans="1:16" ht="15" customHeight="1" thickBot="1" x14ac:dyDescent="0.3">
      <c r="A74" s="76" t="s">
        <v>43</v>
      </c>
      <c r="B74" s="51"/>
      <c r="C74" s="52"/>
      <c r="D74" s="51"/>
      <c r="E74" s="52"/>
      <c r="F74" s="53"/>
      <c r="G74" s="43">
        <f>SUM(G72-F72)</f>
        <v>0.33333333333333331</v>
      </c>
      <c r="H74" s="53"/>
      <c r="I74" s="43">
        <f>SUM(I72-H72)</f>
        <v>0.33333333333333331</v>
      </c>
      <c r="J74" s="53"/>
      <c r="K74" s="43">
        <f>SUM(K72-J72)</f>
        <v>0.35416666666666669</v>
      </c>
      <c r="L74" s="53"/>
      <c r="M74" s="43">
        <f>SUM(M72-L72)</f>
        <v>0.35416666666666669</v>
      </c>
      <c r="N74" s="53"/>
      <c r="O74" s="43">
        <f>SUM(O72-N72)</f>
        <v>0.35416666666666669</v>
      </c>
      <c r="P74" s="44">
        <f>SUM(C74,E74,G74,I74,K74,M74,O74)</f>
        <v>1.7291666666666667</v>
      </c>
    </row>
    <row r="75" spans="1:16" ht="15" customHeight="1" x14ac:dyDescent="0.25">
      <c r="A75" s="4"/>
      <c r="B75" s="36">
        <v>0.375</v>
      </c>
      <c r="C75" s="37">
        <v>0.72916666666666663</v>
      </c>
      <c r="D75" s="36">
        <v>0.375</v>
      </c>
      <c r="E75" s="37">
        <v>0.72916666666666663</v>
      </c>
      <c r="F75" s="36">
        <v>0.5</v>
      </c>
      <c r="G75" s="37">
        <v>0.66666666666666663</v>
      </c>
      <c r="H75" s="36"/>
      <c r="I75" s="37"/>
      <c r="J75" s="45"/>
      <c r="K75" s="46"/>
      <c r="L75" s="45"/>
      <c r="M75" s="46"/>
      <c r="N75" s="36">
        <v>0.5</v>
      </c>
      <c r="O75" s="37">
        <v>0.66666666666666663</v>
      </c>
      <c r="P75" s="38"/>
    </row>
    <row r="76" spans="1:16" ht="15" customHeight="1" thickBot="1" x14ac:dyDescent="0.3">
      <c r="A76" s="5" t="s">
        <v>19</v>
      </c>
      <c r="B76" s="39"/>
      <c r="C76" s="40"/>
      <c r="D76" s="39"/>
      <c r="E76" s="40"/>
      <c r="F76" s="39">
        <v>0.875</v>
      </c>
      <c r="G76" s="40">
        <v>1.0416666666666667</v>
      </c>
      <c r="H76" s="39">
        <v>0.70833333333333337</v>
      </c>
      <c r="I76" s="63">
        <v>1.0625</v>
      </c>
      <c r="J76" s="48"/>
      <c r="K76" s="49"/>
      <c r="L76" s="48"/>
      <c r="M76" s="49"/>
      <c r="N76" s="39">
        <v>0.875</v>
      </c>
      <c r="O76" s="40">
        <v>1.0416666666666667</v>
      </c>
      <c r="P76" s="41"/>
    </row>
    <row r="77" spans="1:16" ht="15" customHeight="1" thickBot="1" x14ac:dyDescent="0.3">
      <c r="A77" s="76" t="s">
        <v>41</v>
      </c>
      <c r="B77" s="53"/>
      <c r="C77" s="43">
        <f>SUM(C75-B75)</f>
        <v>0.35416666666666663</v>
      </c>
      <c r="D77" s="53"/>
      <c r="E77" s="43">
        <f>SUM(E75-D75)</f>
        <v>0.35416666666666663</v>
      </c>
      <c r="F77" s="54"/>
      <c r="G77" s="43">
        <f>(G75-F75)+(G76-F76)</f>
        <v>0.33333333333333337</v>
      </c>
      <c r="H77" s="50"/>
      <c r="I77" s="55">
        <f>(I75-H75)+(I76-H76)</f>
        <v>0.35416666666666663</v>
      </c>
      <c r="J77" s="51"/>
      <c r="K77" s="52"/>
      <c r="L77" s="51"/>
      <c r="M77" s="52"/>
      <c r="N77" s="54"/>
      <c r="O77" s="55">
        <f>(O75-N75)+(O76-N76)</f>
        <v>0.33333333333333337</v>
      </c>
      <c r="P77" s="44">
        <f>SUM(C77,E77,G77,I77,K77,M77,O77)</f>
        <v>1.7291666666666665</v>
      </c>
    </row>
    <row r="78" spans="1:16" ht="15" customHeight="1" x14ac:dyDescent="0.25">
      <c r="A78" s="4"/>
      <c r="B78" s="36"/>
      <c r="C78" s="37"/>
      <c r="D78" s="36">
        <v>0.5</v>
      </c>
      <c r="E78" s="37">
        <v>0.66666666666666663</v>
      </c>
      <c r="F78" s="45"/>
      <c r="G78" s="46"/>
      <c r="H78" s="45"/>
      <c r="I78" s="46"/>
      <c r="J78" s="36">
        <v>0.5</v>
      </c>
      <c r="K78" s="37">
        <v>0.66666666666666663</v>
      </c>
      <c r="L78" s="36"/>
      <c r="M78" s="37"/>
      <c r="N78" s="36"/>
      <c r="O78" s="37"/>
      <c r="P78" s="38"/>
    </row>
    <row r="79" spans="1:16" ht="15" customHeight="1" thickBot="1" x14ac:dyDescent="0.3">
      <c r="A79" s="5" t="s">
        <v>25</v>
      </c>
      <c r="B79" s="39">
        <v>0.70833333333333337</v>
      </c>
      <c r="C79" s="63">
        <v>1.0625</v>
      </c>
      <c r="D79" s="39">
        <v>0.875</v>
      </c>
      <c r="E79" s="40">
        <v>1.0416666666666667</v>
      </c>
      <c r="F79" s="48"/>
      <c r="G79" s="49"/>
      <c r="H79" s="48"/>
      <c r="I79" s="49"/>
      <c r="J79" s="39">
        <v>0.875</v>
      </c>
      <c r="K79" s="40">
        <v>1.0416666666666667</v>
      </c>
      <c r="L79" s="39">
        <v>0.70833333333333337</v>
      </c>
      <c r="M79" s="63">
        <v>1.0625</v>
      </c>
      <c r="N79" s="39">
        <v>0.70833333333333337</v>
      </c>
      <c r="O79" s="63">
        <v>1.0625</v>
      </c>
      <c r="P79" s="41"/>
    </row>
    <row r="80" spans="1:16" ht="15" customHeight="1" thickBot="1" x14ac:dyDescent="0.3">
      <c r="A80" s="78"/>
      <c r="B80" s="50"/>
      <c r="C80" s="55">
        <f>(C78-B78)+(C79-B79)</f>
        <v>0.35416666666666663</v>
      </c>
      <c r="D80" s="54"/>
      <c r="E80" s="43">
        <f>(E78-D78)+(E79-D79)</f>
        <v>0.33333333333333337</v>
      </c>
      <c r="F80" s="51"/>
      <c r="G80" s="52"/>
      <c r="H80" s="51"/>
      <c r="I80" s="52"/>
      <c r="J80" s="54"/>
      <c r="K80" s="43">
        <f>(K78-J78)+(K79-J79)</f>
        <v>0.33333333333333337</v>
      </c>
      <c r="L80" s="50"/>
      <c r="M80" s="55">
        <f>(M78-L78)+(M79-L79)</f>
        <v>0.35416666666666663</v>
      </c>
      <c r="N80" s="50"/>
      <c r="O80" s="55">
        <f>(O78-N78)+(O79-N79)</f>
        <v>0.35416666666666663</v>
      </c>
      <c r="P80" s="44">
        <f>SUM(C80,E80,G80,I80,K80,M80,O80)</f>
        <v>1.7291666666666665</v>
      </c>
    </row>
    <row r="81" spans="1:16" ht="15" customHeight="1" x14ac:dyDescent="0.25">
      <c r="A81" s="4"/>
      <c r="B81" s="45"/>
      <c r="C81" s="46"/>
      <c r="D81" s="36"/>
      <c r="E81" s="37"/>
      <c r="F81" s="36"/>
      <c r="G81" s="37"/>
      <c r="H81" s="36">
        <v>0.5</v>
      </c>
      <c r="I81" s="37">
        <v>0.66666666666666663</v>
      </c>
      <c r="J81" s="36"/>
      <c r="K81" s="37"/>
      <c r="L81" s="36">
        <v>0.5</v>
      </c>
      <c r="M81" s="37">
        <v>0.66666666666666663</v>
      </c>
      <c r="N81" s="45"/>
      <c r="O81" s="46"/>
      <c r="P81" s="38"/>
    </row>
    <row r="82" spans="1:16" ht="15" customHeight="1" thickBot="1" x14ac:dyDescent="0.3">
      <c r="A82" s="5" t="s">
        <v>52</v>
      </c>
      <c r="B82" s="48"/>
      <c r="C82" s="49"/>
      <c r="D82" s="39">
        <v>0.70833333333333337</v>
      </c>
      <c r="E82" s="63">
        <v>1.0416666666666667</v>
      </c>
      <c r="F82" s="39">
        <v>0.70833333333333337</v>
      </c>
      <c r="G82" s="63">
        <v>1.0416666666666667</v>
      </c>
      <c r="H82" s="39">
        <v>0.875</v>
      </c>
      <c r="I82" s="40">
        <v>1.0416666666666667</v>
      </c>
      <c r="J82" s="39">
        <v>0.70833333333333337</v>
      </c>
      <c r="K82" s="63">
        <v>1.0625</v>
      </c>
      <c r="L82" s="39">
        <v>0.875</v>
      </c>
      <c r="M82" s="40">
        <v>1.0833333333333333</v>
      </c>
      <c r="N82" s="48"/>
      <c r="O82" s="49"/>
      <c r="P82" s="41"/>
    </row>
    <row r="83" spans="1:16" ht="15" customHeight="1" thickBot="1" x14ac:dyDescent="0.3">
      <c r="A83" s="78"/>
      <c r="B83" s="51"/>
      <c r="C83" s="52"/>
      <c r="D83" s="50"/>
      <c r="E83" s="55">
        <f>(E81-D81)+(E82-D82)</f>
        <v>0.33333333333333337</v>
      </c>
      <c r="F83" s="50"/>
      <c r="G83" s="55">
        <f>(G81-F81)+(G82-F82)</f>
        <v>0.33333333333333337</v>
      </c>
      <c r="H83" s="54"/>
      <c r="I83" s="43">
        <f>(I81-H81)+(I82-H82)</f>
        <v>0.33333333333333337</v>
      </c>
      <c r="J83" s="50"/>
      <c r="K83" s="55">
        <f>(K81-J81)+(K82-J82)</f>
        <v>0.35416666666666663</v>
      </c>
      <c r="L83" s="54"/>
      <c r="M83" s="43">
        <f>(M81-L81)+(M82-L82)</f>
        <v>0.37499999999999989</v>
      </c>
      <c r="N83" s="51"/>
      <c r="O83" s="52"/>
      <c r="P83" s="44">
        <f>SUM(C83,E83,G83,I83,K83,M83,O83)</f>
        <v>1.7291666666666665</v>
      </c>
    </row>
    <row r="84" spans="1:16" ht="35.1" customHeight="1" x14ac:dyDescent="0.25">
      <c r="A84" s="19" t="s">
        <v>28</v>
      </c>
      <c r="B84" s="29"/>
      <c r="C84" s="22">
        <v>3</v>
      </c>
      <c r="D84" s="29"/>
      <c r="E84" s="22">
        <v>4</v>
      </c>
      <c r="F84" s="29"/>
      <c r="G84" s="22">
        <v>4</v>
      </c>
      <c r="H84" s="29"/>
      <c r="I84" s="22">
        <v>4</v>
      </c>
      <c r="J84" s="29"/>
      <c r="K84" s="22">
        <v>3</v>
      </c>
      <c r="L84" s="29"/>
      <c r="M84" s="22">
        <v>4</v>
      </c>
      <c r="N84" s="29"/>
      <c r="O84" s="22">
        <v>3</v>
      </c>
      <c r="P84" s="64"/>
    </row>
    <row r="85" spans="1:16" ht="35.1" customHeight="1" x14ac:dyDescent="0.25">
      <c r="A85" s="15" t="s">
        <v>7</v>
      </c>
      <c r="B85" s="30"/>
      <c r="C85" s="23">
        <v>5</v>
      </c>
      <c r="D85" s="30"/>
      <c r="E85" s="23">
        <v>5</v>
      </c>
      <c r="F85" s="30"/>
      <c r="G85" s="23">
        <v>4</v>
      </c>
      <c r="H85" s="30"/>
      <c r="I85" s="23">
        <v>5</v>
      </c>
      <c r="J85" s="30"/>
      <c r="K85" s="23">
        <v>6</v>
      </c>
      <c r="L85" s="30"/>
      <c r="M85" s="23">
        <v>6</v>
      </c>
      <c r="N85" s="30"/>
      <c r="O85" s="28">
        <v>7</v>
      </c>
      <c r="P85" s="65"/>
    </row>
    <row r="86" spans="1:16" ht="35.1" customHeight="1" x14ac:dyDescent="0.25">
      <c r="A86" s="16" t="s">
        <v>8</v>
      </c>
      <c r="B86" s="20"/>
      <c r="C86" s="24">
        <v>2</v>
      </c>
      <c r="D86" s="20"/>
      <c r="E86" s="24">
        <v>2</v>
      </c>
      <c r="F86" s="20"/>
      <c r="G86" s="24">
        <v>3</v>
      </c>
      <c r="H86" s="20"/>
      <c r="I86" s="24">
        <v>4</v>
      </c>
      <c r="J86" s="20"/>
      <c r="K86" s="24">
        <v>4</v>
      </c>
      <c r="L86" s="20"/>
      <c r="M86" s="24">
        <v>4</v>
      </c>
      <c r="N86" s="20"/>
      <c r="O86" s="24">
        <v>4</v>
      </c>
      <c r="P86" s="65"/>
    </row>
    <row r="87" spans="1:16" ht="35.1" customHeight="1" x14ac:dyDescent="0.25">
      <c r="A87" s="17" t="s">
        <v>9</v>
      </c>
      <c r="B87" s="31"/>
      <c r="C87" s="25">
        <v>6</v>
      </c>
      <c r="D87" s="31"/>
      <c r="E87" s="25">
        <v>5</v>
      </c>
      <c r="F87" s="31"/>
      <c r="G87" s="25">
        <v>7</v>
      </c>
      <c r="H87" s="31"/>
      <c r="I87" s="25">
        <v>5</v>
      </c>
      <c r="J87" s="31"/>
      <c r="K87" s="25">
        <v>6</v>
      </c>
      <c r="L87" s="31"/>
      <c r="M87" s="25">
        <v>6</v>
      </c>
      <c r="N87" s="31"/>
      <c r="O87" s="25">
        <v>5</v>
      </c>
      <c r="P87" s="65"/>
    </row>
    <row r="88" spans="1:16" ht="35.1" customHeight="1" x14ac:dyDescent="0.25">
      <c r="A88" s="18" t="s">
        <v>10</v>
      </c>
      <c r="B88" s="30"/>
      <c r="C88" s="26"/>
      <c r="D88" s="30"/>
      <c r="E88" s="26"/>
      <c r="F88" s="30"/>
      <c r="G88" s="26"/>
      <c r="H88" s="30"/>
      <c r="I88" s="26"/>
      <c r="J88" s="30"/>
      <c r="K88" s="26"/>
      <c r="L88" s="30"/>
      <c r="M88" s="26"/>
      <c r="N88" s="30"/>
      <c r="O88" s="26"/>
      <c r="P88" s="65"/>
    </row>
    <row r="89" spans="1:16" ht="35.1" customHeight="1" x14ac:dyDescent="0.25">
      <c r="A89" s="32" t="s">
        <v>11</v>
      </c>
      <c r="B89" s="31"/>
      <c r="C89" s="27"/>
      <c r="D89" s="31"/>
      <c r="E89" s="27"/>
      <c r="F89" s="31"/>
      <c r="G89" s="27"/>
      <c r="H89" s="31"/>
      <c r="I89" s="27"/>
      <c r="J89" s="31"/>
      <c r="K89" s="27"/>
      <c r="L89" s="31"/>
      <c r="M89" s="27"/>
      <c r="N89" s="31"/>
      <c r="O89" s="27"/>
      <c r="P89" s="65"/>
    </row>
    <row r="90" spans="1:16" ht="35.1" customHeight="1" x14ac:dyDescent="0.25">
      <c r="A90" s="33" t="s">
        <v>27</v>
      </c>
      <c r="B90" s="21">
        <f>SUM(B84:B89)</f>
        <v>0</v>
      </c>
      <c r="C90" s="28">
        <f>SUM(C84:C89)</f>
        <v>16</v>
      </c>
      <c r="D90" s="21">
        <f>SUM(D84:D89)</f>
        <v>0</v>
      </c>
      <c r="E90" s="28">
        <f t="shared" ref="E90:O90" si="0">SUM(E84:E89)</f>
        <v>16</v>
      </c>
      <c r="F90" s="21">
        <f>SUM(F84:F89)</f>
        <v>0</v>
      </c>
      <c r="G90" s="28">
        <f>SUM(G84:G89)</f>
        <v>18</v>
      </c>
      <c r="H90" s="21">
        <f t="shared" si="0"/>
        <v>0</v>
      </c>
      <c r="I90" s="28">
        <f t="shared" si="0"/>
        <v>18</v>
      </c>
      <c r="J90" s="21">
        <f t="shared" si="0"/>
        <v>0</v>
      </c>
      <c r="K90" s="28">
        <f t="shared" si="0"/>
        <v>19</v>
      </c>
      <c r="L90" s="21">
        <f t="shared" si="0"/>
        <v>0</v>
      </c>
      <c r="M90" s="28">
        <f t="shared" si="0"/>
        <v>20</v>
      </c>
      <c r="N90" s="21">
        <f t="shared" si="0"/>
        <v>0</v>
      </c>
      <c r="O90" s="28">
        <f t="shared" si="0"/>
        <v>19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2079" spans="16:16" x14ac:dyDescent="0.25">
      <c r="P2079" s="67"/>
    </row>
    <row r="2080" spans="16:16" x14ac:dyDescent="0.25">
      <c r="P2080" s="67"/>
    </row>
    <row r="2081" spans="16:16" x14ac:dyDescent="0.25">
      <c r="P2081" s="67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3191" spans="16:16" x14ac:dyDescent="0.25">
      <c r="P3191" s="67"/>
    </row>
    <row r="3192" spans="16:16" x14ac:dyDescent="0.25">
      <c r="P3192" s="67"/>
    </row>
    <row r="3193" spans="16:16" x14ac:dyDescent="0.25">
      <c r="P3193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</sheetData>
  <mergeCells count="9">
    <mergeCell ref="L1:M1"/>
    <mergeCell ref="N1:O1"/>
    <mergeCell ref="A91:P9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9" orientation="portrait" r:id="rId1"/>
  <headerFooter>
    <oddHeader>&amp;F</oddHeader>
    <oddFooter>&amp;C&amp;A&amp;R&amp;D&amp;T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3531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5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42765</v>
      </c>
      <c r="D2" s="80"/>
      <c r="E2" s="14">
        <v>42766</v>
      </c>
      <c r="F2" s="118"/>
      <c r="G2" s="70">
        <v>42767</v>
      </c>
      <c r="H2" s="68"/>
      <c r="I2" s="12">
        <v>42768</v>
      </c>
      <c r="J2" s="80"/>
      <c r="K2" s="12">
        <v>42769</v>
      </c>
      <c r="L2" s="80"/>
      <c r="M2" s="12">
        <v>42770</v>
      </c>
      <c r="N2" s="83"/>
      <c r="O2" s="12">
        <v>42771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36"/>
      <c r="C4" s="37"/>
      <c r="D4" s="36"/>
      <c r="E4" s="37"/>
      <c r="F4" s="36"/>
      <c r="G4" s="37"/>
      <c r="H4" s="36"/>
      <c r="I4" s="37"/>
      <c r="J4" s="36"/>
      <c r="K4" s="37"/>
      <c r="L4" s="45"/>
      <c r="M4" s="46"/>
      <c r="N4" s="36"/>
      <c r="O4" s="37"/>
      <c r="P4" s="38"/>
    </row>
    <row r="5" spans="1:16" ht="15.75" customHeight="1" thickBot="1" x14ac:dyDescent="0.3">
      <c r="A5" s="10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48"/>
      <c r="M5" s="49"/>
      <c r="N5" s="39"/>
      <c r="O5" s="40"/>
      <c r="P5" s="41"/>
    </row>
    <row r="6" spans="1:16" ht="15.75" customHeight="1" thickBot="1" x14ac:dyDescent="0.3">
      <c r="A6" s="7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51"/>
      <c r="M6" s="52"/>
      <c r="N6" s="42"/>
      <c r="O6" s="43"/>
      <c r="P6" s="44">
        <f>SUM(C6,E6,G6,I6,K6,M6,O6)</f>
        <v>0</v>
      </c>
    </row>
    <row r="7" spans="1:16" ht="15.75" x14ac:dyDescent="0.25">
      <c r="A7" s="11"/>
      <c r="B7" s="140">
        <v>0.41666666666666669</v>
      </c>
      <c r="C7" s="141">
        <v>0.625</v>
      </c>
      <c r="D7" s="45"/>
      <c r="E7" s="46"/>
      <c r="F7" s="45"/>
      <c r="G7" s="46"/>
      <c r="H7" s="140"/>
      <c r="I7" s="141"/>
      <c r="J7" s="140"/>
      <c r="K7" s="141"/>
      <c r="L7" s="140">
        <v>0.41666666666666669</v>
      </c>
      <c r="M7" s="141">
        <v>0.625</v>
      </c>
      <c r="N7" s="140">
        <v>0.41666666666666669</v>
      </c>
      <c r="O7" s="141">
        <v>0.66666666666666663</v>
      </c>
      <c r="P7" s="38"/>
    </row>
    <row r="8" spans="1:16" ht="16.5" thickBot="1" x14ac:dyDescent="0.3">
      <c r="A8" s="10" t="s">
        <v>15</v>
      </c>
      <c r="B8" s="142">
        <v>0.79166666666666663</v>
      </c>
      <c r="C8" s="143">
        <v>1</v>
      </c>
      <c r="D8" s="48"/>
      <c r="E8" s="49"/>
      <c r="F8" s="48"/>
      <c r="G8" s="49"/>
      <c r="H8" s="142">
        <v>0.72916666666666663</v>
      </c>
      <c r="I8" s="107">
        <v>1.0208333333333333</v>
      </c>
      <c r="J8" s="142">
        <v>0.72916666666666663</v>
      </c>
      <c r="K8" s="143">
        <v>1.0833333333333333</v>
      </c>
      <c r="L8" s="142">
        <v>0.79166666666666663</v>
      </c>
      <c r="M8" s="143">
        <v>1</v>
      </c>
      <c r="N8" s="142"/>
      <c r="O8" s="143"/>
      <c r="P8" s="41"/>
    </row>
    <row r="9" spans="1:16" ht="16.5" thickBot="1" x14ac:dyDescent="0.3">
      <c r="A9" s="75" t="s">
        <v>30</v>
      </c>
      <c r="B9" s="144"/>
      <c r="C9" s="145">
        <f>(C7-B7)+(C8-B8)</f>
        <v>0.41666666666666669</v>
      </c>
      <c r="D9" s="51"/>
      <c r="E9" s="52"/>
      <c r="F9" s="51"/>
      <c r="G9" s="52"/>
      <c r="H9" s="144"/>
      <c r="I9" s="145">
        <f>(I7-H7)+(I8-H8)</f>
        <v>0.29166666666666663</v>
      </c>
      <c r="J9" s="144"/>
      <c r="K9" s="145">
        <f>(K7-J7)+(K8-J8)</f>
        <v>0.35416666666666663</v>
      </c>
      <c r="L9" s="144"/>
      <c r="M9" s="145">
        <f>(M7-L7)+(M8-L8)</f>
        <v>0.41666666666666669</v>
      </c>
      <c r="N9" s="144"/>
      <c r="O9" s="145">
        <f>O7-N7</f>
        <v>0.24999999999999994</v>
      </c>
      <c r="P9" s="44">
        <f>SUM(C9,E9,G9,I9,K9,M9,O9)</f>
        <v>1.7291666666666667</v>
      </c>
    </row>
    <row r="10" spans="1:16" ht="15.75" x14ac:dyDescent="0.25">
      <c r="A10" s="11"/>
      <c r="B10" s="36">
        <v>0.41666666666666669</v>
      </c>
      <c r="C10" s="37">
        <v>0.70833333333333337</v>
      </c>
      <c r="D10" s="36">
        <v>0.41666666666666669</v>
      </c>
      <c r="E10" s="37">
        <v>0.625</v>
      </c>
      <c r="F10" s="36">
        <v>0.41666666666666669</v>
      </c>
      <c r="G10" s="37">
        <v>0.625</v>
      </c>
      <c r="H10" s="36">
        <v>0.41666666666666669</v>
      </c>
      <c r="I10" s="37">
        <v>0.70833333333333337</v>
      </c>
      <c r="J10" s="36">
        <v>0.41666666666666669</v>
      </c>
      <c r="K10" s="37">
        <v>0.70833333333333337</v>
      </c>
      <c r="L10" s="36">
        <v>0.39583333333333331</v>
      </c>
      <c r="M10" s="37">
        <v>0.70833333333333337</v>
      </c>
      <c r="N10" s="45"/>
      <c r="O10" s="46"/>
      <c r="P10" s="38"/>
    </row>
    <row r="11" spans="1:16" ht="16.5" thickBot="1" x14ac:dyDescent="0.3">
      <c r="A11" s="10" t="s">
        <v>31</v>
      </c>
      <c r="B11" s="39"/>
      <c r="C11" s="40"/>
      <c r="D11" s="39">
        <v>0.79166666666666663</v>
      </c>
      <c r="E11" s="40">
        <v>1</v>
      </c>
      <c r="F11" s="39">
        <v>0.79166666666666663</v>
      </c>
      <c r="G11" s="40">
        <v>1</v>
      </c>
      <c r="H11" s="39"/>
      <c r="I11" s="40"/>
      <c r="J11" s="39"/>
      <c r="K11" s="40"/>
      <c r="L11" s="39"/>
      <c r="M11" s="40"/>
      <c r="N11" s="48"/>
      <c r="O11" s="49"/>
      <c r="P11" s="41"/>
    </row>
    <row r="12" spans="1:16" ht="16.5" thickBot="1" x14ac:dyDescent="0.3">
      <c r="A12" s="75" t="s">
        <v>32</v>
      </c>
      <c r="B12" s="53"/>
      <c r="C12" s="43">
        <f>C10-B10</f>
        <v>0.29166666666666669</v>
      </c>
      <c r="D12" s="54"/>
      <c r="E12" s="43">
        <f>(E10-D10)+(E11-D11)</f>
        <v>0.41666666666666669</v>
      </c>
      <c r="F12" s="54"/>
      <c r="G12" s="43">
        <f>(G10-F10)+(G11-F11)</f>
        <v>0.41666666666666669</v>
      </c>
      <c r="H12" s="53"/>
      <c r="I12" s="43">
        <f>I10-H10</f>
        <v>0.29166666666666669</v>
      </c>
      <c r="J12" s="53"/>
      <c r="K12" s="43">
        <f>K10-J10</f>
        <v>0.29166666666666669</v>
      </c>
      <c r="L12" s="53"/>
      <c r="M12" s="43">
        <f>(M10-L10)+(M11-L11)</f>
        <v>0.31250000000000006</v>
      </c>
      <c r="N12" s="51"/>
      <c r="O12" s="52"/>
      <c r="P12" s="44">
        <f>SUM(C12,E12,G12,I12,K12,M12,O12)</f>
        <v>2.0208333333333335</v>
      </c>
    </row>
    <row r="13" spans="1:16" ht="15.75" x14ac:dyDescent="0.25">
      <c r="A13" s="3"/>
      <c r="B13" s="45"/>
      <c r="C13" s="46"/>
      <c r="D13" s="45"/>
      <c r="E13" s="46"/>
      <c r="F13" s="45"/>
      <c r="G13" s="46"/>
      <c r="H13" s="36"/>
      <c r="I13" s="37"/>
      <c r="J13" s="36"/>
      <c r="K13" s="37"/>
      <c r="L13" s="36"/>
      <c r="M13" s="37"/>
      <c r="N13" s="36"/>
      <c r="O13" s="37"/>
      <c r="P13" s="56"/>
    </row>
    <row r="14" spans="1:16" ht="16.5" thickBot="1" x14ac:dyDescent="0.3">
      <c r="A14" s="3" t="s">
        <v>26</v>
      </c>
      <c r="B14" s="48"/>
      <c r="C14" s="90"/>
      <c r="D14" s="48"/>
      <c r="E14" s="90"/>
      <c r="F14" s="48"/>
      <c r="G14" s="90" t="s">
        <v>75</v>
      </c>
      <c r="H14" s="39">
        <v>0.70833333333333337</v>
      </c>
      <c r="I14" s="63">
        <v>1.0625</v>
      </c>
      <c r="J14" s="39">
        <v>0.70833333333333337</v>
      </c>
      <c r="K14" s="40">
        <v>1.0833333333333333</v>
      </c>
      <c r="L14" s="39">
        <v>0.70833333333333337</v>
      </c>
      <c r="M14" s="40">
        <v>1.0833333333333333</v>
      </c>
      <c r="N14" s="39">
        <v>0.70833333333333337</v>
      </c>
      <c r="O14" s="40">
        <v>1.0833333333333333</v>
      </c>
      <c r="P14" s="56"/>
    </row>
    <row r="15" spans="1:16" ht="16.5" thickBot="1" x14ac:dyDescent="0.3">
      <c r="A15" s="77" t="s">
        <v>38</v>
      </c>
      <c r="B15" s="51"/>
      <c r="C15" s="52"/>
      <c r="D15" s="51"/>
      <c r="E15" s="52"/>
      <c r="F15" s="51"/>
      <c r="G15" s="52"/>
      <c r="H15" s="50"/>
      <c r="I15" s="43">
        <f>(I13-H13)+(I14-H14)</f>
        <v>0.35416666666666663</v>
      </c>
      <c r="J15" s="50"/>
      <c r="K15" s="43">
        <f>(K13-J13)+(K14-J14)</f>
        <v>0.37499999999999989</v>
      </c>
      <c r="L15" s="50"/>
      <c r="M15" s="43">
        <f>(M13-L13)+(M14-L14)</f>
        <v>0.37499999999999989</v>
      </c>
      <c r="N15" s="50"/>
      <c r="O15" s="43">
        <f>(O13-N13)+(O14-N14)</f>
        <v>0.37499999999999989</v>
      </c>
      <c r="P15" s="44">
        <f>SUM(C15,E15,G15,I15,K15,M15,O15)</f>
        <v>1.4791666666666665</v>
      </c>
    </row>
    <row r="16" spans="1:16" ht="15.75" x14ac:dyDescent="0.25">
      <c r="A16" s="2"/>
      <c r="B16" s="36"/>
      <c r="C16" s="37"/>
      <c r="D16" s="36"/>
      <c r="E16" s="37"/>
      <c r="F16" s="36"/>
      <c r="G16" s="37"/>
      <c r="H16" s="45"/>
      <c r="I16" s="46"/>
      <c r="J16" s="45"/>
      <c r="K16" s="46"/>
      <c r="L16" s="36">
        <v>0.41666666666666669</v>
      </c>
      <c r="M16" s="37">
        <v>0.625</v>
      </c>
      <c r="N16" s="36"/>
      <c r="O16" s="37"/>
      <c r="P16" s="38"/>
    </row>
    <row r="17" spans="1:16" ht="16.5" thickBot="1" x14ac:dyDescent="0.3">
      <c r="A17" s="3" t="s">
        <v>16</v>
      </c>
      <c r="B17" s="39">
        <v>0.70833333333333337</v>
      </c>
      <c r="C17" s="63">
        <v>1.0208333333333333</v>
      </c>
      <c r="D17" s="39">
        <v>0.70833333333333337</v>
      </c>
      <c r="E17" s="63">
        <v>1.0208333333333333</v>
      </c>
      <c r="F17" s="39">
        <v>0.70833333333333337</v>
      </c>
      <c r="G17" s="63">
        <v>1.0208333333333333</v>
      </c>
      <c r="H17" s="48"/>
      <c r="I17" s="90"/>
      <c r="J17" s="48"/>
      <c r="K17" s="49"/>
      <c r="L17" s="39">
        <v>0.79166666666666663</v>
      </c>
      <c r="M17" s="40">
        <v>1</v>
      </c>
      <c r="N17" s="39">
        <v>0.66666666666666663</v>
      </c>
      <c r="O17" s="40">
        <v>1.0833333333333333</v>
      </c>
      <c r="P17" s="41"/>
    </row>
    <row r="18" spans="1:16" ht="16.5" thickBot="1" x14ac:dyDescent="0.3">
      <c r="A18" s="76" t="s">
        <v>33</v>
      </c>
      <c r="B18" s="50"/>
      <c r="C18" s="43">
        <f>(C16-B16)+(C17-B17)</f>
        <v>0.31249999999999989</v>
      </c>
      <c r="D18" s="50"/>
      <c r="E18" s="43">
        <f>(E16-D16)+(E17-D17)</f>
        <v>0.31249999999999989</v>
      </c>
      <c r="F18" s="50"/>
      <c r="G18" s="43">
        <f>(G16-F16)+(G17-F17)</f>
        <v>0.31249999999999989</v>
      </c>
      <c r="H18" s="51"/>
      <c r="I18" s="52"/>
      <c r="J18" s="51"/>
      <c r="K18" s="52"/>
      <c r="L18" s="54"/>
      <c r="M18" s="43">
        <f>(M16-L16)+(M17-L17)</f>
        <v>0.41666666666666669</v>
      </c>
      <c r="N18" s="50"/>
      <c r="O18" s="43">
        <f>(O16-N16)+(O17-N17)</f>
        <v>0.41666666666666663</v>
      </c>
      <c r="P18" s="44">
        <f>SUM(C18,E18,G18,I18,K18,M18,O18)</f>
        <v>1.770833333333333</v>
      </c>
    </row>
    <row r="19" spans="1:16" ht="15.75" x14ac:dyDescent="0.25">
      <c r="A19" s="2"/>
      <c r="B19" s="45"/>
      <c r="C19" s="46"/>
      <c r="D19" s="84"/>
      <c r="E19" s="85"/>
      <c r="F19" s="36">
        <v>0.41666666666666669</v>
      </c>
      <c r="G19" s="37">
        <v>0.625</v>
      </c>
      <c r="H19" s="36">
        <v>0.41666666666666669</v>
      </c>
      <c r="I19" s="37">
        <v>0.625</v>
      </c>
      <c r="J19" s="36">
        <v>0.375</v>
      </c>
      <c r="K19" s="37">
        <v>0.70833333333333337</v>
      </c>
      <c r="L19" s="36">
        <v>0.375</v>
      </c>
      <c r="M19" s="37">
        <v>0.70833333333333337</v>
      </c>
      <c r="N19" s="36">
        <v>0.375</v>
      </c>
      <c r="O19" s="37">
        <v>0.70833333333333337</v>
      </c>
      <c r="P19" s="38"/>
    </row>
    <row r="20" spans="1:16" ht="16.5" thickBot="1" x14ac:dyDescent="0.3">
      <c r="A20" s="3" t="s">
        <v>18</v>
      </c>
      <c r="B20" s="48"/>
      <c r="C20" s="49"/>
      <c r="D20" s="86"/>
      <c r="E20" s="87"/>
      <c r="F20" s="39">
        <v>0.79166666666666663</v>
      </c>
      <c r="G20" s="40">
        <v>1</v>
      </c>
      <c r="H20" s="39">
        <v>0.79166666666666663</v>
      </c>
      <c r="I20" s="40">
        <v>1</v>
      </c>
      <c r="J20" s="39"/>
      <c r="K20" s="40"/>
      <c r="L20" s="39"/>
      <c r="M20" s="40"/>
      <c r="N20" s="39"/>
      <c r="O20" s="40"/>
      <c r="P20" s="41"/>
    </row>
    <row r="21" spans="1:16" ht="16.5" thickBot="1" x14ac:dyDescent="0.3">
      <c r="A21" s="76" t="s">
        <v>35</v>
      </c>
      <c r="B21" s="51"/>
      <c r="C21" s="52"/>
      <c r="D21" s="88"/>
      <c r="E21" s="89"/>
      <c r="F21" s="54"/>
      <c r="G21" s="43">
        <f>(G19-F19)+(G20-F20)</f>
        <v>0.41666666666666669</v>
      </c>
      <c r="H21" s="54"/>
      <c r="I21" s="43">
        <f>(I19-H19)+(I20-H20)</f>
        <v>0.41666666666666669</v>
      </c>
      <c r="J21" s="53"/>
      <c r="K21" s="43">
        <f>K19-J19</f>
        <v>0.33333333333333337</v>
      </c>
      <c r="L21" s="53"/>
      <c r="M21" s="43">
        <f>M19-L19</f>
        <v>0.33333333333333337</v>
      </c>
      <c r="N21" s="53"/>
      <c r="O21" s="43">
        <f>O19-N19</f>
        <v>0.33333333333333337</v>
      </c>
      <c r="P21" s="44">
        <f>SUM(C21,E21,G21,I21,K21,M21,O21)</f>
        <v>1.8333333333333335</v>
      </c>
    </row>
    <row r="22" spans="1:16" ht="15.75" x14ac:dyDescent="0.25">
      <c r="A22" s="2"/>
      <c r="B22" s="36">
        <v>0.41666666666666669</v>
      </c>
      <c r="C22" s="37">
        <v>0.625</v>
      </c>
      <c r="D22" s="36">
        <v>0.375</v>
      </c>
      <c r="E22" s="37">
        <v>0.70833333333333337</v>
      </c>
      <c r="F22" s="36">
        <v>0.375</v>
      </c>
      <c r="G22" s="37">
        <v>0.72916666666666663</v>
      </c>
      <c r="H22" s="36">
        <v>0.41666666666666669</v>
      </c>
      <c r="I22" s="37">
        <v>0.625</v>
      </c>
      <c r="J22" s="36">
        <v>0.41666666666666669</v>
      </c>
      <c r="K22" s="37">
        <v>0.625</v>
      </c>
      <c r="L22" s="45"/>
      <c r="M22" s="46"/>
      <c r="N22" s="84"/>
      <c r="O22" s="85"/>
      <c r="P22" s="38"/>
    </row>
    <row r="23" spans="1:16" ht="16.5" thickBot="1" x14ac:dyDescent="0.3">
      <c r="A23" s="3" t="s">
        <v>17</v>
      </c>
      <c r="B23" s="39">
        <v>0.79166666666666663</v>
      </c>
      <c r="C23" s="40">
        <v>1</v>
      </c>
      <c r="D23" s="39"/>
      <c r="E23" s="40"/>
      <c r="F23" s="39"/>
      <c r="G23" s="40"/>
      <c r="H23" s="39">
        <v>0.79166666666666663</v>
      </c>
      <c r="I23" s="40">
        <v>1</v>
      </c>
      <c r="J23" s="39">
        <v>0.79166666666666663</v>
      </c>
      <c r="K23" s="40">
        <v>1</v>
      </c>
      <c r="L23" s="48"/>
      <c r="M23" s="49"/>
      <c r="N23" s="86"/>
      <c r="O23" s="87"/>
      <c r="P23" s="41"/>
    </row>
    <row r="24" spans="1:16" ht="16.5" thickBot="1" x14ac:dyDescent="0.3">
      <c r="A24" s="76" t="s">
        <v>34</v>
      </c>
      <c r="B24" s="54"/>
      <c r="C24" s="43">
        <f>(C22-B22)+(C23-B23)</f>
        <v>0.41666666666666669</v>
      </c>
      <c r="D24" s="53"/>
      <c r="E24" s="43">
        <f>E22-D22</f>
        <v>0.33333333333333337</v>
      </c>
      <c r="F24" s="53"/>
      <c r="G24" s="43">
        <f>G22-F22</f>
        <v>0.35416666666666663</v>
      </c>
      <c r="H24" s="54"/>
      <c r="I24" s="43">
        <f>(I22-H22)+(I23-H23)</f>
        <v>0.41666666666666669</v>
      </c>
      <c r="J24" s="54"/>
      <c r="K24" s="43">
        <f>(K22-J22)+(K23-J23)</f>
        <v>0.41666666666666669</v>
      </c>
      <c r="L24" s="51"/>
      <c r="M24" s="52"/>
      <c r="N24" s="88"/>
      <c r="O24" s="89"/>
      <c r="P24" s="44">
        <f>SUM(C24,E24,G24,I24,K24,M24,O24)</f>
        <v>1.9375</v>
      </c>
    </row>
    <row r="25" spans="1:16" ht="15.75" x14ac:dyDescent="0.25">
      <c r="A25" s="2"/>
      <c r="B25" s="125">
        <v>0.41666666666666669</v>
      </c>
      <c r="C25" s="126">
        <v>0.72916666666666663</v>
      </c>
      <c r="D25" s="125">
        <v>0.41666666666666669</v>
      </c>
      <c r="E25" s="126">
        <v>0.70833333333333337</v>
      </c>
      <c r="F25" s="125">
        <v>0.41666666666666669</v>
      </c>
      <c r="G25" s="126">
        <v>0.70833333333333337</v>
      </c>
      <c r="H25" s="125">
        <v>0.41666666666666669</v>
      </c>
      <c r="I25" s="126">
        <v>0.625</v>
      </c>
      <c r="J25" s="125"/>
      <c r="K25" s="126"/>
      <c r="L25" s="125"/>
      <c r="M25" s="126"/>
      <c r="N25" s="125"/>
      <c r="O25" s="126"/>
      <c r="P25" s="38"/>
    </row>
    <row r="26" spans="1:16" ht="16.5" thickBot="1" x14ac:dyDescent="0.3">
      <c r="A26" s="3" t="s">
        <v>78</v>
      </c>
      <c r="B26" s="127"/>
      <c r="C26" s="128"/>
      <c r="D26" s="127"/>
      <c r="E26" s="128"/>
      <c r="F26" s="127"/>
      <c r="G26" s="128"/>
      <c r="H26" s="127">
        <v>0.79166666666666663</v>
      </c>
      <c r="I26" s="128">
        <v>1.0416666666666667</v>
      </c>
      <c r="J26" s="127"/>
      <c r="K26" s="128"/>
      <c r="L26" s="127"/>
      <c r="M26" s="128"/>
      <c r="N26" s="127">
        <v>0.70833333333333337</v>
      </c>
      <c r="O26" s="128">
        <v>1.0833333333333333</v>
      </c>
      <c r="P26" s="41"/>
    </row>
    <row r="27" spans="1:16" ht="16.5" thickBot="1" x14ac:dyDescent="0.3">
      <c r="A27" s="76"/>
      <c r="B27" s="129"/>
      <c r="C27" s="130">
        <f>C25-B25</f>
        <v>0.31249999999999994</v>
      </c>
      <c r="D27" s="129"/>
      <c r="E27" s="130">
        <f>E25-D25</f>
        <v>0.29166666666666669</v>
      </c>
      <c r="F27" s="129"/>
      <c r="G27" s="130">
        <f>G25-F25</f>
        <v>0.29166666666666669</v>
      </c>
      <c r="H27" s="129"/>
      <c r="I27" s="130">
        <f>(I25-H25)+(I26-H26)</f>
        <v>0.45833333333333343</v>
      </c>
      <c r="J27" s="129"/>
      <c r="K27" s="130"/>
      <c r="L27" s="129"/>
      <c r="M27" s="130"/>
      <c r="N27" s="129"/>
      <c r="O27" s="130">
        <f>(O25-N25)+(O26-N26)</f>
        <v>0.37499999999999989</v>
      </c>
      <c r="P27" s="44">
        <f>SUM(C27,E27,G27,I27,K27,M27,O27)</f>
        <v>1.7291666666666665</v>
      </c>
    </row>
    <row r="28" spans="1:16" ht="15.75" x14ac:dyDescent="0.25">
      <c r="A28" s="2"/>
      <c r="B28" s="36">
        <v>0.41666666666666669</v>
      </c>
      <c r="C28" s="37">
        <v>0.72916666666666663</v>
      </c>
      <c r="D28" s="36">
        <v>0.41666666666666669</v>
      </c>
      <c r="E28" s="37">
        <v>0.625</v>
      </c>
      <c r="F28" s="36">
        <v>0.41666666666666669</v>
      </c>
      <c r="G28" s="37">
        <v>0.70833333333333337</v>
      </c>
      <c r="H28" s="45"/>
      <c r="I28" s="46"/>
      <c r="J28" s="45"/>
      <c r="K28" s="46"/>
      <c r="L28" s="36"/>
      <c r="M28" s="37"/>
      <c r="N28" s="36">
        <v>0.375</v>
      </c>
      <c r="O28" s="37">
        <v>0.70833333333333337</v>
      </c>
      <c r="P28" s="38"/>
    </row>
    <row r="29" spans="1:16" ht="16.5" thickBot="1" x14ac:dyDescent="0.3">
      <c r="A29" s="3" t="s">
        <v>44</v>
      </c>
      <c r="B29" s="39"/>
      <c r="C29" s="40"/>
      <c r="D29" s="39">
        <v>0.79166666666666663</v>
      </c>
      <c r="E29" s="40">
        <v>1</v>
      </c>
      <c r="F29" s="39"/>
      <c r="G29" s="40"/>
      <c r="H29" s="48"/>
      <c r="I29" s="49"/>
      <c r="J29" s="48"/>
      <c r="K29" s="49"/>
      <c r="L29" s="39">
        <v>0.70833333333333337</v>
      </c>
      <c r="M29" s="40">
        <v>1.0833333333333333</v>
      </c>
      <c r="N29" s="39"/>
      <c r="O29" s="40"/>
      <c r="P29" s="41"/>
    </row>
    <row r="30" spans="1:16" ht="16.5" thickBot="1" x14ac:dyDescent="0.3">
      <c r="A30" s="76" t="s">
        <v>45</v>
      </c>
      <c r="B30" s="53"/>
      <c r="C30" s="43">
        <f>C28-B28</f>
        <v>0.31249999999999994</v>
      </c>
      <c r="D30" s="54"/>
      <c r="E30" s="43">
        <f>(E28-D28)+(E29-D29)</f>
        <v>0.41666666666666669</v>
      </c>
      <c r="F30" s="53"/>
      <c r="G30" s="43">
        <f>G28-F28</f>
        <v>0.29166666666666669</v>
      </c>
      <c r="H30" s="51"/>
      <c r="I30" s="52"/>
      <c r="J30" s="51"/>
      <c r="K30" s="52"/>
      <c r="L30" s="50"/>
      <c r="M30" s="43">
        <f>(M28-L28)+(M29-L29)</f>
        <v>0.37499999999999989</v>
      </c>
      <c r="N30" s="53"/>
      <c r="O30" s="43">
        <f>O28-N28</f>
        <v>0.33333333333333337</v>
      </c>
      <c r="P30" s="44">
        <f>SUM(O30,M30,K30,I30,G30,E30,C30)</f>
        <v>1.7291666666666667</v>
      </c>
    </row>
    <row r="31" spans="1:16" ht="15.75" x14ac:dyDescent="0.25">
      <c r="A31" s="2"/>
      <c r="B31" s="36"/>
      <c r="C31" s="37"/>
      <c r="D31" s="45"/>
      <c r="E31" s="46"/>
      <c r="F31" s="45"/>
      <c r="G31" s="46"/>
      <c r="H31" s="140"/>
      <c r="I31" s="141"/>
      <c r="J31" s="140">
        <v>0.41666666666666669</v>
      </c>
      <c r="K31" s="141">
        <v>0.70833333333333337</v>
      </c>
      <c r="L31" s="140"/>
      <c r="M31" s="141"/>
      <c r="N31" s="36">
        <v>0.41666666666666669</v>
      </c>
      <c r="O31" s="37">
        <v>0.625</v>
      </c>
      <c r="P31" s="38"/>
    </row>
    <row r="32" spans="1:16" ht="16.5" thickBot="1" x14ac:dyDescent="0.3">
      <c r="A32" s="3" t="s">
        <v>49</v>
      </c>
      <c r="B32" s="39">
        <v>0.6875</v>
      </c>
      <c r="C32" s="40">
        <v>1.0208333333333333</v>
      </c>
      <c r="D32" s="48"/>
      <c r="E32" s="49"/>
      <c r="F32" s="48"/>
      <c r="G32" s="49"/>
      <c r="H32" s="142">
        <v>0.70833333333333337</v>
      </c>
      <c r="I32" s="107">
        <v>1.0208333333333333</v>
      </c>
      <c r="J32" s="142"/>
      <c r="K32" s="143"/>
      <c r="L32" s="142">
        <v>0.70833333333333337</v>
      </c>
      <c r="M32" s="143">
        <v>1.0833333333333333</v>
      </c>
      <c r="N32" s="39">
        <v>0.79166666666666663</v>
      </c>
      <c r="O32" s="40">
        <v>1</v>
      </c>
      <c r="P32" s="41"/>
    </row>
    <row r="33" spans="1:16" ht="16.5" thickBot="1" x14ac:dyDescent="0.3">
      <c r="A33" s="76" t="s">
        <v>50</v>
      </c>
      <c r="B33" s="50"/>
      <c r="C33" s="43">
        <f>(C31-B31)+(C32-B32)</f>
        <v>0.33333333333333326</v>
      </c>
      <c r="D33" s="71"/>
      <c r="E33" s="72"/>
      <c r="F33" s="71"/>
      <c r="G33" s="72"/>
      <c r="H33" s="144"/>
      <c r="I33" s="145">
        <f>(I31-H31)+(I32-H32)</f>
        <v>0.31249999999999989</v>
      </c>
      <c r="J33" s="153"/>
      <c r="K33" s="154">
        <f>K31-J31</f>
        <v>0.29166666666666669</v>
      </c>
      <c r="L33" s="144"/>
      <c r="M33" s="145">
        <f>(M31-L31)+(M32-L32)</f>
        <v>0.37499999999999989</v>
      </c>
      <c r="N33" s="54"/>
      <c r="O33" s="43">
        <f>(O31-N31)+(O32-N32)</f>
        <v>0.41666666666666669</v>
      </c>
      <c r="P33" s="44">
        <f>SUM(O33,M33,K33,I33,G33,E33,C33)</f>
        <v>1.7291666666666663</v>
      </c>
    </row>
    <row r="34" spans="1:16" ht="15.75" x14ac:dyDescent="0.25">
      <c r="A34" s="2"/>
      <c r="B34" s="36">
        <v>0.41666666666666669</v>
      </c>
      <c r="C34" s="37">
        <v>0.625</v>
      </c>
      <c r="D34" s="36">
        <v>0.375</v>
      </c>
      <c r="E34" s="37">
        <v>0.70833333333333337</v>
      </c>
      <c r="F34" s="36">
        <v>0.41666666666666669</v>
      </c>
      <c r="G34" s="37">
        <v>0.625</v>
      </c>
      <c r="H34" s="45"/>
      <c r="I34" s="46"/>
      <c r="J34" s="45"/>
      <c r="K34" s="46"/>
      <c r="L34" s="36">
        <v>0.375</v>
      </c>
      <c r="M34" s="37">
        <v>0.70833333333333337</v>
      </c>
      <c r="N34" s="36"/>
      <c r="O34" s="37"/>
      <c r="P34" s="38"/>
    </row>
    <row r="35" spans="1:16" ht="16.5" thickBot="1" x14ac:dyDescent="0.3">
      <c r="A35" s="3" t="s">
        <v>20</v>
      </c>
      <c r="B35" s="39">
        <v>0.79166666666666663</v>
      </c>
      <c r="C35" s="40">
        <v>1</v>
      </c>
      <c r="D35" s="39"/>
      <c r="E35" s="40"/>
      <c r="F35" s="39">
        <v>0.79166666666666663</v>
      </c>
      <c r="G35" s="40">
        <v>1</v>
      </c>
      <c r="H35" s="48"/>
      <c r="I35" s="49"/>
      <c r="J35" s="48"/>
      <c r="K35" s="49"/>
      <c r="L35" s="39"/>
      <c r="M35" s="40"/>
      <c r="N35" s="39">
        <v>0.70833333333333337</v>
      </c>
      <c r="O35" s="40">
        <v>1</v>
      </c>
      <c r="P35" s="41"/>
    </row>
    <row r="36" spans="1:16" ht="16.5" thickBot="1" x14ac:dyDescent="0.3">
      <c r="A36" s="76" t="s">
        <v>42</v>
      </c>
      <c r="B36" s="54"/>
      <c r="C36" s="43">
        <f>(C34-B34)+(C35-B35)</f>
        <v>0.41666666666666669</v>
      </c>
      <c r="D36" s="53"/>
      <c r="E36" s="43">
        <f>E34-D34</f>
        <v>0.33333333333333337</v>
      </c>
      <c r="F36" s="54"/>
      <c r="G36" s="43">
        <f>(G34-F34)+(G35-F35)</f>
        <v>0.41666666666666669</v>
      </c>
      <c r="H36" s="51"/>
      <c r="I36" s="52"/>
      <c r="J36" s="51"/>
      <c r="K36" s="52"/>
      <c r="L36" s="53"/>
      <c r="M36" s="43">
        <f>M34-L34</f>
        <v>0.33333333333333337</v>
      </c>
      <c r="N36" s="50"/>
      <c r="O36" s="43">
        <f>(O34-N34)+(O35-N35)</f>
        <v>0.29166666666666663</v>
      </c>
      <c r="P36" s="44">
        <f>SUM(C36,E36,G36,I36,K36,M36,O36)</f>
        <v>1.7916666666666665</v>
      </c>
    </row>
    <row r="37" spans="1:16" ht="15.75" x14ac:dyDescent="0.25">
      <c r="A37" s="77"/>
      <c r="B37" s="45"/>
      <c r="C37" s="46"/>
      <c r="D37" s="36"/>
      <c r="E37" s="37"/>
      <c r="F37" s="140">
        <v>0.45833333333333331</v>
      </c>
      <c r="G37" s="141">
        <v>0.625</v>
      </c>
      <c r="H37" s="36">
        <v>0.375</v>
      </c>
      <c r="I37" s="37">
        <v>0.70833333333333337</v>
      </c>
      <c r="J37" s="36"/>
      <c r="K37" s="37"/>
      <c r="L37" s="36">
        <v>0.375</v>
      </c>
      <c r="M37" s="37">
        <v>0.5</v>
      </c>
      <c r="N37" s="45"/>
      <c r="O37" s="46"/>
      <c r="P37" s="38"/>
    </row>
    <row r="38" spans="1:16" ht="16.5" thickBot="1" x14ac:dyDescent="0.3">
      <c r="A38" s="91" t="s">
        <v>65</v>
      </c>
      <c r="B38" s="48"/>
      <c r="C38" s="49"/>
      <c r="D38" s="39">
        <v>0.70833333333333337</v>
      </c>
      <c r="E38" s="40">
        <v>1.0208333333333333</v>
      </c>
      <c r="F38" s="142">
        <v>0.79166666666666663</v>
      </c>
      <c r="G38" s="143">
        <v>1</v>
      </c>
      <c r="H38" s="39"/>
      <c r="I38" s="40"/>
      <c r="J38" s="39">
        <v>0.70833333333333337</v>
      </c>
      <c r="K38" s="40">
        <v>1.0833333333333333</v>
      </c>
      <c r="L38" s="39"/>
      <c r="M38" s="107" t="s">
        <v>84</v>
      </c>
      <c r="N38" s="48"/>
      <c r="O38" s="49"/>
      <c r="P38" s="41"/>
    </row>
    <row r="39" spans="1:16" ht="16.5" thickBot="1" x14ac:dyDescent="0.3">
      <c r="A39" s="77" t="s">
        <v>66</v>
      </c>
      <c r="B39" s="51"/>
      <c r="C39" s="52"/>
      <c r="D39" s="50"/>
      <c r="E39" s="43">
        <f>(E37-D37)+(E38-D38)</f>
        <v>0.31249999999999989</v>
      </c>
      <c r="F39" s="144"/>
      <c r="G39" s="145">
        <f>(G37-F37)+(G38-F38)</f>
        <v>0.37500000000000006</v>
      </c>
      <c r="H39" s="53"/>
      <c r="I39" s="43">
        <f>I37-H37</f>
        <v>0.33333333333333337</v>
      </c>
      <c r="J39" s="50"/>
      <c r="K39" s="43">
        <f>(K37-J37)+(K38-J38)</f>
        <v>0.37499999999999989</v>
      </c>
      <c r="L39" s="53"/>
      <c r="M39" s="43">
        <f>M37-L37</f>
        <v>0.125</v>
      </c>
      <c r="N39" s="51"/>
      <c r="O39" s="52"/>
      <c r="P39" s="44">
        <f>SUM(C39,E39,G39,I39,K39,M39,O39)</f>
        <v>1.5208333333333335</v>
      </c>
    </row>
    <row r="40" spans="1:16" ht="15.75" x14ac:dyDescent="0.25">
      <c r="A40" s="2"/>
      <c r="B40" s="36">
        <v>0.375</v>
      </c>
      <c r="C40" s="37">
        <v>0.70833333333333337</v>
      </c>
      <c r="D40" s="36">
        <v>0.45833333333333331</v>
      </c>
      <c r="E40" s="37">
        <v>0.625</v>
      </c>
      <c r="F40" s="36"/>
      <c r="G40" s="37"/>
      <c r="H40" s="36">
        <v>0.375</v>
      </c>
      <c r="I40" s="37">
        <v>0.70833333333333337</v>
      </c>
      <c r="J40" s="45"/>
      <c r="K40" s="46"/>
      <c r="L40" s="45"/>
      <c r="M40" s="46"/>
      <c r="N40" s="36">
        <v>0.375</v>
      </c>
      <c r="O40" s="37">
        <v>0.70833333333333337</v>
      </c>
      <c r="P40" s="38"/>
    </row>
    <row r="41" spans="1:16" ht="16.5" thickBot="1" x14ac:dyDescent="0.3">
      <c r="A41" s="3" t="s">
        <v>73</v>
      </c>
      <c r="B41" s="39"/>
      <c r="C41" s="40"/>
      <c r="D41" s="39">
        <v>0.79166666666666663</v>
      </c>
      <c r="E41" s="40">
        <v>1</v>
      </c>
      <c r="F41" s="39">
        <v>0.66666666666666663</v>
      </c>
      <c r="G41" s="63">
        <v>1.0208333333333333</v>
      </c>
      <c r="H41" s="39"/>
      <c r="I41" s="40"/>
      <c r="J41" s="48"/>
      <c r="K41" s="49"/>
      <c r="L41" s="48"/>
      <c r="M41" s="49"/>
      <c r="N41" s="39"/>
      <c r="O41" s="40"/>
      <c r="P41" s="41"/>
    </row>
    <row r="42" spans="1:16" ht="16.5" thickBot="1" x14ac:dyDescent="0.3">
      <c r="A42" s="76" t="s">
        <v>74</v>
      </c>
      <c r="B42" s="53"/>
      <c r="C42" s="43">
        <f>C40-B40</f>
        <v>0.33333333333333337</v>
      </c>
      <c r="D42" s="54"/>
      <c r="E42" s="43">
        <f>(E40-D40)+(E41-D41)</f>
        <v>0.37500000000000006</v>
      </c>
      <c r="F42" s="50"/>
      <c r="G42" s="43">
        <f>(G40-F40)+(G41-F41)</f>
        <v>0.35416666666666663</v>
      </c>
      <c r="H42" s="53"/>
      <c r="I42" s="43">
        <f>I40-H40</f>
        <v>0.33333333333333337</v>
      </c>
      <c r="J42" s="51"/>
      <c r="K42" s="52"/>
      <c r="L42" s="51"/>
      <c r="M42" s="52"/>
      <c r="N42" s="53"/>
      <c r="O42" s="43">
        <f>O40-N40</f>
        <v>0.33333333333333337</v>
      </c>
      <c r="P42" s="44">
        <f>SUM(C42,E42,G42,I42,K42,M42,O42)</f>
        <v>1.729166666666667</v>
      </c>
    </row>
    <row r="43" spans="1:16" ht="15.75" x14ac:dyDescent="0.25">
      <c r="A43" s="2"/>
      <c r="B43" s="45"/>
      <c r="C43" s="46"/>
      <c r="D43" s="45"/>
      <c r="E43" s="46"/>
      <c r="F43" s="45"/>
      <c r="G43" s="46"/>
      <c r="H43" s="47"/>
      <c r="I43" s="37"/>
      <c r="J43" s="36">
        <v>0.41666666666666669</v>
      </c>
      <c r="K43" s="37">
        <v>0.75</v>
      </c>
      <c r="L43" s="36">
        <v>0.41666666666666669</v>
      </c>
      <c r="M43" s="37">
        <v>0.75</v>
      </c>
      <c r="N43" s="45"/>
      <c r="O43" s="46"/>
      <c r="P43" s="38"/>
    </row>
    <row r="44" spans="1:16" ht="16.5" thickBot="1" x14ac:dyDescent="0.3">
      <c r="A44" s="3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/>
      <c r="K44" s="40"/>
      <c r="L44" s="39"/>
      <c r="M44" s="40"/>
      <c r="N44" s="48"/>
      <c r="O44" s="49"/>
      <c r="P44" s="41"/>
    </row>
    <row r="45" spans="1:16" ht="16.5" thickBot="1" x14ac:dyDescent="0.3">
      <c r="A45" s="76" t="s">
        <v>40</v>
      </c>
      <c r="B45" s="71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3"/>
      <c r="K45" s="43">
        <f>K43-J43</f>
        <v>0.33333333333333331</v>
      </c>
      <c r="L45" s="73"/>
      <c r="M45" s="74">
        <f>M43-L43</f>
        <v>0.33333333333333331</v>
      </c>
      <c r="N45" s="71"/>
      <c r="O45" s="72"/>
      <c r="P45" s="44">
        <f>SUM(I45,K45,M45)</f>
        <v>1</v>
      </c>
    </row>
    <row r="46" spans="1:16" ht="15.75" x14ac:dyDescent="0.25">
      <c r="A46" s="2"/>
      <c r="B46" s="45"/>
      <c r="C46" s="46"/>
      <c r="D46" s="45"/>
      <c r="E46" s="46"/>
      <c r="F46" s="45"/>
      <c r="G46" s="46"/>
      <c r="H46" s="45"/>
      <c r="I46" s="46"/>
      <c r="J46" s="36"/>
      <c r="K46" s="37"/>
      <c r="L46" s="36"/>
      <c r="M46" s="37"/>
      <c r="N46" s="36">
        <v>0.41666666666666669</v>
      </c>
      <c r="O46" s="37">
        <v>0.72916666666666663</v>
      </c>
      <c r="P46" s="38"/>
    </row>
    <row r="47" spans="1:16" ht="16.5" thickBot="1" x14ac:dyDescent="0.3">
      <c r="A47" s="3" t="s">
        <v>23</v>
      </c>
      <c r="B47" s="48"/>
      <c r="C47" s="49"/>
      <c r="D47" s="48"/>
      <c r="E47" s="49"/>
      <c r="F47" s="48"/>
      <c r="G47" s="49"/>
      <c r="H47" s="48"/>
      <c r="I47" s="49"/>
      <c r="J47" s="39">
        <v>0.75</v>
      </c>
      <c r="K47" s="40">
        <v>1.0625</v>
      </c>
      <c r="L47" s="39">
        <v>0.75</v>
      </c>
      <c r="M47" s="40">
        <v>1.0625</v>
      </c>
      <c r="N47" s="39"/>
      <c r="O47" s="40"/>
      <c r="P47" s="41"/>
    </row>
    <row r="48" spans="1:16" ht="16.5" thickBot="1" x14ac:dyDescent="0.3">
      <c r="A48" s="76" t="s">
        <v>39</v>
      </c>
      <c r="B48" s="51"/>
      <c r="C48" s="52"/>
      <c r="D48" s="51"/>
      <c r="E48" s="52"/>
      <c r="F48" s="51"/>
      <c r="G48" s="52"/>
      <c r="H48" s="51"/>
      <c r="I48" s="52"/>
      <c r="J48" s="50"/>
      <c r="K48" s="43">
        <f>(K46-J46)+(K47-J47)</f>
        <v>0.3125</v>
      </c>
      <c r="L48" s="50"/>
      <c r="M48" s="43">
        <f>(M46-L46)+(M47-L47)</f>
        <v>0.3125</v>
      </c>
      <c r="N48" s="73"/>
      <c r="O48" s="74">
        <f>O46-N46</f>
        <v>0.31249999999999994</v>
      </c>
      <c r="P48" s="44">
        <f>SUM(O48,M48,K48,I48)</f>
        <v>0.9375</v>
      </c>
    </row>
    <row r="49" spans="1:16" ht="15" customHeight="1" x14ac:dyDescent="0.25">
      <c r="A49" s="79" t="s">
        <v>47</v>
      </c>
      <c r="B49" s="47"/>
      <c r="C49" s="94"/>
      <c r="D49" s="47"/>
      <c r="E49" s="94"/>
      <c r="F49" s="45"/>
      <c r="G49" s="46"/>
      <c r="H49" s="45"/>
      <c r="I49" s="46"/>
      <c r="J49" s="45"/>
      <c r="K49" s="46"/>
      <c r="L49" s="45"/>
      <c r="M49" s="46"/>
      <c r="N49" s="45"/>
      <c r="O49" s="46"/>
      <c r="P49" s="38"/>
    </row>
    <row r="50" spans="1:16" ht="15" customHeight="1" thickBot="1" x14ac:dyDescent="0.3">
      <c r="A50" s="3" t="s">
        <v>62</v>
      </c>
      <c r="B50" s="82">
        <v>0.75</v>
      </c>
      <c r="C50" s="63">
        <v>0.95833333333333337</v>
      </c>
      <c r="D50" s="82">
        <v>0.75</v>
      </c>
      <c r="E50" s="63">
        <v>0.95833333333333337</v>
      </c>
      <c r="F50" s="48"/>
      <c r="G50" s="49"/>
      <c r="H50" s="48"/>
      <c r="I50" s="49"/>
      <c r="J50" s="48"/>
      <c r="K50" s="49"/>
      <c r="L50" s="48"/>
      <c r="M50" s="49"/>
      <c r="N50" s="48"/>
      <c r="O50" s="49"/>
      <c r="P50" s="41"/>
    </row>
    <row r="51" spans="1:16" ht="15" customHeight="1" thickBot="1" x14ac:dyDescent="0.3">
      <c r="A51" s="76" t="s">
        <v>57</v>
      </c>
      <c r="B51" s="101"/>
      <c r="C51" s="55">
        <f>(C49-B49)+(C50-B50)</f>
        <v>0.20833333333333337</v>
      </c>
      <c r="D51" s="101"/>
      <c r="E51" s="55">
        <f>(E49-D49)+(E50-D50)</f>
        <v>0.20833333333333337</v>
      </c>
      <c r="F51" s="51"/>
      <c r="G51" s="52"/>
      <c r="H51" s="51"/>
      <c r="I51" s="52"/>
      <c r="J51" s="51"/>
      <c r="K51" s="52"/>
      <c r="L51" s="51"/>
      <c r="M51" s="52"/>
      <c r="N51" s="51"/>
      <c r="O51" s="52"/>
      <c r="P51" s="44">
        <f>SUM(C51,E51,G51,I51,K51,M51,O51)</f>
        <v>0.41666666666666674</v>
      </c>
    </row>
    <row r="52" spans="1:16" ht="15" customHeight="1" x14ac:dyDescent="0.25">
      <c r="A52" s="79" t="s">
        <v>47</v>
      </c>
      <c r="B52" s="45"/>
      <c r="C52" s="46"/>
      <c r="D52" s="47">
        <v>0.39583333333333331</v>
      </c>
      <c r="E52" s="94">
        <v>0.70833333333333337</v>
      </c>
      <c r="F52" s="47">
        <v>0.39583333333333331</v>
      </c>
      <c r="G52" s="94">
        <v>0.70833333333333337</v>
      </c>
      <c r="H52" s="47">
        <v>0.39583333333333331</v>
      </c>
      <c r="I52" s="94">
        <v>0.70833333333333337</v>
      </c>
      <c r="J52" s="47">
        <v>0.39583333333333331</v>
      </c>
      <c r="K52" s="94">
        <v>0.70833333333333337</v>
      </c>
      <c r="L52" s="47">
        <v>0.39583333333333331</v>
      </c>
      <c r="M52" s="94">
        <v>0.70833333333333337</v>
      </c>
      <c r="N52" s="45"/>
      <c r="O52" s="46"/>
      <c r="P52" s="38"/>
    </row>
    <row r="53" spans="1:16" ht="15" customHeight="1" thickBot="1" x14ac:dyDescent="0.3">
      <c r="A53" s="3" t="s">
        <v>46</v>
      </c>
      <c r="B53" s="48"/>
      <c r="C53" s="49"/>
      <c r="D53" s="82"/>
      <c r="E53" s="63"/>
      <c r="F53" s="82"/>
      <c r="G53" s="63"/>
      <c r="H53" s="82"/>
      <c r="I53" s="63"/>
      <c r="J53" s="82"/>
      <c r="K53" s="63"/>
      <c r="L53" s="82"/>
      <c r="M53" s="63"/>
      <c r="N53" s="48"/>
      <c r="O53" s="49"/>
      <c r="P53" s="41"/>
    </row>
    <row r="54" spans="1:16" ht="15" customHeight="1" thickBot="1" x14ac:dyDescent="0.3">
      <c r="A54" s="76" t="s">
        <v>53</v>
      </c>
      <c r="B54" s="51"/>
      <c r="C54" s="52"/>
      <c r="D54" s="112"/>
      <c r="E54" s="113">
        <f>E52-D52</f>
        <v>0.31250000000000006</v>
      </c>
      <c r="F54" s="112"/>
      <c r="G54" s="113">
        <f>G52-F52</f>
        <v>0.31250000000000006</v>
      </c>
      <c r="H54" s="112"/>
      <c r="I54" s="113">
        <f>I52-H52</f>
        <v>0.31250000000000006</v>
      </c>
      <c r="J54" s="112"/>
      <c r="K54" s="113">
        <f>K52-J52</f>
        <v>0.31250000000000006</v>
      </c>
      <c r="L54" s="112"/>
      <c r="M54" s="113">
        <f>M52-L52</f>
        <v>0.31250000000000006</v>
      </c>
      <c r="N54" s="71"/>
      <c r="O54" s="72"/>
      <c r="P54" s="44">
        <f>SUM(C54,E54,G54,I54,K54,M54,O54)</f>
        <v>1.5625000000000002</v>
      </c>
    </row>
    <row r="55" spans="1:16" ht="15" customHeight="1" thickBot="1" x14ac:dyDescent="0.3">
      <c r="A55" s="9"/>
      <c r="B55" s="57"/>
      <c r="C55" s="58"/>
      <c r="D55" s="57"/>
      <c r="E55" s="58"/>
      <c r="F55" s="57"/>
      <c r="G55" s="58"/>
      <c r="H55" s="57"/>
      <c r="I55" s="58"/>
      <c r="J55" s="57"/>
      <c r="K55" s="58"/>
      <c r="L55" s="57"/>
      <c r="M55" s="58"/>
      <c r="N55" s="57"/>
      <c r="O55" s="58"/>
      <c r="P55" s="59"/>
    </row>
    <row r="56" spans="1:16" ht="15" customHeight="1" x14ac:dyDescent="0.25">
      <c r="A56" s="2"/>
      <c r="B56" s="45"/>
      <c r="C56" s="46"/>
      <c r="D56" s="45"/>
      <c r="E56" s="46"/>
      <c r="F56" s="36">
        <v>0.27083333333333331</v>
      </c>
      <c r="G56" s="37">
        <v>0.625</v>
      </c>
      <c r="H56" s="36">
        <v>0.27083333333333331</v>
      </c>
      <c r="I56" s="37">
        <v>0.625</v>
      </c>
      <c r="J56" s="36">
        <v>0.27083333333333331</v>
      </c>
      <c r="K56" s="37">
        <v>0.625</v>
      </c>
      <c r="L56" s="36">
        <v>0.29166666666666669</v>
      </c>
      <c r="M56" s="37">
        <v>0.625</v>
      </c>
      <c r="N56" s="36">
        <v>0.29166666666666669</v>
      </c>
      <c r="O56" s="37">
        <v>0.625</v>
      </c>
      <c r="P56" s="38"/>
    </row>
    <row r="57" spans="1:16" ht="15" customHeight="1" thickBot="1" x14ac:dyDescent="0.3">
      <c r="A57" s="3" t="s">
        <v>21</v>
      </c>
      <c r="B57" s="48"/>
      <c r="C57" s="49"/>
      <c r="D57" s="48"/>
      <c r="E57" s="49"/>
      <c r="F57" s="39"/>
      <c r="G57" s="40"/>
      <c r="H57" s="39"/>
      <c r="I57" s="40"/>
      <c r="J57" s="39"/>
      <c r="K57" s="40"/>
      <c r="L57" s="39"/>
      <c r="M57" s="40"/>
      <c r="N57" s="39"/>
      <c r="O57" s="40"/>
      <c r="P57" s="41"/>
    </row>
    <row r="58" spans="1:16" ht="15" customHeight="1" thickBot="1" x14ac:dyDescent="0.3">
      <c r="A58" s="76" t="s">
        <v>64</v>
      </c>
      <c r="B58" s="51"/>
      <c r="C58" s="52"/>
      <c r="D58" s="51"/>
      <c r="E58" s="52"/>
      <c r="F58" s="53"/>
      <c r="G58" s="43">
        <f>G56-F56</f>
        <v>0.35416666666666669</v>
      </c>
      <c r="H58" s="53"/>
      <c r="I58" s="43">
        <f>I56-H56</f>
        <v>0.35416666666666669</v>
      </c>
      <c r="J58" s="53"/>
      <c r="K58" s="43">
        <f>K56-J56</f>
        <v>0.35416666666666669</v>
      </c>
      <c r="L58" s="53"/>
      <c r="M58" s="43">
        <f>M56-L56</f>
        <v>0.33333333333333331</v>
      </c>
      <c r="N58" s="53"/>
      <c r="O58" s="43">
        <f>O56-N56</f>
        <v>0.33333333333333331</v>
      </c>
      <c r="P58" s="44">
        <f>SUM(C58,E58,G58,I58,K58,M58,O58)</f>
        <v>1.7291666666666665</v>
      </c>
    </row>
    <row r="59" spans="1:16" ht="15" customHeight="1" x14ac:dyDescent="0.25">
      <c r="A59" s="3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36">
        <v>0.29166666666666669</v>
      </c>
      <c r="I59" s="37">
        <v>0.625</v>
      </c>
      <c r="J59" s="45"/>
      <c r="K59" s="46"/>
      <c r="L59" s="45"/>
      <c r="M59" s="46"/>
      <c r="N59" s="36">
        <v>0.29166666666666669</v>
      </c>
      <c r="O59" s="37">
        <v>0.625</v>
      </c>
      <c r="P59" s="38"/>
    </row>
    <row r="60" spans="1:16" ht="15" customHeight="1" thickBot="1" x14ac:dyDescent="0.3">
      <c r="A60" s="3" t="s">
        <v>71</v>
      </c>
      <c r="B60" s="39"/>
      <c r="C60" s="40"/>
      <c r="D60" s="39"/>
      <c r="E60" s="40"/>
      <c r="F60" s="39"/>
      <c r="G60" s="40"/>
      <c r="H60" s="39"/>
      <c r="I60" s="40"/>
      <c r="J60" s="48"/>
      <c r="K60" s="49"/>
      <c r="L60" s="48"/>
      <c r="M60" s="49"/>
      <c r="N60" s="39"/>
      <c r="O60" s="40"/>
      <c r="P60" s="41"/>
    </row>
    <row r="61" spans="1:16" ht="15" customHeight="1" thickBot="1" x14ac:dyDescent="0.3">
      <c r="A61" s="77" t="s">
        <v>72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3"/>
      <c r="I61" s="43">
        <f>I59-H59</f>
        <v>0.33333333333333331</v>
      </c>
      <c r="J61" s="51"/>
      <c r="K61" s="52"/>
      <c r="L61" s="51"/>
      <c r="M61" s="52"/>
      <c r="N61" s="53"/>
      <c r="O61" s="43">
        <f>O59-N59</f>
        <v>0.33333333333333331</v>
      </c>
      <c r="P61" s="44">
        <f>SUM(C61,E61,G61,I61,K61,M61,O61)</f>
        <v>1.7291666666666665</v>
      </c>
    </row>
    <row r="62" spans="1:16" ht="15" customHeight="1" x14ac:dyDescent="0.25">
      <c r="A62" s="2"/>
      <c r="B62" s="36">
        <v>0.27083333333333331</v>
      </c>
      <c r="C62" s="37">
        <v>0.625</v>
      </c>
      <c r="D62" s="36">
        <v>0.27083333333333331</v>
      </c>
      <c r="E62" s="37">
        <v>0.625</v>
      </c>
      <c r="F62" s="45"/>
      <c r="G62" s="46"/>
      <c r="H62" s="45"/>
      <c r="I62" s="46"/>
      <c r="J62" s="36">
        <v>0.27083333333333331</v>
      </c>
      <c r="K62" s="37">
        <v>0.625</v>
      </c>
      <c r="L62" s="36">
        <v>0.29166666666666669</v>
      </c>
      <c r="M62" s="37">
        <v>0.625</v>
      </c>
      <c r="N62" s="36">
        <v>0.29166666666666669</v>
      </c>
      <c r="O62" s="37">
        <v>0.625</v>
      </c>
      <c r="P62" s="38"/>
    </row>
    <row r="63" spans="1:16" ht="15" customHeight="1" thickBot="1" x14ac:dyDescent="0.3">
      <c r="A63" s="3" t="s">
        <v>48</v>
      </c>
      <c r="B63" s="39"/>
      <c r="C63" s="40"/>
      <c r="D63" s="39"/>
      <c r="E63" s="40"/>
      <c r="F63" s="48"/>
      <c r="G63" s="49"/>
      <c r="H63" s="48"/>
      <c r="I63" s="49"/>
      <c r="J63" s="39"/>
      <c r="K63" s="40"/>
      <c r="L63" s="39"/>
      <c r="M63" s="40"/>
      <c r="N63" s="39"/>
      <c r="O63" s="40"/>
      <c r="P63" s="41"/>
    </row>
    <row r="64" spans="1:16" ht="15" customHeight="1" thickBot="1" x14ac:dyDescent="0.3">
      <c r="A64" s="76" t="s">
        <v>51</v>
      </c>
      <c r="B64" s="53"/>
      <c r="C64" s="43">
        <f>C62-B62</f>
        <v>0.35416666666666669</v>
      </c>
      <c r="D64" s="53"/>
      <c r="E64" s="43">
        <f>E62-D62</f>
        <v>0.35416666666666669</v>
      </c>
      <c r="F64" s="51"/>
      <c r="G64" s="52"/>
      <c r="H64" s="51"/>
      <c r="I64" s="52"/>
      <c r="J64" s="53"/>
      <c r="K64" s="43">
        <f>K62-J62</f>
        <v>0.35416666666666669</v>
      </c>
      <c r="L64" s="53"/>
      <c r="M64" s="43">
        <f>M62-L62</f>
        <v>0.33333333333333331</v>
      </c>
      <c r="N64" s="53"/>
      <c r="O64" s="43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36">
        <v>0.27083333333333331</v>
      </c>
      <c r="G65" s="37">
        <v>0.625</v>
      </c>
      <c r="H65" s="36">
        <v>0.29166666666666669</v>
      </c>
      <c r="I65" s="37">
        <v>0.625</v>
      </c>
      <c r="J65" s="36">
        <v>0.29166666666666669</v>
      </c>
      <c r="K65" s="37">
        <v>0.625</v>
      </c>
      <c r="L65" s="45"/>
      <c r="M65" s="46"/>
      <c r="N65" s="45"/>
      <c r="O65" s="46"/>
      <c r="P65" s="38"/>
    </row>
    <row r="66" spans="1:16" ht="15" customHeight="1" thickBot="1" x14ac:dyDescent="0.3">
      <c r="A66" s="3" t="s">
        <v>46</v>
      </c>
      <c r="B66" s="39"/>
      <c r="C66" s="40"/>
      <c r="D66" s="39"/>
      <c r="E66" s="40"/>
      <c r="F66" s="39"/>
      <c r="G66" s="40"/>
      <c r="H66" s="39"/>
      <c r="I66" s="40"/>
      <c r="J66" s="39"/>
      <c r="K66" s="40"/>
      <c r="L66" s="48"/>
      <c r="M66" s="49"/>
      <c r="N66" s="48"/>
      <c r="O66" s="49"/>
      <c r="P66" s="41"/>
    </row>
    <row r="67" spans="1:16" ht="15" customHeight="1" thickBot="1" x14ac:dyDescent="0.3">
      <c r="A67" s="76" t="s">
        <v>55</v>
      </c>
      <c r="B67" s="53"/>
      <c r="C67" s="43">
        <f>C65-B65</f>
        <v>0.35416666666666669</v>
      </c>
      <c r="D67" s="53"/>
      <c r="E67" s="43">
        <f>E65-D65</f>
        <v>0.35416666666666669</v>
      </c>
      <c r="F67" s="53"/>
      <c r="G67" s="43">
        <f>G65-F65</f>
        <v>0.35416666666666669</v>
      </c>
      <c r="H67" s="53"/>
      <c r="I67" s="43">
        <f>I65-H65</f>
        <v>0.33333333333333331</v>
      </c>
      <c r="J67" s="53"/>
      <c r="K67" s="43">
        <f>K65-J65</f>
        <v>0.33333333333333331</v>
      </c>
      <c r="L67" s="51"/>
      <c r="M67" s="52"/>
      <c r="N67" s="51"/>
      <c r="O67" s="52"/>
      <c r="P67" s="44">
        <f>SUM(C67,E67,G67,I67,K67,M67,O67)</f>
        <v>1.7291666666666665</v>
      </c>
    </row>
    <row r="68" spans="1:16" ht="15" customHeight="1" x14ac:dyDescent="0.25">
      <c r="A68" s="79" t="s">
        <v>47</v>
      </c>
      <c r="B68" s="45"/>
      <c r="C68" s="46"/>
      <c r="D68" s="36">
        <v>0.29166666666666669</v>
      </c>
      <c r="E68" s="37">
        <v>0.66666666666666663</v>
      </c>
      <c r="F68" s="45"/>
      <c r="G68" s="46"/>
      <c r="H68" s="47"/>
      <c r="I68" s="37"/>
      <c r="J68" s="47"/>
      <c r="K68" s="37"/>
      <c r="L68" s="47"/>
      <c r="M68" s="37"/>
      <c r="N68" s="47"/>
      <c r="O68" s="37"/>
      <c r="P68" s="38"/>
    </row>
    <row r="69" spans="1:16" ht="15" customHeight="1" thickBot="1" x14ac:dyDescent="0.3">
      <c r="A69" s="3" t="s">
        <v>82</v>
      </c>
      <c r="B69" s="48"/>
      <c r="C69" s="49"/>
      <c r="D69" s="39"/>
      <c r="E69" s="40"/>
      <c r="F69" s="48"/>
      <c r="G69" s="49"/>
      <c r="H69" s="39">
        <v>0.70833333333333337</v>
      </c>
      <c r="I69" s="40">
        <v>1.0416666666666667</v>
      </c>
      <c r="J69" s="39">
        <v>0.70833333333333337</v>
      </c>
      <c r="K69" s="40">
        <v>1.0833333333333333</v>
      </c>
      <c r="L69" s="39">
        <v>0.70833333333333337</v>
      </c>
      <c r="M69" s="40">
        <v>1.0833333333333333</v>
      </c>
      <c r="N69" s="39">
        <v>0.45833333333333331</v>
      </c>
      <c r="O69" s="40">
        <v>0.875</v>
      </c>
      <c r="P69" s="41"/>
    </row>
    <row r="70" spans="1:16" ht="15" customHeight="1" thickBot="1" x14ac:dyDescent="0.3">
      <c r="A70" s="76" t="s">
        <v>83</v>
      </c>
      <c r="B70" s="51"/>
      <c r="C70" s="52"/>
      <c r="D70" s="53"/>
      <c r="E70" s="43">
        <f>E68-D68</f>
        <v>0.37499999999999994</v>
      </c>
      <c r="F70" s="51"/>
      <c r="G70" s="52"/>
      <c r="H70" s="50"/>
      <c r="I70" s="43">
        <f>(I68-H68)+(I69-H69)</f>
        <v>0.33333333333333337</v>
      </c>
      <c r="J70" s="50"/>
      <c r="K70" s="43">
        <f>(K68-J68)+(K69-J69)</f>
        <v>0.37499999999999989</v>
      </c>
      <c r="L70" s="50"/>
      <c r="M70" s="43">
        <f>(M68-L68)+(M69-L69)</f>
        <v>0.37499999999999989</v>
      </c>
      <c r="N70" s="50"/>
      <c r="O70" s="43">
        <f>(O68-N68)+(O69-N69)</f>
        <v>0.41666666666666669</v>
      </c>
      <c r="P70" s="44">
        <f>SUM(O70,M70,K70,I70,G70,E70,C70)</f>
        <v>1.875</v>
      </c>
    </row>
    <row r="71" spans="1:16" ht="15" customHeight="1" thickBot="1" x14ac:dyDescent="0.3">
      <c r="A71" s="6"/>
      <c r="B71" s="60"/>
      <c r="C71" s="61"/>
      <c r="D71" s="60"/>
      <c r="E71" s="61"/>
      <c r="F71" s="60"/>
      <c r="G71" s="61"/>
      <c r="H71" s="60"/>
      <c r="I71" s="61"/>
      <c r="J71" s="60"/>
      <c r="K71" s="61"/>
      <c r="L71" s="60"/>
      <c r="M71" s="61"/>
      <c r="N71" s="60"/>
      <c r="O71" s="61"/>
      <c r="P71" s="62"/>
    </row>
    <row r="72" spans="1:16" ht="15" customHeight="1" x14ac:dyDescent="0.25">
      <c r="A72" s="2"/>
      <c r="B72" s="45"/>
      <c r="C72" s="46"/>
      <c r="D72" s="45"/>
      <c r="E72" s="46"/>
      <c r="F72" s="47">
        <v>0.33333333333333331</v>
      </c>
      <c r="G72" s="37">
        <v>0.66666666666666663</v>
      </c>
      <c r="H72" s="47">
        <v>0.33333333333333331</v>
      </c>
      <c r="I72" s="37">
        <v>0.66666666666666663</v>
      </c>
      <c r="J72" s="47">
        <v>0.33333333333333331</v>
      </c>
      <c r="K72" s="37">
        <v>0.6875</v>
      </c>
      <c r="L72" s="47">
        <v>0.33333333333333331</v>
      </c>
      <c r="M72" s="37">
        <v>0.6875</v>
      </c>
      <c r="N72" s="47">
        <v>0.33333333333333331</v>
      </c>
      <c r="O72" s="37">
        <v>0.6875</v>
      </c>
      <c r="P72" s="38"/>
    </row>
    <row r="73" spans="1:16" ht="15" customHeight="1" thickBot="1" x14ac:dyDescent="0.3">
      <c r="A73" s="3" t="s">
        <v>22</v>
      </c>
      <c r="B73" s="48"/>
      <c r="C73" s="49"/>
      <c r="D73" s="48"/>
      <c r="E73" s="49"/>
      <c r="F73" s="39"/>
      <c r="G73" s="40"/>
      <c r="H73" s="39"/>
      <c r="I73" s="40"/>
      <c r="J73" s="39"/>
      <c r="K73" s="40"/>
      <c r="L73" s="39"/>
      <c r="M73" s="40"/>
      <c r="N73" s="39"/>
      <c r="O73" s="40"/>
      <c r="P73" s="41"/>
    </row>
    <row r="74" spans="1:16" ht="15" customHeight="1" thickBot="1" x14ac:dyDescent="0.3">
      <c r="A74" s="76" t="s">
        <v>43</v>
      </c>
      <c r="B74" s="51"/>
      <c r="C74" s="52"/>
      <c r="D74" s="51"/>
      <c r="E74" s="52"/>
      <c r="F74" s="53"/>
      <c r="G74" s="43">
        <f>SUM(G72-F72)</f>
        <v>0.33333333333333331</v>
      </c>
      <c r="H74" s="53"/>
      <c r="I74" s="43">
        <f>SUM(I72-H72)</f>
        <v>0.33333333333333331</v>
      </c>
      <c r="J74" s="53"/>
      <c r="K74" s="43">
        <f>SUM(K72-J72)</f>
        <v>0.35416666666666669</v>
      </c>
      <c r="L74" s="53"/>
      <c r="M74" s="43">
        <f>SUM(M72-L72)</f>
        <v>0.35416666666666669</v>
      </c>
      <c r="N74" s="53"/>
      <c r="O74" s="43">
        <f>SUM(O72-N72)</f>
        <v>0.35416666666666669</v>
      </c>
      <c r="P74" s="44">
        <f>SUM(C74,E74,G74,I74,K74,M74,O74)</f>
        <v>1.7291666666666667</v>
      </c>
    </row>
    <row r="75" spans="1:16" ht="15" customHeight="1" x14ac:dyDescent="0.25">
      <c r="A75" s="4"/>
      <c r="B75" s="36">
        <v>0.375</v>
      </c>
      <c r="C75" s="37">
        <v>0.72916666666666663</v>
      </c>
      <c r="D75" s="36">
        <v>0.375</v>
      </c>
      <c r="E75" s="37">
        <v>0.72916666666666663</v>
      </c>
      <c r="F75" s="36">
        <v>0.5</v>
      </c>
      <c r="G75" s="37">
        <v>0.66666666666666663</v>
      </c>
      <c r="H75" s="36"/>
      <c r="I75" s="37"/>
      <c r="J75" s="45"/>
      <c r="K75" s="46"/>
      <c r="L75" s="45"/>
      <c r="M75" s="46"/>
      <c r="N75" s="36">
        <v>0.5</v>
      </c>
      <c r="O75" s="37">
        <v>0.66666666666666663</v>
      </c>
      <c r="P75" s="38"/>
    </row>
    <row r="76" spans="1:16" ht="15" customHeight="1" thickBot="1" x14ac:dyDescent="0.3">
      <c r="A76" s="5" t="s">
        <v>19</v>
      </c>
      <c r="B76" s="39"/>
      <c r="C76" s="40"/>
      <c r="D76" s="39"/>
      <c r="E76" s="40"/>
      <c r="F76" s="39">
        <v>0.875</v>
      </c>
      <c r="G76" s="40">
        <v>1.0416666666666667</v>
      </c>
      <c r="H76" s="39">
        <v>0.70833333333333337</v>
      </c>
      <c r="I76" s="63">
        <v>1.0625</v>
      </c>
      <c r="J76" s="48"/>
      <c r="K76" s="49"/>
      <c r="L76" s="48"/>
      <c r="M76" s="49"/>
      <c r="N76" s="39">
        <v>0.875</v>
      </c>
      <c r="O76" s="40">
        <v>1.0416666666666667</v>
      </c>
      <c r="P76" s="41"/>
    </row>
    <row r="77" spans="1:16" ht="15" customHeight="1" thickBot="1" x14ac:dyDescent="0.3">
      <c r="A77" s="76" t="s">
        <v>41</v>
      </c>
      <c r="B77" s="53"/>
      <c r="C77" s="43">
        <f>SUM(C75-B75)</f>
        <v>0.35416666666666663</v>
      </c>
      <c r="D77" s="53"/>
      <c r="E77" s="43">
        <f>SUM(E75-D75)</f>
        <v>0.35416666666666663</v>
      </c>
      <c r="F77" s="54"/>
      <c r="G77" s="43">
        <f>(G75-F75)+(G76-F76)</f>
        <v>0.33333333333333337</v>
      </c>
      <c r="H77" s="50"/>
      <c r="I77" s="55">
        <f>(I75-H75)+(I76-H76)</f>
        <v>0.35416666666666663</v>
      </c>
      <c r="J77" s="51"/>
      <c r="K77" s="52"/>
      <c r="L77" s="51"/>
      <c r="M77" s="52"/>
      <c r="N77" s="54"/>
      <c r="O77" s="55">
        <f>(O75-N75)+(O76-N76)</f>
        <v>0.33333333333333337</v>
      </c>
      <c r="P77" s="44">
        <f>SUM(C77,E77,G77,I77,K77,M77,O77)</f>
        <v>1.7291666666666665</v>
      </c>
    </row>
    <row r="78" spans="1:16" ht="15" customHeight="1" x14ac:dyDescent="0.25">
      <c r="A78" s="4"/>
      <c r="B78" s="36"/>
      <c r="C78" s="37"/>
      <c r="D78" s="36">
        <v>0.5</v>
      </c>
      <c r="E78" s="37">
        <v>0.66666666666666663</v>
      </c>
      <c r="F78" s="45"/>
      <c r="G78" s="46"/>
      <c r="H78" s="45"/>
      <c r="I78" s="46"/>
      <c r="J78" s="36">
        <v>0.5</v>
      </c>
      <c r="K78" s="37">
        <v>0.66666666666666663</v>
      </c>
      <c r="L78" s="36"/>
      <c r="M78" s="37"/>
      <c r="N78" s="36"/>
      <c r="O78" s="37"/>
      <c r="P78" s="38"/>
    </row>
    <row r="79" spans="1:16" ht="15" customHeight="1" thickBot="1" x14ac:dyDescent="0.3">
      <c r="A79" s="5" t="s">
        <v>25</v>
      </c>
      <c r="B79" s="39">
        <v>0.70833333333333337</v>
      </c>
      <c r="C79" s="63">
        <v>1.0625</v>
      </c>
      <c r="D79" s="39">
        <v>0.875</v>
      </c>
      <c r="E79" s="40">
        <v>1.0416666666666667</v>
      </c>
      <c r="F79" s="48"/>
      <c r="G79" s="49"/>
      <c r="H79" s="48"/>
      <c r="I79" s="49"/>
      <c r="J79" s="39">
        <v>0.875</v>
      </c>
      <c r="K79" s="40">
        <v>1.0416666666666667</v>
      </c>
      <c r="L79" s="39">
        <v>0.70833333333333337</v>
      </c>
      <c r="M79" s="63">
        <v>1.0625</v>
      </c>
      <c r="N79" s="39">
        <v>0.70833333333333337</v>
      </c>
      <c r="O79" s="63">
        <v>1.0625</v>
      </c>
      <c r="P79" s="41"/>
    </row>
    <row r="80" spans="1:16" ht="15" customHeight="1" thickBot="1" x14ac:dyDescent="0.3">
      <c r="A80" s="78"/>
      <c r="B80" s="50"/>
      <c r="C80" s="55">
        <f>(C78-B78)+(C79-B79)</f>
        <v>0.35416666666666663</v>
      </c>
      <c r="D80" s="54"/>
      <c r="E80" s="43">
        <f>(E78-D78)+(E79-D79)</f>
        <v>0.33333333333333337</v>
      </c>
      <c r="F80" s="51"/>
      <c r="G80" s="52"/>
      <c r="H80" s="51"/>
      <c r="I80" s="52"/>
      <c r="J80" s="54"/>
      <c r="K80" s="43">
        <f>(K78-J78)+(K79-J79)</f>
        <v>0.33333333333333337</v>
      </c>
      <c r="L80" s="50"/>
      <c r="M80" s="55">
        <f>(M78-L78)+(M79-L79)</f>
        <v>0.35416666666666663</v>
      </c>
      <c r="N80" s="50"/>
      <c r="O80" s="55">
        <f>(O78-N78)+(O79-N79)</f>
        <v>0.35416666666666663</v>
      </c>
      <c r="P80" s="44">
        <f>SUM(C80,E80,G80,I80,K80,M80,O80)</f>
        <v>1.7291666666666665</v>
      </c>
    </row>
    <row r="81" spans="1:16" ht="15" customHeight="1" x14ac:dyDescent="0.25">
      <c r="A81" s="4"/>
      <c r="B81" s="45"/>
      <c r="C81" s="46"/>
      <c r="D81" s="36"/>
      <c r="E81" s="37"/>
      <c r="F81" s="36"/>
      <c r="G81" s="37"/>
      <c r="H81" s="36">
        <v>0.5</v>
      </c>
      <c r="I81" s="37">
        <v>0.66666666666666663</v>
      </c>
      <c r="J81" s="36"/>
      <c r="K81" s="37"/>
      <c r="L81" s="36">
        <v>0.5</v>
      </c>
      <c r="M81" s="37">
        <v>0.66666666666666663</v>
      </c>
      <c r="N81" s="45"/>
      <c r="O81" s="46"/>
      <c r="P81" s="38"/>
    </row>
    <row r="82" spans="1:16" ht="15" customHeight="1" thickBot="1" x14ac:dyDescent="0.3">
      <c r="A82" s="5" t="s">
        <v>52</v>
      </c>
      <c r="B82" s="48"/>
      <c r="C82" s="49"/>
      <c r="D82" s="39">
        <v>0.70833333333333337</v>
      </c>
      <c r="E82" s="63">
        <v>1.0416666666666667</v>
      </c>
      <c r="F82" s="39">
        <v>0.70833333333333337</v>
      </c>
      <c r="G82" s="63">
        <v>1.0416666666666667</v>
      </c>
      <c r="H82" s="39">
        <v>0.875</v>
      </c>
      <c r="I82" s="40">
        <v>1.0416666666666667</v>
      </c>
      <c r="J82" s="39">
        <v>0.70833333333333337</v>
      </c>
      <c r="K82" s="63">
        <v>1.0625</v>
      </c>
      <c r="L82" s="39">
        <v>0.875</v>
      </c>
      <c r="M82" s="40">
        <v>1.0833333333333333</v>
      </c>
      <c r="N82" s="48"/>
      <c r="O82" s="49"/>
      <c r="P82" s="41"/>
    </row>
    <row r="83" spans="1:16" ht="15" customHeight="1" thickBot="1" x14ac:dyDescent="0.3">
      <c r="A83" s="78"/>
      <c r="B83" s="51"/>
      <c r="C83" s="52"/>
      <c r="D83" s="50"/>
      <c r="E83" s="55">
        <f>(E81-D81)+(E82-D82)</f>
        <v>0.33333333333333337</v>
      </c>
      <c r="F83" s="50"/>
      <c r="G83" s="55">
        <f>(G81-F81)+(G82-F82)</f>
        <v>0.33333333333333337</v>
      </c>
      <c r="H83" s="54"/>
      <c r="I83" s="43">
        <f>(I81-H81)+(I82-H82)</f>
        <v>0.33333333333333337</v>
      </c>
      <c r="J83" s="50"/>
      <c r="K83" s="55">
        <f>(K81-J81)+(K82-J82)</f>
        <v>0.35416666666666663</v>
      </c>
      <c r="L83" s="54"/>
      <c r="M83" s="43">
        <f>(M81-L81)+(M82-L82)</f>
        <v>0.37499999999999989</v>
      </c>
      <c r="N83" s="51"/>
      <c r="O83" s="52"/>
      <c r="P83" s="44">
        <f>SUM(C83,E83,G83,I83,K83,M83,O83)</f>
        <v>1.7291666666666665</v>
      </c>
    </row>
    <row r="84" spans="1:16" ht="35.1" customHeight="1" x14ac:dyDescent="0.25">
      <c r="A84" s="19" t="s">
        <v>28</v>
      </c>
      <c r="B84" s="29"/>
      <c r="C84" s="22">
        <v>3</v>
      </c>
      <c r="D84" s="29"/>
      <c r="E84" s="22">
        <v>4</v>
      </c>
      <c r="F84" s="29"/>
      <c r="G84" s="22">
        <v>4</v>
      </c>
      <c r="H84" s="29"/>
      <c r="I84" s="22">
        <v>4</v>
      </c>
      <c r="J84" s="29"/>
      <c r="K84" s="22">
        <v>3</v>
      </c>
      <c r="L84" s="29"/>
      <c r="M84" s="22">
        <v>4</v>
      </c>
      <c r="N84" s="29"/>
      <c r="O84" s="22">
        <v>3</v>
      </c>
      <c r="P84" s="64"/>
    </row>
    <row r="85" spans="1:16" ht="35.1" customHeight="1" x14ac:dyDescent="0.25">
      <c r="A85" s="15" t="s">
        <v>7</v>
      </c>
      <c r="B85" s="30">
        <v>5</v>
      </c>
      <c r="C85" s="23">
        <v>5</v>
      </c>
      <c r="D85" s="30">
        <v>5</v>
      </c>
      <c r="E85" s="23">
        <v>5</v>
      </c>
      <c r="F85" s="30">
        <v>5</v>
      </c>
      <c r="G85" s="23">
        <v>6</v>
      </c>
      <c r="H85" s="30">
        <v>5</v>
      </c>
      <c r="I85" s="23">
        <v>5</v>
      </c>
      <c r="J85" s="30">
        <v>5</v>
      </c>
      <c r="K85" s="23">
        <v>5</v>
      </c>
      <c r="L85" s="30">
        <v>7</v>
      </c>
      <c r="M85" s="23">
        <v>5</v>
      </c>
      <c r="N85" s="30">
        <v>7</v>
      </c>
      <c r="O85" s="28">
        <v>6</v>
      </c>
      <c r="P85" s="65"/>
    </row>
    <row r="86" spans="1:16" ht="35.1" customHeight="1" x14ac:dyDescent="0.25">
      <c r="A86" s="16" t="s">
        <v>8</v>
      </c>
      <c r="B86" s="20">
        <v>2</v>
      </c>
      <c r="C86" s="24">
        <v>2</v>
      </c>
      <c r="D86" s="20">
        <v>2</v>
      </c>
      <c r="E86" s="24">
        <v>2</v>
      </c>
      <c r="F86" s="20">
        <v>3</v>
      </c>
      <c r="G86" s="24">
        <v>3</v>
      </c>
      <c r="H86" s="20">
        <v>3</v>
      </c>
      <c r="I86" s="24">
        <v>5</v>
      </c>
      <c r="J86" s="20">
        <v>4</v>
      </c>
      <c r="K86" s="24">
        <v>5</v>
      </c>
      <c r="L86" s="20">
        <v>5</v>
      </c>
      <c r="M86" s="24">
        <v>5</v>
      </c>
      <c r="N86" s="20">
        <v>5</v>
      </c>
      <c r="O86" s="24">
        <v>5</v>
      </c>
      <c r="P86" s="65"/>
    </row>
    <row r="87" spans="1:16" ht="35.1" customHeight="1" x14ac:dyDescent="0.25">
      <c r="A87" s="17" t="s">
        <v>9</v>
      </c>
      <c r="B87" s="31">
        <v>5</v>
      </c>
      <c r="C87" s="25">
        <v>5</v>
      </c>
      <c r="D87" s="31">
        <v>5</v>
      </c>
      <c r="E87" s="25">
        <v>5</v>
      </c>
      <c r="F87" s="31">
        <v>5</v>
      </c>
      <c r="G87" s="25">
        <v>6</v>
      </c>
      <c r="H87" s="31">
        <v>5</v>
      </c>
      <c r="I87" s="25">
        <v>5</v>
      </c>
      <c r="J87" s="31">
        <v>6</v>
      </c>
      <c r="K87" s="25">
        <v>5</v>
      </c>
      <c r="L87" s="31">
        <v>6</v>
      </c>
      <c r="M87" s="25">
        <v>7</v>
      </c>
      <c r="N87" s="31">
        <v>4</v>
      </c>
      <c r="O87" s="25">
        <v>5</v>
      </c>
      <c r="P87" s="65"/>
    </row>
    <row r="88" spans="1:16" ht="35.1" customHeight="1" x14ac:dyDescent="0.25">
      <c r="A88" s="18" t="s">
        <v>10</v>
      </c>
      <c r="B88" s="30"/>
      <c r="C88" s="26"/>
      <c r="D88" s="30"/>
      <c r="E88" s="26"/>
      <c r="F88" s="30"/>
      <c r="G88" s="26"/>
      <c r="H88" s="30"/>
      <c r="I88" s="26"/>
      <c r="J88" s="30"/>
      <c r="K88" s="26"/>
      <c r="L88" s="30"/>
      <c r="M88" s="26"/>
      <c r="N88" s="30"/>
      <c r="O88" s="26"/>
      <c r="P88" s="65"/>
    </row>
    <row r="89" spans="1:16" ht="35.1" customHeight="1" x14ac:dyDescent="0.25">
      <c r="A89" s="32" t="s">
        <v>11</v>
      </c>
      <c r="B89" s="31"/>
      <c r="C89" s="27"/>
      <c r="D89" s="31"/>
      <c r="E89" s="27"/>
      <c r="F89" s="31"/>
      <c r="G89" s="27"/>
      <c r="H89" s="31"/>
      <c r="I89" s="27"/>
      <c r="J89" s="31"/>
      <c r="K89" s="27"/>
      <c r="L89" s="31"/>
      <c r="M89" s="27"/>
      <c r="N89" s="31"/>
      <c r="O89" s="27"/>
      <c r="P89" s="65"/>
    </row>
    <row r="90" spans="1:16" ht="35.1" customHeight="1" x14ac:dyDescent="0.25">
      <c r="A90" s="33" t="s">
        <v>27</v>
      </c>
      <c r="B90" s="21">
        <f>SUM(B84:B89)</f>
        <v>12</v>
      </c>
      <c r="C90" s="28">
        <f>SUM(C84:C89)</f>
        <v>15</v>
      </c>
      <c r="D90" s="21">
        <f>SUM(D84:D89)</f>
        <v>12</v>
      </c>
      <c r="E90" s="28">
        <f t="shared" ref="E90:O90" si="0">SUM(E84:E89)</f>
        <v>16</v>
      </c>
      <c r="F90" s="21">
        <f>SUM(F84:F89)</f>
        <v>13</v>
      </c>
      <c r="G90" s="28">
        <f>SUM(G84:G89)</f>
        <v>19</v>
      </c>
      <c r="H90" s="21">
        <f t="shared" si="0"/>
        <v>13</v>
      </c>
      <c r="I90" s="28">
        <f t="shared" si="0"/>
        <v>19</v>
      </c>
      <c r="J90" s="21">
        <f t="shared" si="0"/>
        <v>15</v>
      </c>
      <c r="K90" s="28">
        <f t="shared" si="0"/>
        <v>18</v>
      </c>
      <c r="L90" s="21">
        <f t="shared" si="0"/>
        <v>18</v>
      </c>
      <c r="M90" s="28">
        <f t="shared" si="0"/>
        <v>21</v>
      </c>
      <c r="N90" s="21">
        <f t="shared" si="0"/>
        <v>16</v>
      </c>
      <c r="O90" s="28">
        <f t="shared" si="0"/>
        <v>19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2079" spans="16:16" x14ac:dyDescent="0.25">
      <c r="P2079" s="67"/>
    </row>
    <row r="2080" spans="16:16" x14ac:dyDescent="0.25">
      <c r="P2080" s="67"/>
    </row>
    <row r="2081" spans="16:16" x14ac:dyDescent="0.25">
      <c r="P2081" s="67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3191" spans="16:16" x14ac:dyDescent="0.25">
      <c r="P3191" s="67"/>
    </row>
    <row r="3192" spans="16:16" x14ac:dyDescent="0.25">
      <c r="P3192" s="67"/>
    </row>
    <row r="3193" spans="16:16" x14ac:dyDescent="0.25">
      <c r="P3193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</sheetData>
  <mergeCells count="9">
    <mergeCell ref="L1:M1"/>
    <mergeCell ref="N1:O1"/>
    <mergeCell ref="A91:P9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9" orientation="portrait" r:id="rId1"/>
  <headerFooter>
    <oddHeader>&amp;A</oddHeader>
    <oddFooter>&amp;C&amp;F&amp;R&amp;D&amp;T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3537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6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42772</v>
      </c>
      <c r="D2" s="80"/>
      <c r="E2" s="14">
        <v>42773</v>
      </c>
      <c r="F2" s="131"/>
      <c r="G2" s="70">
        <v>42774</v>
      </c>
      <c r="H2" s="68"/>
      <c r="I2" s="12">
        <v>42775</v>
      </c>
      <c r="J2" s="80"/>
      <c r="K2" s="12">
        <v>42776</v>
      </c>
      <c r="L2" s="83"/>
      <c r="M2" s="12">
        <v>42777</v>
      </c>
      <c r="N2" s="83"/>
      <c r="O2" s="12">
        <v>42778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36"/>
      <c r="C4" s="37"/>
      <c r="D4" s="36"/>
      <c r="E4" s="37"/>
      <c r="F4" s="36"/>
      <c r="G4" s="37"/>
      <c r="H4" s="36"/>
      <c r="I4" s="37"/>
      <c r="J4" s="36"/>
      <c r="K4" s="37"/>
      <c r="L4" s="45"/>
      <c r="M4" s="46"/>
      <c r="N4" s="45"/>
      <c r="O4" s="46"/>
      <c r="P4" s="38"/>
    </row>
    <row r="5" spans="1:16" ht="15.75" customHeight="1" thickBot="1" x14ac:dyDescent="0.3">
      <c r="A5" s="10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48"/>
      <c r="M5" s="49"/>
      <c r="N5" s="48"/>
      <c r="O5" s="49"/>
      <c r="P5" s="41"/>
    </row>
    <row r="6" spans="1:16" ht="15.75" customHeight="1" thickBot="1" x14ac:dyDescent="0.3">
      <c r="A6" s="7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51"/>
      <c r="M6" s="52"/>
      <c r="N6" s="51"/>
      <c r="O6" s="52"/>
      <c r="P6" s="44">
        <f>SUM(C6,E6,G6,I6,K6,M6,O6)</f>
        <v>0</v>
      </c>
    </row>
    <row r="7" spans="1:16" ht="15.75" x14ac:dyDescent="0.25">
      <c r="A7" s="11"/>
      <c r="B7" s="140">
        <v>0.375</v>
      </c>
      <c r="C7" s="141">
        <v>0.70833333333333337</v>
      </c>
      <c r="D7" s="45"/>
      <c r="E7" s="46"/>
      <c r="F7" s="45"/>
      <c r="G7" s="46"/>
      <c r="H7" s="140"/>
      <c r="I7" s="141"/>
      <c r="J7" s="140"/>
      <c r="K7" s="141"/>
      <c r="L7" s="140"/>
      <c r="M7" s="141"/>
      <c r="N7" s="140">
        <v>0.375</v>
      </c>
      <c r="O7" s="141">
        <v>0.70833333333333337</v>
      </c>
      <c r="P7" s="38"/>
    </row>
    <row r="8" spans="1:16" ht="16.5" thickBot="1" x14ac:dyDescent="0.3">
      <c r="A8" s="10" t="s">
        <v>15</v>
      </c>
      <c r="B8" s="142"/>
      <c r="C8" s="143"/>
      <c r="D8" s="48"/>
      <c r="E8" s="49"/>
      <c r="F8" s="48"/>
      <c r="G8" s="49"/>
      <c r="H8" s="142">
        <v>0.70833333333333337</v>
      </c>
      <c r="I8" s="107">
        <v>1.0208333333333333</v>
      </c>
      <c r="J8" s="142">
        <v>0.70833333333333337</v>
      </c>
      <c r="K8" s="143">
        <v>1.0833333333333333</v>
      </c>
      <c r="L8" s="142">
        <v>0.70833333333333337</v>
      </c>
      <c r="M8" s="143">
        <v>1.0833333333333333</v>
      </c>
      <c r="N8" s="142"/>
      <c r="O8" s="143"/>
      <c r="P8" s="41"/>
    </row>
    <row r="9" spans="1:16" ht="16.5" thickBot="1" x14ac:dyDescent="0.3">
      <c r="A9" s="75" t="s">
        <v>30</v>
      </c>
      <c r="B9" s="144"/>
      <c r="C9" s="145">
        <f>C7-B7</f>
        <v>0.33333333333333337</v>
      </c>
      <c r="D9" s="51"/>
      <c r="E9" s="52"/>
      <c r="F9" s="51"/>
      <c r="G9" s="52"/>
      <c r="H9" s="144"/>
      <c r="I9" s="145">
        <f>(I7-H7)+(I8-H8)</f>
        <v>0.31249999999999989</v>
      </c>
      <c r="J9" s="144"/>
      <c r="K9" s="145">
        <f>(K7-J7)+(K8-J8)</f>
        <v>0.37499999999999989</v>
      </c>
      <c r="L9" s="144"/>
      <c r="M9" s="145">
        <f>(M7-L7)+(M8-L8)</f>
        <v>0.37499999999999989</v>
      </c>
      <c r="N9" s="144"/>
      <c r="O9" s="145">
        <f>O7-N7</f>
        <v>0.33333333333333337</v>
      </c>
      <c r="P9" s="44">
        <f>SUM(C9,E9,G9,I9,K9,M9,O9)</f>
        <v>1.7291666666666665</v>
      </c>
    </row>
    <row r="10" spans="1:16" ht="15.75" x14ac:dyDescent="0.25">
      <c r="A10" s="11"/>
      <c r="B10" s="36">
        <v>0.375</v>
      </c>
      <c r="C10" s="37">
        <v>0.70833333333333337</v>
      </c>
      <c r="D10" s="36">
        <v>0.375</v>
      </c>
      <c r="E10" s="37">
        <v>0.70833333333333337</v>
      </c>
      <c r="F10" s="36">
        <v>0.375</v>
      </c>
      <c r="G10" s="37">
        <v>0.70833333333333337</v>
      </c>
      <c r="H10" s="36">
        <v>0.375</v>
      </c>
      <c r="I10" s="37">
        <v>0.70833333333333337</v>
      </c>
      <c r="J10" s="36">
        <v>0.375</v>
      </c>
      <c r="K10" s="37">
        <v>0.72916666666666663</v>
      </c>
      <c r="L10" s="36">
        <v>0.375</v>
      </c>
      <c r="M10" s="37">
        <v>0.72916666666666663</v>
      </c>
      <c r="N10" s="45"/>
      <c r="O10" s="46"/>
      <c r="P10" s="38"/>
    </row>
    <row r="11" spans="1:16" ht="16.5" thickBot="1" x14ac:dyDescent="0.3">
      <c r="A11" s="10" t="s">
        <v>31</v>
      </c>
      <c r="B11" s="39"/>
      <c r="C11" s="40"/>
      <c r="D11" s="39"/>
      <c r="E11" s="40"/>
      <c r="F11" s="39"/>
      <c r="G11" s="40"/>
      <c r="H11" s="39"/>
      <c r="I11" s="40"/>
      <c r="J11" s="39"/>
      <c r="K11" s="40"/>
      <c r="L11" s="39"/>
      <c r="M11" s="40"/>
      <c r="N11" s="48"/>
      <c r="O11" s="49"/>
      <c r="P11" s="41"/>
    </row>
    <row r="12" spans="1:16" ht="16.5" thickBot="1" x14ac:dyDescent="0.3">
      <c r="A12" s="75" t="s">
        <v>32</v>
      </c>
      <c r="B12" s="53"/>
      <c r="C12" s="43">
        <f>C10-B10</f>
        <v>0.33333333333333337</v>
      </c>
      <c r="D12" s="53"/>
      <c r="E12" s="43">
        <f>E10-D10</f>
        <v>0.33333333333333337</v>
      </c>
      <c r="F12" s="53"/>
      <c r="G12" s="43">
        <f>G10-F10</f>
        <v>0.33333333333333337</v>
      </c>
      <c r="H12" s="53"/>
      <c r="I12" s="43">
        <f>I10-H10</f>
        <v>0.33333333333333337</v>
      </c>
      <c r="J12" s="53"/>
      <c r="K12" s="43">
        <f>K10-J10</f>
        <v>0.35416666666666663</v>
      </c>
      <c r="L12" s="53"/>
      <c r="M12" s="43">
        <f>(M10-L10)+(M11-L11)</f>
        <v>0.35416666666666663</v>
      </c>
      <c r="N12" s="51"/>
      <c r="O12" s="52"/>
      <c r="P12" s="44">
        <f>SUM(C12,E12,G12,I12,K12,M12,O12)</f>
        <v>2.0416666666666665</v>
      </c>
    </row>
    <row r="13" spans="1:16" ht="15.75" x14ac:dyDescent="0.25">
      <c r="A13" s="3"/>
      <c r="B13" s="36"/>
      <c r="C13" s="37"/>
      <c r="D13" s="36"/>
      <c r="E13" s="37"/>
      <c r="F13" s="36">
        <v>0.41666666666666669</v>
      </c>
      <c r="G13" s="37">
        <v>0.72916666666666663</v>
      </c>
      <c r="H13" s="45"/>
      <c r="I13" s="46"/>
      <c r="J13" s="45"/>
      <c r="K13" s="46"/>
      <c r="L13" s="36"/>
      <c r="M13" s="37"/>
      <c r="N13" s="36">
        <v>0.41666666666666669</v>
      </c>
      <c r="O13" s="37">
        <v>0.625</v>
      </c>
      <c r="P13" s="56"/>
    </row>
    <row r="14" spans="1:16" ht="16.5" thickBot="1" x14ac:dyDescent="0.3">
      <c r="A14" s="3" t="s">
        <v>26</v>
      </c>
      <c r="B14" s="39">
        <v>0.70833333333333337</v>
      </c>
      <c r="C14" s="63">
        <v>1.0208333333333333</v>
      </c>
      <c r="D14" s="39">
        <v>0.70833333333333337</v>
      </c>
      <c r="E14" s="63">
        <v>1.0208333333333333</v>
      </c>
      <c r="F14" s="39"/>
      <c r="G14" s="40"/>
      <c r="H14" s="48"/>
      <c r="I14" s="90"/>
      <c r="J14" s="48"/>
      <c r="K14" s="49"/>
      <c r="L14" s="39">
        <v>0.66666666666666663</v>
      </c>
      <c r="M14" s="40">
        <v>1.0833333333333333</v>
      </c>
      <c r="N14" s="39">
        <v>0.79166666666666663</v>
      </c>
      <c r="O14" s="40">
        <v>1</v>
      </c>
      <c r="P14" s="56"/>
    </row>
    <row r="15" spans="1:16" ht="16.5" thickBot="1" x14ac:dyDescent="0.3">
      <c r="A15" s="77" t="s">
        <v>38</v>
      </c>
      <c r="B15" s="50"/>
      <c r="C15" s="43">
        <f>(C13-B13)+(C14-B14)</f>
        <v>0.31249999999999989</v>
      </c>
      <c r="D15" s="50"/>
      <c r="E15" s="43">
        <f>(E13-D13)+(E14-D14)</f>
        <v>0.31249999999999989</v>
      </c>
      <c r="F15" s="53"/>
      <c r="G15" s="43">
        <f>G13-F13</f>
        <v>0.31249999999999994</v>
      </c>
      <c r="H15" s="51"/>
      <c r="I15" s="52"/>
      <c r="J15" s="51"/>
      <c r="K15" s="52"/>
      <c r="L15" s="50"/>
      <c r="M15" s="43">
        <f>(M13-L13)+(M14-L14)</f>
        <v>0.41666666666666663</v>
      </c>
      <c r="N15" s="54"/>
      <c r="O15" s="43">
        <f>(O13-N13)+(O14-N14)</f>
        <v>0.41666666666666669</v>
      </c>
      <c r="P15" s="44">
        <f>SUM(C15,E15,G15,I15,K15,M15,O15)</f>
        <v>1.7708333333333333</v>
      </c>
    </row>
    <row r="16" spans="1:16" ht="15.75" x14ac:dyDescent="0.25">
      <c r="A16" s="2"/>
      <c r="B16" s="36"/>
      <c r="C16" s="37"/>
      <c r="D16" s="36"/>
      <c r="E16" s="37"/>
      <c r="F16" s="36"/>
      <c r="G16" s="37"/>
      <c r="H16" s="45"/>
      <c r="I16" s="46"/>
      <c r="J16" s="45"/>
      <c r="K16" s="46"/>
      <c r="L16" s="36"/>
      <c r="M16" s="37"/>
      <c r="N16" s="36">
        <v>0.41666666666666669</v>
      </c>
      <c r="O16" s="37">
        <v>0.625</v>
      </c>
      <c r="P16" s="38"/>
    </row>
    <row r="17" spans="1:16" ht="16.5" thickBot="1" x14ac:dyDescent="0.3">
      <c r="A17" s="3" t="s">
        <v>16</v>
      </c>
      <c r="B17" s="39">
        <v>0.70833333333333337</v>
      </c>
      <c r="C17" s="63">
        <v>1.0208333333333333</v>
      </c>
      <c r="D17" s="39">
        <v>0.70833333333333337</v>
      </c>
      <c r="E17" s="63">
        <v>1.0208333333333333</v>
      </c>
      <c r="F17" s="39">
        <v>0.70833333333333337</v>
      </c>
      <c r="G17" s="63">
        <v>1.0208333333333333</v>
      </c>
      <c r="H17" s="48"/>
      <c r="I17" s="90"/>
      <c r="J17" s="48"/>
      <c r="K17" s="49"/>
      <c r="L17" s="82">
        <v>0.70833333333333337</v>
      </c>
      <c r="M17" s="63">
        <v>1.0833333333333333</v>
      </c>
      <c r="N17" s="39">
        <v>0.79166666666666663</v>
      </c>
      <c r="O17" s="40">
        <v>1</v>
      </c>
      <c r="P17" s="41"/>
    </row>
    <row r="18" spans="1:16" ht="16.5" thickBot="1" x14ac:dyDescent="0.3">
      <c r="A18" s="76" t="s">
        <v>33</v>
      </c>
      <c r="B18" s="50"/>
      <c r="C18" s="43">
        <f>(C16-B16)+(C17-B17)</f>
        <v>0.31249999999999989</v>
      </c>
      <c r="D18" s="50"/>
      <c r="E18" s="43">
        <f>(E16-D16)+(E17-D17)</f>
        <v>0.31249999999999989</v>
      </c>
      <c r="F18" s="50"/>
      <c r="G18" s="43">
        <f>(G16-F16)+(G17-F17)</f>
        <v>0.31249999999999989</v>
      </c>
      <c r="H18" s="51"/>
      <c r="I18" s="52"/>
      <c r="J18" s="51"/>
      <c r="K18" s="52"/>
      <c r="L18" s="50"/>
      <c r="M18" s="43">
        <f>(M16-L16)+(M17-L17)</f>
        <v>0.37499999999999989</v>
      </c>
      <c r="N18" s="54"/>
      <c r="O18" s="43">
        <f>(O16-N16)+(O17-N17)</f>
        <v>0.41666666666666669</v>
      </c>
      <c r="P18" s="44">
        <f>SUM(C18,E18,G18,I18,K18,M18,O18)</f>
        <v>1.7291666666666663</v>
      </c>
    </row>
    <row r="19" spans="1:16" ht="15.75" x14ac:dyDescent="0.25">
      <c r="A19" s="2"/>
      <c r="B19" s="45"/>
      <c r="C19" s="46"/>
      <c r="D19" s="45"/>
      <c r="E19" s="46"/>
      <c r="F19" s="45"/>
      <c r="G19" s="46"/>
      <c r="H19" s="36"/>
      <c r="I19" s="37"/>
      <c r="J19" s="36">
        <v>0.41666666666666669</v>
      </c>
      <c r="K19" s="37">
        <v>0.625</v>
      </c>
      <c r="L19" s="36">
        <v>0.41666666666666669</v>
      </c>
      <c r="M19" s="37">
        <v>0.625</v>
      </c>
      <c r="N19" s="36">
        <v>0.39583333333333331</v>
      </c>
      <c r="O19" s="37">
        <v>0.70833333333333337</v>
      </c>
      <c r="P19" s="38"/>
    </row>
    <row r="20" spans="1:16" ht="16.5" thickBot="1" x14ac:dyDescent="0.3">
      <c r="A20" s="3" t="s">
        <v>18</v>
      </c>
      <c r="B20" s="48"/>
      <c r="C20" s="49"/>
      <c r="D20" s="48"/>
      <c r="E20" s="49"/>
      <c r="F20" s="48"/>
      <c r="G20" s="90" t="s">
        <v>75</v>
      </c>
      <c r="H20" s="39">
        <v>0.70833333333333337</v>
      </c>
      <c r="I20" s="40">
        <v>1.0833333333333333</v>
      </c>
      <c r="J20" s="39">
        <v>0.79166666666666663</v>
      </c>
      <c r="K20" s="40">
        <v>1</v>
      </c>
      <c r="L20" s="39">
        <v>0.79166666666666663</v>
      </c>
      <c r="M20" s="40">
        <v>1</v>
      </c>
      <c r="N20" s="39"/>
      <c r="O20" s="40"/>
      <c r="P20" s="41"/>
    </row>
    <row r="21" spans="1:16" ht="16.5" thickBot="1" x14ac:dyDescent="0.3">
      <c r="A21" s="76" t="s">
        <v>35</v>
      </c>
      <c r="B21" s="51"/>
      <c r="C21" s="52"/>
      <c r="D21" s="51"/>
      <c r="E21" s="52"/>
      <c r="F21" s="51"/>
      <c r="G21" s="52"/>
      <c r="H21" s="50"/>
      <c r="I21" s="43">
        <f>(I19-H19)+(I20-H20)</f>
        <v>0.37499999999999989</v>
      </c>
      <c r="J21" s="54"/>
      <c r="K21" s="43">
        <f>(K19-J19)+(K20-J20)</f>
        <v>0.41666666666666669</v>
      </c>
      <c r="L21" s="54"/>
      <c r="M21" s="43">
        <f>(M19-L19)+(M20-L20)</f>
        <v>0.41666666666666669</v>
      </c>
      <c r="N21" s="53"/>
      <c r="O21" s="43">
        <f>O19-N19</f>
        <v>0.31250000000000006</v>
      </c>
      <c r="P21" s="44">
        <f>SUM(C21,E21,G21,I21,K21,M21,O21)</f>
        <v>1.5208333333333333</v>
      </c>
    </row>
    <row r="22" spans="1:16" ht="15.75" x14ac:dyDescent="0.25">
      <c r="A22" s="2"/>
      <c r="B22" s="36">
        <v>0.375</v>
      </c>
      <c r="C22" s="37">
        <v>0.70833333333333337</v>
      </c>
      <c r="D22" s="36">
        <v>0.41666666666666669</v>
      </c>
      <c r="E22" s="37">
        <v>0.625</v>
      </c>
      <c r="F22" s="36"/>
      <c r="G22" s="37"/>
      <c r="H22" s="36">
        <v>0.375</v>
      </c>
      <c r="I22" s="37">
        <v>0.70833333333333337</v>
      </c>
      <c r="J22" s="36">
        <v>0.41666666666666669</v>
      </c>
      <c r="K22" s="37">
        <v>0.625</v>
      </c>
      <c r="L22" s="45"/>
      <c r="M22" s="46"/>
      <c r="N22" s="45"/>
      <c r="O22" s="46"/>
      <c r="P22" s="38"/>
    </row>
    <row r="23" spans="1:16" ht="16.5" thickBot="1" x14ac:dyDescent="0.3">
      <c r="A23" s="3" t="s">
        <v>17</v>
      </c>
      <c r="B23" s="39"/>
      <c r="C23" s="40"/>
      <c r="D23" s="39">
        <v>0.79166666666666663</v>
      </c>
      <c r="E23" s="40">
        <v>1</v>
      </c>
      <c r="F23" s="39">
        <v>0.70833333333333337</v>
      </c>
      <c r="G23" s="63">
        <v>1.0208333333333333</v>
      </c>
      <c r="H23" s="39"/>
      <c r="I23" s="40"/>
      <c r="J23" s="39">
        <v>0.79166666666666663</v>
      </c>
      <c r="K23" s="40">
        <v>1</v>
      </c>
      <c r="L23" s="48"/>
      <c r="M23" s="49"/>
      <c r="N23" s="48"/>
      <c r="O23" s="49"/>
      <c r="P23" s="41"/>
    </row>
    <row r="24" spans="1:16" ht="16.5" thickBot="1" x14ac:dyDescent="0.3">
      <c r="A24" s="76" t="s">
        <v>34</v>
      </c>
      <c r="B24" s="53"/>
      <c r="C24" s="43">
        <f>C22-B22</f>
        <v>0.33333333333333337</v>
      </c>
      <c r="D24" s="54"/>
      <c r="E24" s="43">
        <f>(E22-D22)+(E23-D23)</f>
        <v>0.41666666666666669</v>
      </c>
      <c r="F24" s="50"/>
      <c r="G24" s="43">
        <f>(G22-F22)+(G23-F23)</f>
        <v>0.31249999999999989</v>
      </c>
      <c r="H24" s="53"/>
      <c r="I24" s="43">
        <f>I22-H22</f>
        <v>0.33333333333333337</v>
      </c>
      <c r="J24" s="54"/>
      <c r="K24" s="43">
        <f>(K22-J22)+(K23-J23)</f>
        <v>0.41666666666666669</v>
      </c>
      <c r="L24" s="51"/>
      <c r="M24" s="52"/>
      <c r="N24" s="51"/>
      <c r="O24" s="52"/>
      <c r="P24" s="44">
        <f>SUM(C24,E24,G24,I24,K24,M24,O24)</f>
        <v>1.8125000000000002</v>
      </c>
    </row>
    <row r="25" spans="1:16" ht="15.75" x14ac:dyDescent="0.25">
      <c r="A25" s="2"/>
      <c r="B25" s="45"/>
      <c r="C25" s="46"/>
      <c r="D25" s="45"/>
      <c r="E25" s="46"/>
      <c r="F25" s="45"/>
      <c r="G25" s="46"/>
      <c r="H25" s="45"/>
      <c r="I25" s="46"/>
      <c r="J25" s="45"/>
      <c r="K25" s="46"/>
      <c r="L25" s="36">
        <v>0.41666666666666669</v>
      </c>
      <c r="M25" s="37">
        <v>0.625</v>
      </c>
      <c r="N25" s="36">
        <v>0.41666666666666669</v>
      </c>
      <c r="O25" s="37">
        <v>0.625</v>
      </c>
      <c r="P25" s="38"/>
    </row>
    <row r="26" spans="1:16" ht="16.5" thickBot="1" x14ac:dyDescent="0.3">
      <c r="A26" s="3" t="s">
        <v>87</v>
      </c>
      <c r="B26" s="48"/>
      <c r="C26" s="49"/>
      <c r="D26" s="48"/>
      <c r="E26" s="49"/>
      <c r="F26" s="48"/>
      <c r="G26" s="49"/>
      <c r="H26" s="48"/>
      <c r="I26" s="49"/>
      <c r="J26" s="48"/>
      <c r="K26" s="49"/>
      <c r="L26" s="39">
        <v>0.79166666666666663</v>
      </c>
      <c r="M26" s="40">
        <v>1</v>
      </c>
      <c r="N26" s="39">
        <v>0.79166666666666663</v>
      </c>
      <c r="O26" s="40">
        <v>1</v>
      </c>
      <c r="P26" s="41"/>
    </row>
    <row r="27" spans="1:16" ht="16.5" thickBot="1" x14ac:dyDescent="0.3">
      <c r="A27" s="76" t="s">
        <v>88</v>
      </c>
      <c r="B27" s="51"/>
      <c r="C27" s="52"/>
      <c r="D27" s="51"/>
      <c r="E27" s="52"/>
      <c r="F27" s="51"/>
      <c r="G27" s="52"/>
      <c r="H27" s="51"/>
      <c r="I27" s="52"/>
      <c r="J27" s="51"/>
      <c r="K27" s="52"/>
      <c r="L27" s="54"/>
      <c r="M27" s="43">
        <f>(M25-L25)+(M26-L26)</f>
        <v>0.41666666666666669</v>
      </c>
      <c r="N27" s="54"/>
      <c r="O27" s="43">
        <f>(O25-N25)+(O26-N26)</f>
        <v>0.41666666666666669</v>
      </c>
      <c r="P27" s="44">
        <f>SUM(C27,E27,G27,I27,K27,M27,O27)</f>
        <v>0.83333333333333337</v>
      </c>
    </row>
    <row r="28" spans="1:16" ht="15.75" x14ac:dyDescent="0.25">
      <c r="A28" s="2"/>
      <c r="B28" s="36">
        <v>0.41666666666666669</v>
      </c>
      <c r="C28" s="37">
        <v>0.625</v>
      </c>
      <c r="D28" s="36">
        <v>0.41666666666666669</v>
      </c>
      <c r="E28" s="37">
        <v>0.70833333333333337</v>
      </c>
      <c r="F28" s="36"/>
      <c r="G28" s="37"/>
      <c r="H28" s="36">
        <v>0.45833333333333331</v>
      </c>
      <c r="I28" s="37">
        <v>0.625</v>
      </c>
      <c r="J28" s="45"/>
      <c r="K28" s="46"/>
      <c r="L28" s="45"/>
      <c r="M28" s="46"/>
      <c r="N28" s="45"/>
      <c r="O28" s="46"/>
      <c r="P28" s="38"/>
    </row>
    <row r="29" spans="1:16" ht="16.5" thickBot="1" x14ac:dyDescent="0.3">
      <c r="A29" s="3" t="s">
        <v>44</v>
      </c>
      <c r="B29" s="39">
        <v>0.79166666666666663</v>
      </c>
      <c r="C29" s="40">
        <v>1</v>
      </c>
      <c r="D29" s="39"/>
      <c r="E29" s="40"/>
      <c r="F29" s="39">
        <v>0.70833333333333337</v>
      </c>
      <c r="G29" s="63">
        <v>1.0208333333333333</v>
      </c>
      <c r="H29" s="39">
        <v>0.79166666666666663</v>
      </c>
      <c r="I29" s="40">
        <v>1</v>
      </c>
      <c r="J29" s="48"/>
      <c r="K29" s="90" t="s">
        <v>75</v>
      </c>
      <c r="L29" s="48"/>
      <c r="M29" s="49"/>
      <c r="N29" s="48"/>
      <c r="O29" s="49"/>
      <c r="P29" s="41"/>
    </row>
    <row r="30" spans="1:16" ht="16.5" thickBot="1" x14ac:dyDescent="0.3">
      <c r="A30" s="76" t="s">
        <v>45</v>
      </c>
      <c r="B30" s="54"/>
      <c r="C30" s="43">
        <f>(C28-B28)+(C29-B29)</f>
        <v>0.41666666666666669</v>
      </c>
      <c r="D30" s="53"/>
      <c r="E30" s="43">
        <f>E28-D28</f>
        <v>0.29166666666666669</v>
      </c>
      <c r="F30" s="50"/>
      <c r="G30" s="43">
        <f>(G28-F28)+(G29-F29)</f>
        <v>0.31249999999999989</v>
      </c>
      <c r="H30" s="54"/>
      <c r="I30" s="43">
        <f>(I28-H28)+(I29-H29)</f>
        <v>0.37500000000000006</v>
      </c>
      <c r="J30" s="51"/>
      <c r="K30" s="52"/>
      <c r="L30" s="51"/>
      <c r="M30" s="52"/>
      <c r="N30" s="51"/>
      <c r="O30" s="52"/>
      <c r="P30" s="44">
        <f>SUM(O30,M30,K30,I30,G30,E30,C30)</f>
        <v>1.3958333333333335</v>
      </c>
    </row>
    <row r="31" spans="1:16" ht="15.75" x14ac:dyDescent="0.25">
      <c r="A31" s="2"/>
      <c r="B31" s="45"/>
      <c r="C31" s="46"/>
      <c r="D31" s="45"/>
      <c r="E31" s="46"/>
      <c r="F31" s="36">
        <v>0.41666666666666669</v>
      </c>
      <c r="G31" s="37">
        <v>0.72916666666666663</v>
      </c>
      <c r="H31" s="36"/>
      <c r="I31" s="37"/>
      <c r="J31" s="36"/>
      <c r="K31" s="37"/>
      <c r="L31" s="36">
        <v>0.41666666666666669</v>
      </c>
      <c r="M31" s="37">
        <v>0.625</v>
      </c>
      <c r="N31" s="36">
        <v>0.4375</v>
      </c>
      <c r="O31" s="37">
        <v>0.70833333333333337</v>
      </c>
      <c r="P31" s="38"/>
    </row>
    <row r="32" spans="1:16" ht="16.5" thickBot="1" x14ac:dyDescent="0.3">
      <c r="A32" s="3" t="s">
        <v>49</v>
      </c>
      <c r="B32" s="48"/>
      <c r="C32" s="49"/>
      <c r="D32" s="48"/>
      <c r="E32" s="49"/>
      <c r="F32" s="39"/>
      <c r="G32" s="40"/>
      <c r="H32" s="39">
        <v>0.70833333333333337</v>
      </c>
      <c r="I32" s="63">
        <v>1.0208333333333333</v>
      </c>
      <c r="J32" s="39">
        <v>0.70833333333333337</v>
      </c>
      <c r="K32" s="40">
        <v>1.0833333333333333</v>
      </c>
      <c r="L32" s="39">
        <v>0.79166666666666663</v>
      </c>
      <c r="M32" s="40">
        <v>1</v>
      </c>
      <c r="N32" s="39"/>
      <c r="O32" s="40"/>
      <c r="P32" s="41"/>
    </row>
    <row r="33" spans="1:16" ht="16.5" thickBot="1" x14ac:dyDescent="0.3">
      <c r="A33" s="76" t="s">
        <v>50</v>
      </c>
      <c r="B33" s="71"/>
      <c r="C33" s="72"/>
      <c r="D33" s="71"/>
      <c r="E33" s="72"/>
      <c r="F33" s="53"/>
      <c r="G33" s="43">
        <f>G31-F31</f>
        <v>0.31249999999999994</v>
      </c>
      <c r="H33" s="50"/>
      <c r="I33" s="43">
        <f>(I31-H31)+(I32-H32)</f>
        <v>0.31249999999999989</v>
      </c>
      <c r="J33" s="50"/>
      <c r="K33" s="43">
        <f>(K31-J31)+(K32-J32)</f>
        <v>0.37499999999999989</v>
      </c>
      <c r="L33" s="54"/>
      <c r="M33" s="43">
        <f>(M31-L31)+(M32-L32)</f>
        <v>0.41666666666666669</v>
      </c>
      <c r="N33" s="53"/>
      <c r="O33" s="43">
        <f>O31-N31</f>
        <v>0.27083333333333337</v>
      </c>
      <c r="P33" s="44">
        <f>SUM(O33,M33,K33,I33,G33,E33,C33)</f>
        <v>1.6875</v>
      </c>
    </row>
    <row r="34" spans="1:16" ht="15.75" x14ac:dyDescent="0.25">
      <c r="A34" s="2"/>
      <c r="B34" s="36">
        <v>0.41666666666666669</v>
      </c>
      <c r="C34" s="37">
        <v>0.625</v>
      </c>
      <c r="D34" s="36">
        <v>0.41666666666666669</v>
      </c>
      <c r="E34" s="37">
        <v>0.70833333333333337</v>
      </c>
      <c r="F34" s="45"/>
      <c r="G34" s="46"/>
      <c r="H34" s="45"/>
      <c r="I34" s="46"/>
      <c r="J34" s="36"/>
      <c r="K34" s="37"/>
      <c r="L34" s="36">
        <v>0.4375</v>
      </c>
      <c r="M34" s="37">
        <v>0.70833333333333337</v>
      </c>
      <c r="N34" s="36"/>
      <c r="O34" s="37"/>
      <c r="P34" s="38"/>
    </row>
    <row r="35" spans="1:16" ht="16.5" thickBot="1" x14ac:dyDescent="0.3">
      <c r="A35" s="3" t="s">
        <v>20</v>
      </c>
      <c r="B35" s="39">
        <v>0.79166666666666663</v>
      </c>
      <c r="C35" s="40">
        <v>1</v>
      </c>
      <c r="D35" s="39"/>
      <c r="E35" s="40"/>
      <c r="F35" s="48"/>
      <c r="G35" s="49"/>
      <c r="H35" s="48"/>
      <c r="I35" s="49"/>
      <c r="J35" s="39">
        <v>0.70833333333333337</v>
      </c>
      <c r="K35" s="40">
        <v>1.0833333333333333</v>
      </c>
      <c r="L35" s="39"/>
      <c r="M35" s="40"/>
      <c r="N35" s="39">
        <v>0.70833333333333337</v>
      </c>
      <c r="O35" s="40">
        <v>1</v>
      </c>
      <c r="P35" s="41"/>
    </row>
    <row r="36" spans="1:16" ht="16.5" thickBot="1" x14ac:dyDescent="0.3">
      <c r="A36" s="76" t="s">
        <v>42</v>
      </c>
      <c r="B36" s="54"/>
      <c r="C36" s="43">
        <f>(C34-B34)+(C35-B35)</f>
        <v>0.41666666666666669</v>
      </c>
      <c r="D36" s="53"/>
      <c r="E36" s="43">
        <f>E34-D34</f>
        <v>0.29166666666666669</v>
      </c>
      <c r="F36" s="51"/>
      <c r="G36" s="52"/>
      <c r="H36" s="51"/>
      <c r="I36" s="52"/>
      <c r="J36" s="50"/>
      <c r="K36" s="43">
        <f>(K34-J34)+(K35-J35)</f>
        <v>0.37499999999999989</v>
      </c>
      <c r="L36" s="53"/>
      <c r="M36" s="43">
        <f>M34-L34</f>
        <v>0.27083333333333337</v>
      </c>
      <c r="N36" s="50"/>
      <c r="O36" s="43">
        <f>(O34-N34)+(O35-N35)</f>
        <v>0.29166666666666663</v>
      </c>
      <c r="P36" s="44">
        <f>SUM(C36,E36,G36,I36,K36,M36,O36)</f>
        <v>1.645833333333333</v>
      </c>
    </row>
    <row r="37" spans="1:16" ht="15.75" x14ac:dyDescent="0.25">
      <c r="A37" s="77"/>
      <c r="B37" s="45"/>
      <c r="C37" s="46"/>
      <c r="D37" s="36"/>
      <c r="E37" s="37"/>
      <c r="F37" s="36">
        <v>0.45833333333333331</v>
      </c>
      <c r="G37" s="37">
        <v>0.625</v>
      </c>
      <c r="H37" s="36"/>
      <c r="I37" s="37"/>
      <c r="J37" s="36"/>
      <c r="K37" s="37"/>
      <c r="L37" s="36">
        <v>0.45833333333333331</v>
      </c>
      <c r="M37" s="37">
        <v>0.70833333333333337</v>
      </c>
      <c r="N37" s="36"/>
      <c r="O37" s="37"/>
      <c r="P37" s="38"/>
    </row>
    <row r="38" spans="1:16" ht="16.5" thickBot="1" x14ac:dyDescent="0.3">
      <c r="A38" s="91" t="s">
        <v>65</v>
      </c>
      <c r="B38" s="48"/>
      <c r="C38" s="49"/>
      <c r="D38" s="39">
        <v>0.70833333333333337</v>
      </c>
      <c r="E38" s="63">
        <v>1.0208333333333333</v>
      </c>
      <c r="F38" s="39">
        <v>0.79166666666666663</v>
      </c>
      <c r="G38" s="40">
        <v>1</v>
      </c>
      <c r="H38" s="39">
        <v>0.70833333333333337</v>
      </c>
      <c r="I38" s="63">
        <v>1.0208333333333333</v>
      </c>
      <c r="J38" s="39">
        <v>0.70833333333333337</v>
      </c>
      <c r="K38" s="63">
        <v>1.0208333333333333</v>
      </c>
      <c r="L38" s="39"/>
      <c r="M38" s="40"/>
      <c r="N38" s="39">
        <v>0.70833333333333337</v>
      </c>
      <c r="O38" s="40">
        <v>1</v>
      </c>
      <c r="P38" s="41"/>
    </row>
    <row r="39" spans="1:16" ht="16.5" thickBot="1" x14ac:dyDescent="0.3">
      <c r="A39" s="77" t="s">
        <v>66</v>
      </c>
      <c r="B39" s="51"/>
      <c r="C39" s="52"/>
      <c r="D39" s="50"/>
      <c r="E39" s="43">
        <f>(E37-D37)+(E38-D38)</f>
        <v>0.31249999999999989</v>
      </c>
      <c r="F39" s="54"/>
      <c r="G39" s="43">
        <f>(G37-F37)+(G38-F38)</f>
        <v>0.37500000000000006</v>
      </c>
      <c r="H39" s="50"/>
      <c r="I39" s="43">
        <f>(I37-H37)+(I38-H38)</f>
        <v>0.31249999999999989</v>
      </c>
      <c r="J39" s="50"/>
      <c r="K39" s="43">
        <f>(K37-J37)+(K38-J38)</f>
        <v>0.31249999999999989</v>
      </c>
      <c r="L39" s="53"/>
      <c r="M39" s="43">
        <f>M37-L37</f>
        <v>0.25000000000000006</v>
      </c>
      <c r="N39" s="50"/>
      <c r="O39" s="43">
        <f>(O37-N37)+(O38-N38)</f>
        <v>0.29166666666666663</v>
      </c>
      <c r="P39" s="44">
        <f>SUM(C39,E39,G39,I39,K39,M39,O39)</f>
        <v>1.8541666666666665</v>
      </c>
    </row>
    <row r="40" spans="1:16" ht="15.75" x14ac:dyDescent="0.25">
      <c r="A40" s="2"/>
      <c r="B40" s="36">
        <v>0.375</v>
      </c>
      <c r="C40" s="37">
        <v>0.70833333333333337</v>
      </c>
      <c r="D40" s="36">
        <v>0.375</v>
      </c>
      <c r="E40" s="37">
        <v>0.70833333333333337</v>
      </c>
      <c r="F40" s="36"/>
      <c r="G40" s="37"/>
      <c r="H40" s="36">
        <v>0.375</v>
      </c>
      <c r="I40" s="37">
        <v>0.70833333333333337</v>
      </c>
      <c r="J40" s="45"/>
      <c r="K40" s="46"/>
      <c r="L40" s="45"/>
      <c r="M40" s="46"/>
      <c r="N40" s="36">
        <v>0.375</v>
      </c>
      <c r="O40" s="37">
        <v>0.70833333333333337</v>
      </c>
      <c r="P40" s="38"/>
    </row>
    <row r="41" spans="1:16" ht="16.5" thickBot="1" x14ac:dyDescent="0.3">
      <c r="A41" s="3" t="s">
        <v>73</v>
      </c>
      <c r="B41" s="39"/>
      <c r="C41" s="40"/>
      <c r="D41" s="39"/>
      <c r="E41" s="40"/>
      <c r="F41" s="39">
        <v>0.70833333333333337</v>
      </c>
      <c r="G41" s="63">
        <v>1.0208333333333333</v>
      </c>
      <c r="H41" s="39"/>
      <c r="I41" s="40"/>
      <c r="J41" s="48"/>
      <c r="K41" s="49"/>
      <c r="L41" s="48"/>
      <c r="M41" s="49"/>
      <c r="N41" s="39"/>
      <c r="O41" s="40"/>
      <c r="P41" s="41"/>
    </row>
    <row r="42" spans="1:16" ht="16.5" thickBot="1" x14ac:dyDescent="0.3">
      <c r="A42" s="76" t="s">
        <v>74</v>
      </c>
      <c r="B42" s="53"/>
      <c r="C42" s="43">
        <f>C40-B40</f>
        <v>0.33333333333333337</v>
      </c>
      <c r="D42" s="53"/>
      <c r="E42" s="43">
        <f>E40-D40</f>
        <v>0.33333333333333337</v>
      </c>
      <c r="F42" s="50"/>
      <c r="G42" s="43">
        <f>(G40-F40)+(G41-F41)</f>
        <v>0.31249999999999989</v>
      </c>
      <c r="H42" s="53"/>
      <c r="I42" s="43">
        <f>I40-H40</f>
        <v>0.33333333333333337</v>
      </c>
      <c r="J42" s="51"/>
      <c r="K42" s="52"/>
      <c r="L42" s="51"/>
      <c r="M42" s="52"/>
      <c r="N42" s="53"/>
      <c r="O42" s="43">
        <f>O40-N40</f>
        <v>0.33333333333333337</v>
      </c>
      <c r="P42" s="44">
        <f>SUM(C42,E42,G42,I42,K42,M42,O42)</f>
        <v>1.6458333333333335</v>
      </c>
    </row>
    <row r="43" spans="1:16" ht="15.75" x14ac:dyDescent="0.25">
      <c r="A43" s="2"/>
      <c r="B43" s="45"/>
      <c r="C43" s="46"/>
      <c r="D43" s="45"/>
      <c r="E43" s="46"/>
      <c r="F43" s="45"/>
      <c r="G43" s="46"/>
      <c r="H43" s="47"/>
      <c r="I43" s="37"/>
      <c r="J43" s="36">
        <v>0.41666666666666669</v>
      </c>
      <c r="K43" s="37">
        <v>0.75</v>
      </c>
      <c r="L43" s="36">
        <v>0.41666666666666669</v>
      </c>
      <c r="M43" s="37">
        <v>0.75</v>
      </c>
      <c r="N43" s="45"/>
      <c r="O43" s="46"/>
      <c r="P43" s="38"/>
    </row>
    <row r="44" spans="1:16" ht="16.5" thickBot="1" x14ac:dyDescent="0.3">
      <c r="A44" s="3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/>
      <c r="K44" s="40"/>
      <c r="L44" s="39"/>
      <c r="M44" s="40"/>
      <c r="N44" s="48"/>
      <c r="O44" s="49"/>
      <c r="P44" s="41"/>
    </row>
    <row r="45" spans="1:16" ht="16.5" thickBot="1" x14ac:dyDescent="0.3">
      <c r="A45" s="76" t="s">
        <v>40</v>
      </c>
      <c r="B45" s="71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3"/>
      <c r="K45" s="43">
        <f>K43-J43</f>
        <v>0.33333333333333331</v>
      </c>
      <c r="L45" s="73"/>
      <c r="M45" s="74">
        <f>M43-L43</f>
        <v>0.33333333333333331</v>
      </c>
      <c r="N45" s="71"/>
      <c r="O45" s="72"/>
      <c r="P45" s="44">
        <f>SUM(I45,K45,M45)</f>
        <v>1</v>
      </c>
    </row>
    <row r="46" spans="1:16" ht="15.75" x14ac:dyDescent="0.25">
      <c r="A46" s="2"/>
      <c r="B46" s="45"/>
      <c r="C46" s="46"/>
      <c r="D46" s="45"/>
      <c r="E46" s="46"/>
      <c r="F46" s="45"/>
      <c r="G46" s="46"/>
      <c r="H46" s="45"/>
      <c r="I46" s="46"/>
      <c r="J46" s="36">
        <v>0.41666666666666669</v>
      </c>
      <c r="K46" s="37">
        <v>0.75</v>
      </c>
      <c r="L46" s="36"/>
      <c r="M46" s="37"/>
      <c r="N46" s="36">
        <v>0.41666666666666669</v>
      </c>
      <c r="O46" s="37">
        <v>0.72916666666666663</v>
      </c>
      <c r="P46" s="38"/>
    </row>
    <row r="47" spans="1:16" ht="16.5" thickBot="1" x14ac:dyDescent="0.3">
      <c r="A47" s="3" t="s">
        <v>23</v>
      </c>
      <c r="B47" s="48"/>
      <c r="C47" s="49"/>
      <c r="D47" s="48"/>
      <c r="E47" s="49"/>
      <c r="F47" s="48"/>
      <c r="G47" s="49"/>
      <c r="H47" s="48"/>
      <c r="I47" s="49"/>
      <c r="J47" s="39"/>
      <c r="K47" s="40"/>
      <c r="L47" s="39">
        <v>0.75</v>
      </c>
      <c r="M47" s="40">
        <v>1.0625</v>
      </c>
      <c r="N47" s="39"/>
      <c r="O47" s="40"/>
      <c r="P47" s="41"/>
    </row>
    <row r="48" spans="1:16" ht="16.5" thickBot="1" x14ac:dyDescent="0.3">
      <c r="A48" s="76" t="s">
        <v>39</v>
      </c>
      <c r="B48" s="51"/>
      <c r="C48" s="52"/>
      <c r="D48" s="51"/>
      <c r="E48" s="52"/>
      <c r="F48" s="51"/>
      <c r="G48" s="52"/>
      <c r="H48" s="51"/>
      <c r="I48" s="52"/>
      <c r="J48" s="53"/>
      <c r="K48" s="43">
        <f>K46-J46</f>
        <v>0.33333333333333331</v>
      </c>
      <c r="L48" s="50"/>
      <c r="M48" s="43">
        <f>(M46-L46)+(M47-L47)</f>
        <v>0.3125</v>
      </c>
      <c r="N48" s="73"/>
      <c r="O48" s="74">
        <f>O46-N46</f>
        <v>0.31249999999999994</v>
      </c>
      <c r="P48" s="44">
        <f>SUM(O48,M48,K48,I48,G48,E48,C48)</f>
        <v>0.95833333333333326</v>
      </c>
    </row>
    <row r="49" spans="1:16" ht="15.75" x14ac:dyDescent="0.25">
      <c r="A49" s="79" t="s">
        <v>47</v>
      </c>
      <c r="B49" s="45"/>
      <c r="C49" s="46"/>
      <c r="D49" s="45"/>
      <c r="E49" s="46"/>
      <c r="F49" s="47"/>
      <c r="G49" s="37"/>
      <c r="H49" s="47"/>
      <c r="I49" s="37"/>
      <c r="J49" s="47"/>
      <c r="K49" s="37"/>
      <c r="L49" s="47"/>
      <c r="M49" s="37"/>
      <c r="N49" s="47"/>
      <c r="O49" s="37"/>
      <c r="P49" s="38"/>
    </row>
    <row r="50" spans="1:16" ht="16.5" thickBot="1" x14ac:dyDescent="0.3">
      <c r="A50" s="3" t="s">
        <v>82</v>
      </c>
      <c r="B50" s="48"/>
      <c r="C50" s="49"/>
      <c r="D50" s="48"/>
      <c r="E50" s="49"/>
      <c r="F50" s="39">
        <v>0.70833333333333337</v>
      </c>
      <c r="G50" s="40">
        <v>1</v>
      </c>
      <c r="H50" s="39">
        <v>0.70833333333333337</v>
      </c>
      <c r="I50" s="40">
        <v>1.0625</v>
      </c>
      <c r="J50" s="39">
        <v>0.70833333333333337</v>
      </c>
      <c r="K50" s="40">
        <v>1.0833333333333333</v>
      </c>
      <c r="L50" s="39">
        <v>0.70833333333333337</v>
      </c>
      <c r="M50" s="40">
        <v>1.0833333333333333</v>
      </c>
      <c r="N50" s="39">
        <v>0.70833333333333337</v>
      </c>
      <c r="O50" s="40">
        <v>1.0416666666666667</v>
      </c>
      <c r="P50" s="41"/>
    </row>
    <row r="51" spans="1:16" ht="16.5" thickBot="1" x14ac:dyDescent="0.3">
      <c r="A51" s="76" t="s">
        <v>83</v>
      </c>
      <c r="B51" s="51"/>
      <c r="C51" s="52"/>
      <c r="D51" s="51"/>
      <c r="E51" s="52"/>
      <c r="F51" s="50"/>
      <c r="G51" s="43">
        <f>(G49-F49)+(G50-F50)</f>
        <v>0.29166666666666663</v>
      </c>
      <c r="H51" s="50"/>
      <c r="I51" s="43">
        <f>(I49-H49)+(I50-H50)</f>
        <v>0.35416666666666663</v>
      </c>
      <c r="J51" s="50"/>
      <c r="K51" s="43">
        <f>(K49-J49)+(K50-J50)</f>
        <v>0.37499999999999989</v>
      </c>
      <c r="L51" s="50"/>
      <c r="M51" s="43">
        <f>(M49-L49)+(M50-L50)</f>
        <v>0.37499999999999989</v>
      </c>
      <c r="N51" s="50"/>
      <c r="O51" s="43">
        <f>(O49-N49)+(O50-N50)</f>
        <v>0.33333333333333337</v>
      </c>
      <c r="P51" s="44">
        <f>SUM(O51,M51,K51,I51,G51,E51,C51)</f>
        <v>1.7291666666666661</v>
      </c>
    </row>
    <row r="52" spans="1:16" ht="15" customHeight="1" x14ac:dyDescent="0.25">
      <c r="A52" s="79" t="s">
        <v>47</v>
      </c>
      <c r="B52" s="47"/>
      <c r="C52" s="94"/>
      <c r="D52" s="47"/>
      <c r="E52" s="94"/>
      <c r="F52" s="45"/>
      <c r="G52" s="46"/>
      <c r="H52" s="47"/>
      <c r="I52" s="94"/>
      <c r="J52" s="45"/>
      <c r="K52" s="46"/>
      <c r="L52" s="45"/>
      <c r="M52" s="46"/>
      <c r="N52" s="45"/>
      <c r="O52" s="46"/>
      <c r="P52" s="38"/>
    </row>
    <row r="53" spans="1:16" ht="15" customHeight="1" thickBot="1" x14ac:dyDescent="0.3">
      <c r="A53" s="3" t="s">
        <v>62</v>
      </c>
      <c r="B53" s="82">
        <v>0.75</v>
      </c>
      <c r="C53" s="63">
        <v>0.95833333333333337</v>
      </c>
      <c r="D53" s="82">
        <v>0.75</v>
      </c>
      <c r="E53" s="63">
        <v>0.97916666666666663</v>
      </c>
      <c r="F53" s="48"/>
      <c r="G53" s="49"/>
      <c r="H53" s="82">
        <v>0.75</v>
      </c>
      <c r="I53" s="63">
        <v>0.95833333333333337</v>
      </c>
      <c r="J53" s="48"/>
      <c r="K53" s="49"/>
      <c r="L53" s="48"/>
      <c r="M53" s="49"/>
      <c r="N53" s="48"/>
      <c r="O53" s="49"/>
      <c r="P53" s="41"/>
    </row>
    <row r="54" spans="1:16" ht="15" customHeight="1" thickBot="1" x14ac:dyDescent="0.3">
      <c r="A54" s="76" t="s">
        <v>57</v>
      </c>
      <c r="B54" s="101"/>
      <c r="C54" s="55">
        <f>(C52-B52)+(C53-B53)</f>
        <v>0.20833333333333337</v>
      </c>
      <c r="D54" s="101"/>
      <c r="E54" s="55">
        <f>(E52-D52)+(E53-D53)</f>
        <v>0.22916666666666663</v>
      </c>
      <c r="F54" s="51"/>
      <c r="G54" s="52"/>
      <c r="H54" s="101"/>
      <c r="I54" s="55">
        <f>(I52-H52)+(I53-H53)</f>
        <v>0.20833333333333337</v>
      </c>
      <c r="J54" s="51"/>
      <c r="K54" s="52"/>
      <c r="L54" s="51"/>
      <c r="M54" s="52"/>
      <c r="N54" s="51"/>
      <c r="O54" s="52"/>
      <c r="P54" s="44">
        <f>SUM(C54,E54,G54,I54,K54,M54,O54)</f>
        <v>0.64583333333333337</v>
      </c>
    </row>
    <row r="55" spans="1:16" ht="15" customHeight="1" x14ac:dyDescent="0.25">
      <c r="A55" s="79" t="s">
        <v>47</v>
      </c>
      <c r="B55" s="45"/>
      <c r="C55" s="46"/>
      <c r="D55" s="45"/>
      <c r="E55" s="46"/>
      <c r="F55" s="45"/>
      <c r="G55" s="46"/>
      <c r="H55" s="45"/>
      <c r="I55" s="46"/>
      <c r="J55" s="45"/>
      <c r="K55" s="46"/>
      <c r="L55" s="36"/>
      <c r="M55" s="37"/>
      <c r="N55" s="36">
        <v>0.41666666666666669</v>
      </c>
      <c r="O55" s="37">
        <v>0.66666666666666663</v>
      </c>
      <c r="P55" s="38"/>
    </row>
    <row r="56" spans="1:16" ht="15" customHeight="1" thickBot="1" x14ac:dyDescent="0.3">
      <c r="A56" s="3" t="s">
        <v>85</v>
      </c>
      <c r="B56" s="48"/>
      <c r="C56" s="49"/>
      <c r="D56" s="48"/>
      <c r="E56" s="49"/>
      <c r="F56" s="48"/>
      <c r="G56" s="49"/>
      <c r="H56" s="48"/>
      <c r="I56" s="49"/>
      <c r="J56" s="48"/>
      <c r="K56" s="49"/>
      <c r="L56" s="39">
        <v>0.75</v>
      </c>
      <c r="M56" s="40">
        <v>0.95833333333333337</v>
      </c>
      <c r="N56" s="39"/>
      <c r="O56" s="40"/>
      <c r="P56" s="41"/>
    </row>
    <row r="57" spans="1:16" ht="15" customHeight="1" thickBot="1" x14ac:dyDescent="0.3">
      <c r="A57" s="76" t="s">
        <v>86</v>
      </c>
      <c r="B57" s="51"/>
      <c r="C57" s="52"/>
      <c r="D57" s="51"/>
      <c r="E57" s="52"/>
      <c r="F57" s="51"/>
      <c r="G57" s="52"/>
      <c r="H57" s="51"/>
      <c r="I57" s="52"/>
      <c r="J57" s="51"/>
      <c r="K57" s="52"/>
      <c r="L57" s="50"/>
      <c r="M57" s="43">
        <f>(M55-L55)+(M56-L56)</f>
        <v>0.20833333333333337</v>
      </c>
      <c r="N57" s="53"/>
      <c r="O57" s="43">
        <f>O55-N55</f>
        <v>0.24999999999999994</v>
      </c>
      <c r="P57" s="44">
        <f>SUM(C57,E57,G57,I57,K57,M57,O57)</f>
        <v>0.45833333333333331</v>
      </c>
    </row>
    <row r="58" spans="1:16" ht="15" customHeight="1" x14ac:dyDescent="0.25">
      <c r="A58" s="79" t="s">
        <v>47</v>
      </c>
      <c r="B58" s="45"/>
      <c r="C58" s="46"/>
      <c r="D58" s="47">
        <v>0.39583333333333331</v>
      </c>
      <c r="E58" s="94">
        <v>0.70833333333333337</v>
      </c>
      <c r="F58" s="47">
        <v>0.39583333333333331</v>
      </c>
      <c r="G58" s="94">
        <v>0.70833333333333337</v>
      </c>
      <c r="H58" s="47">
        <v>0.39583333333333331</v>
      </c>
      <c r="I58" s="94">
        <v>0.70833333333333337</v>
      </c>
      <c r="J58" s="47">
        <v>0.39583333333333331</v>
      </c>
      <c r="K58" s="94">
        <v>0.70833333333333337</v>
      </c>
      <c r="L58" s="47">
        <v>0.39583333333333331</v>
      </c>
      <c r="M58" s="94">
        <v>0.70833333333333337</v>
      </c>
      <c r="N58" s="45"/>
      <c r="O58" s="46"/>
      <c r="P58" s="38"/>
    </row>
    <row r="59" spans="1:16" ht="15" customHeight="1" thickBot="1" x14ac:dyDescent="0.3">
      <c r="A59" s="3" t="s">
        <v>46</v>
      </c>
      <c r="B59" s="48"/>
      <c r="C59" s="49"/>
      <c r="D59" s="82"/>
      <c r="E59" s="63"/>
      <c r="F59" s="82"/>
      <c r="G59" s="63"/>
      <c r="H59" s="82"/>
      <c r="I59" s="63"/>
      <c r="J59" s="82"/>
      <c r="K59" s="63"/>
      <c r="L59" s="82"/>
      <c r="M59" s="63"/>
      <c r="N59" s="48"/>
      <c r="O59" s="49"/>
      <c r="P59" s="41"/>
    </row>
    <row r="60" spans="1:16" ht="15" customHeight="1" thickBot="1" x14ac:dyDescent="0.3">
      <c r="A60" s="76" t="s">
        <v>53</v>
      </c>
      <c r="B60" s="51"/>
      <c r="C60" s="52"/>
      <c r="D60" s="112"/>
      <c r="E60" s="113">
        <f>E58-D58</f>
        <v>0.31250000000000006</v>
      </c>
      <c r="F60" s="112"/>
      <c r="G60" s="113">
        <f>G58-F58</f>
        <v>0.31250000000000006</v>
      </c>
      <c r="H60" s="112"/>
      <c r="I60" s="113">
        <f>I58-H58</f>
        <v>0.31250000000000006</v>
      </c>
      <c r="J60" s="112"/>
      <c r="K60" s="113">
        <f>K58-J58</f>
        <v>0.31250000000000006</v>
      </c>
      <c r="L60" s="112"/>
      <c r="M60" s="113">
        <f>M58-L58</f>
        <v>0.31250000000000006</v>
      </c>
      <c r="N60" s="71"/>
      <c r="O60" s="72"/>
      <c r="P60" s="44">
        <f>SUM(C60,E60,G60,I60,K60,M60,O60)</f>
        <v>1.5625000000000002</v>
      </c>
    </row>
    <row r="61" spans="1:16" ht="15" customHeight="1" thickBot="1" x14ac:dyDescent="0.3">
      <c r="A61" s="9"/>
      <c r="B61" s="57"/>
      <c r="C61" s="58"/>
      <c r="D61" s="57"/>
      <c r="E61" s="58"/>
      <c r="F61" s="57"/>
      <c r="G61" s="58"/>
      <c r="H61" s="57"/>
      <c r="I61" s="58"/>
      <c r="J61" s="57"/>
      <c r="K61" s="58"/>
      <c r="L61" s="57"/>
      <c r="M61" s="58"/>
      <c r="N61" s="57"/>
      <c r="O61" s="58"/>
      <c r="P61" s="59"/>
    </row>
    <row r="62" spans="1:16" ht="15" customHeight="1" x14ac:dyDescent="0.25">
      <c r="A62" s="2"/>
      <c r="B62" s="45"/>
      <c r="C62" s="46"/>
      <c r="D62" s="36">
        <v>0.27083333333333331</v>
      </c>
      <c r="E62" s="37">
        <v>0.625</v>
      </c>
      <c r="F62" s="36">
        <v>0.27083333333333331</v>
      </c>
      <c r="G62" s="37">
        <v>0.625</v>
      </c>
      <c r="H62" s="36">
        <v>0.29166666666666669</v>
      </c>
      <c r="I62" s="37">
        <v>0.625</v>
      </c>
      <c r="J62" s="36">
        <v>0.27083333333333331</v>
      </c>
      <c r="K62" s="37">
        <v>0.625</v>
      </c>
      <c r="L62" s="36">
        <v>0.29166666666666669</v>
      </c>
      <c r="M62" s="37">
        <v>0.625</v>
      </c>
      <c r="N62" s="45"/>
      <c r="O62" s="46"/>
      <c r="P62" s="38"/>
    </row>
    <row r="63" spans="1:16" ht="15" customHeight="1" thickBot="1" x14ac:dyDescent="0.3">
      <c r="A63" s="3" t="s">
        <v>21</v>
      </c>
      <c r="B63" s="48"/>
      <c r="C63" s="49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48"/>
      <c r="O63" s="49"/>
      <c r="P63" s="41"/>
    </row>
    <row r="64" spans="1:16" ht="15" customHeight="1" thickBot="1" x14ac:dyDescent="0.3">
      <c r="A64" s="76" t="s">
        <v>64</v>
      </c>
      <c r="B64" s="51"/>
      <c r="C64" s="52"/>
      <c r="D64" s="53"/>
      <c r="E64" s="43">
        <f>E62-D62</f>
        <v>0.35416666666666669</v>
      </c>
      <c r="F64" s="53"/>
      <c r="G64" s="43">
        <f>G62-F62</f>
        <v>0.35416666666666669</v>
      </c>
      <c r="H64" s="53"/>
      <c r="I64" s="43">
        <f>I62-H62</f>
        <v>0.33333333333333331</v>
      </c>
      <c r="J64" s="53"/>
      <c r="K64" s="43">
        <f>K62-J62</f>
        <v>0.35416666666666669</v>
      </c>
      <c r="L64" s="53"/>
      <c r="M64" s="43">
        <f>M62-L62</f>
        <v>0.33333333333333331</v>
      </c>
      <c r="N64" s="51"/>
      <c r="O64" s="52"/>
      <c r="P64" s="44">
        <f>SUM(C64,E64,G64,I64,K64,M64,O64)</f>
        <v>1.7291666666666667</v>
      </c>
    </row>
    <row r="65" spans="1:16" ht="15" customHeight="1" x14ac:dyDescent="0.25">
      <c r="A65" s="3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36">
        <v>0.27083333333333331</v>
      </c>
      <c r="G65" s="37">
        <v>0.625</v>
      </c>
      <c r="H65" s="45"/>
      <c r="I65" s="46"/>
      <c r="J65" s="45"/>
      <c r="K65" s="46"/>
      <c r="L65" s="36">
        <v>0.29166666666666669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3" t="s">
        <v>71</v>
      </c>
      <c r="B66" s="39"/>
      <c r="C66" s="40"/>
      <c r="D66" s="39"/>
      <c r="E66" s="40"/>
      <c r="F66" s="39"/>
      <c r="G66" s="40"/>
      <c r="H66" s="48"/>
      <c r="I66" s="49"/>
      <c r="J66" s="48"/>
      <c r="K66" s="49"/>
      <c r="L66" s="39"/>
      <c r="M66" s="40"/>
      <c r="N66" s="39"/>
      <c r="O66" s="40"/>
      <c r="P66" s="41"/>
    </row>
    <row r="67" spans="1:16" ht="15" customHeight="1" thickBot="1" x14ac:dyDescent="0.3">
      <c r="A67" s="77" t="s">
        <v>72</v>
      </c>
      <c r="B67" s="53"/>
      <c r="C67" s="43">
        <f>C65-B65</f>
        <v>0.35416666666666669</v>
      </c>
      <c r="D67" s="53"/>
      <c r="E67" s="43">
        <f>E65-D65</f>
        <v>0.35416666666666669</v>
      </c>
      <c r="F67" s="53"/>
      <c r="G67" s="43">
        <f>G65-F65</f>
        <v>0.35416666666666669</v>
      </c>
      <c r="H67" s="51"/>
      <c r="I67" s="52"/>
      <c r="J67" s="51"/>
      <c r="K67" s="52"/>
      <c r="L67" s="53"/>
      <c r="M67" s="43">
        <f>M65-L65</f>
        <v>0.33333333333333331</v>
      </c>
      <c r="N67" s="53"/>
      <c r="O67" s="43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"/>
      <c r="B68" s="36">
        <v>0.27083333333333331</v>
      </c>
      <c r="C68" s="37">
        <v>0.625</v>
      </c>
      <c r="D68" s="36">
        <v>0.27083333333333331</v>
      </c>
      <c r="E68" s="37">
        <v>0.625</v>
      </c>
      <c r="F68" s="36">
        <v>0.27083333333333331</v>
      </c>
      <c r="G68" s="37">
        <v>0.625</v>
      </c>
      <c r="H68" s="36">
        <v>0.29166666666666669</v>
      </c>
      <c r="I68" s="37">
        <v>0.625</v>
      </c>
      <c r="J68" s="45"/>
      <c r="K68" s="46"/>
      <c r="L68" s="45"/>
      <c r="M68" s="46"/>
      <c r="N68" s="36">
        <v>0.29166666666666669</v>
      </c>
      <c r="O68" s="37">
        <v>0.625</v>
      </c>
      <c r="P68" s="38"/>
    </row>
    <row r="69" spans="1:16" ht="15" customHeight="1" thickBot="1" x14ac:dyDescent="0.3">
      <c r="A69" s="3" t="s">
        <v>48</v>
      </c>
      <c r="B69" s="39"/>
      <c r="C69" s="40"/>
      <c r="D69" s="39"/>
      <c r="E69" s="40"/>
      <c r="F69" s="39"/>
      <c r="G69" s="40"/>
      <c r="H69" s="39"/>
      <c r="I69" s="40"/>
      <c r="J69" s="48"/>
      <c r="K69" s="49"/>
      <c r="L69" s="48"/>
      <c r="M69" s="49"/>
      <c r="N69" s="39"/>
      <c r="O69" s="40"/>
      <c r="P69" s="41"/>
    </row>
    <row r="70" spans="1:16" ht="15" customHeight="1" thickBot="1" x14ac:dyDescent="0.3">
      <c r="A70" s="76" t="s">
        <v>51</v>
      </c>
      <c r="B70" s="53"/>
      <c r="C70" s="43">
        <f>C68-B68</f>
        <v>0.35416666666666669</v>
      </c>
      <c r="D70" s="53"/>
      <c r="E70" s="43">
        <f>E68-D68</f>
        <v>0.35416666666666669</v>
      </c>
      <c r="F70" s="53"/>
      <c r="G70" s="43">
        <f>G68-F68</f>
        <v>0.35416666666666669</v>
      </c>
      <c r="H70" s="53"/>
      <c r="I70" s="43">
        <f>I68-H68</f>
        <v>0.33333333333333331</v>
      </c>
      <c r="J70" s="51"/>
      <c r="K70" s="52"/>
      <c r="L70" s="51"/>
      <c r="M70" s="52"/>
      <c r="N70" s="53"/>
      <c r="O70" s="43">
        <f>O68-N68</f>
        <v>0.33333333333333331</v>
      </c>
      <c r="P70" s="44">
        <f>SUM(C70,E70,G70,I70,K70,M70,O70)</f>
        <v>1.7291666666666665</v>
      </c>
    </row>
    <row r="71" spans="1:16" ht="15" customHeight="1" x14ac:dyDescent="0.25">
      <c r="A71" s="2"/>
      <c r="B71" s="36">
        <v>0.27083333333333331</v>
      </c>
      <c r="C71" s="37">
        <v>0.625</v>
      </c>
      <c r="D71" s="45"/>
      <c r="E71" s="46"/>
      <c r="F71" s="45"/>
      <c r="G71" s="46"/>
      <c r="H71" s="36">
        <v>0.27083333333333331</v>
      </c>
      <c r="I71" s="37">
        <v>0.625</v>
      </c>
      <c r="J71" s="36">
        <v>0.27083333333333331</v>
      </c>
      <c r="K71" s="37">
        <v>0.625</v>
      </c>
      <c r="L71" s="36">
        <v>0.29166666666666669</v>
      </c>
      <c r="M71" s="37">
        <v>0.625</v>
      </c>
      <c r="N71" s="36">
        <v>0.29166666666666669</v>
      </c>
      <c r="O71" s="37">
        <v>0.625</v>
      </c>
      <c r="P71" s="38"/>
    </row>
    <row r="72" spans="1:16" ht="15" customHeight="1" thickBot="1" x14ac:dyDescent="0.3">
      <c r="A72" s="3" t="s">
        <v>46</v>
      </c>
      <c r="B72" s="39"/>
      <c r="C72" s="40"/>
      <c r="D72" s="48"/>
      <c r="E72" s="49"/>
      <c r="F72" s="48"/>
      <c r="G72" s="49"/>
      <c r="H72" s="39"/>
      <c r="I72" s="40"/>
      <c r="J72" s="39"/>
      <c r="K72" s="40"/>
      <c r="L72" s="39"/>
      <c r="M72" s="40"/>
      <c r="N72" s="39"/>
      <c r="O72" s="40"/>
      <c r="P72" s="41"/>
    </row>
    <row r="73" spans="1:16" ht="15" customHeight="1" thickBot="1" x14ac:dyDescent="0.3">
      <c r="A73" s="76" t="s">
        <v>55</v>
      </c>
      <c r="B73" s="53"/>
      <c r="C73" s="43">
        <f>C71-B71</f>
        <v>0.35416666666666669</v>
      </c>
      <c r="D73" s="51"/>
      <c r="E73" s="52"/>
      <c r="F73" s="51"/>
      <c r="G73" s="52"/>
      <c r="H73" s="53"/>
      <c r="I73" s="43">
        <f>I71-H71</f>
        <v>0.35416666666666669</v>
      </c>
      <c r="J73" s="53"/>
      <c r="K73" s="43">
        <f>K71-J71</f>
        <v>0.35416666666666669</v>
      </c>
      <c r="L73" s="53"/>
      <c r="M73" s="43">
        <f>M71-L71</f>
        <v>0.33333333333333331</v>
      </c>
      <c r="N73" s="53"/>
      <c r="O73" s="43">
        <f>O71-N71</f>
        <v>0.33333333333333331</v>
      </c>
      <c r="P73" s="44">
        <f>SUM(C73,E73,G73,I73,K73,M73,O73)</f>
        <v>1.7291666666666665</v>
      </c>
    </row>
    <row r="74" spans="1:16" ht="15" customHeight="1" x14ac:dyDescent="0.25">
      <c r="A74" s="79" t="s">
        <v>47</v>
      </c>
      <c r="B74" s="36"/>
      <c r="C74" s="37"/>
      <c r="D74" s="36"/>
      <c r="E74" s="37"/>
      <c r="F74" s="47"/>
      <c r="G74" s="37"/>
      <c r="H74" s="47"/>
      <c r="I74" s="37"/>
      <c r="J74" s="47"/>
      <c r="K74" s="37"/>
      <c r="L74" s="47"/>
      <c r="M74" s="37"/>
      <c r="N74" s="47"/>
      <c r="O74" s="37"/>
      <c r="P74" s="38"/>
    </row>
    <row r="75" spans="1:16" ht="15" customHeight="1" thickBot="1" x14ac:dyDescent="0.3">
      <c r="A75" s="3"/>
      <c r="B75" s="39"/>
      <c r="C75" s="40"/>
      <c r="D75" s="39"/>
      <c r="E75" s="40"/>
      <c r="F75" s="39"/>
      <c r="G75" s="40"/>
      <c r="H75" s="39"/>
      <c r="I75" s="40"/>
      <c r="J75" s="39"/>
      <c r="K75" s="40"/>
      <c r="L75" s="39"/>
      <c r="M75" s="40"/>
      <c r="N75" s="39"/>
      <c r="O75" s="40"/>
      <c r="P75" s="41"/>
    </row>
    <row r="76" spans="1:16" ht="15" customHeight="1" thickBot="1" x14ac:dyDescent="0.3">
      <c r="A76" s="76"/>
      <c r="B76" s="53"/>
      <c r="C76" s="43"/>
      <c r="D76" s="53"/>
      <c r="E76" s="43"/>
      <c r="F76" s="53"/>
      <c r="G76" s="43"/>
      <c r="H76" s="53"/>
      <c r="I76" s="43"/>
      <c r="J76" s="53"/>
      <c r="K76" s="43"/>
      <c r="L76" s="53"/>
      <c r="M76" s="43"/>
      <c r="N76" s="53"/>
      <c r="O76" s="43"/>
      <c r="P76" s="44"/>
    </row>
    <row r="77" spans="1:16" ht="15" customHeight="1" thickBot="1" x14ac:dyDescent="0.3">
      <c r="A77" s="6"/>
      <c r="B77" s="60"/>
      <c r="C77" s="61"/>
      <c r="D77" s="60"/>
      <c r="E77" s="61"/>
      <c r="F77" s="60"/>
      <c r="G77" s="61"/>
      <c r="H77" s="60"/>
      <c r="I77" s="61"/>
      <c r="J77" s="60"/>
      <c r="K77" s="61"/>
      <c r="L77" s="60"/>
      <c r="M77" s="61"/>
      <c r="N77" s="60"/>
      <c r="O77" s="61"/>
      <c r="P77" s="62"/>
    </row>
    <row r="78" spans="1:16" ht="15" customHeight="1" x14ac:dyDescent="0.25">
      <c r="A78" s="2"/>
      <c r="B78" s="45"/>
      <c r="C78" s="46"/>
      <c r="D78" s="45"/>
      <c r="E78" s="46"/>
      <c r="F78" s="47">
        <v>0.33333333333333331</v>
      </c>
      <c r="G78" s="37">
        <v>0.66666666666666663</v>
      </c>
      <c r="H78" s="47">
        <v>0.33333333333333331</v>
      </c>
      <c r="I78" s="37">
        <v>0.66666666666666663</v>
      </c>
      <c r="J78" s="47">
        <v>0.33333333333333331</v>
      </c>
      <c r="K78" s="37">
        <v>0.6875</v>
      </c>
      <c r="L78" s="47">
        <v>0.33333333333333331</v>
      </c>
      <c r="M78" s="37">
        <v>0.6875</v>
      </c>
      <c r="N78" s="47">
        <v>0.33333333333333331</v>
      </c>
      <c r="O78" s="37">
        <v>0.6875</v>
      </c>
      <c r="P78" s="38"/>
    </row>
    <row r="79" spans="1:16" ht="15" customHeight="1" thickBot="1" x14ac:dyDescent="0.3">
      <c r="A79" s="3" t="s">
        <v>22</v>
      </c>
      <c r="B79" s="48"/>
      <c r="C79" s="49"/>
      <c r="D79" s="48"/>
      <c r="E79" s="49"/>
      <c r="F79" s="39"/>
      <c r="G79" s="40"/>
      <c r="H79" s="39"/>
      <c r="I79" s="40"/>
      <c r="J79" s="39"/>
      <c r="K79" s="40"/>
      <c r="L79" s="39"/>
      <c r="M79" s="40"/>
      <c r="N79" s="39"/>
      <c r="O79" s="40"/>
      <c r="P79" s="41"/>
    </row>
    <row r="80" spans="1:16" ht="15" customHeight="1" thickBot="1" x14ac:dyDescent="0.3">
      <c r="A80" s="76" t="s">
        <v>43</v>
      </c>
      <c r="B80" s="51"/>
      <c r="C80" s="52"/>
      <c r="D80" s="51"/>
      <c r="E80" s="52"/>
      <c r="F80" s="53"/>
      <c r="G80" s="43">
        <f>SUM(G78-F78)</f>
        <v>0.33333333333333331</v>
      </c>
      <c r="H80" s="53"/>
      <c r="I80" s="43">
        <f>SUM(I78-H78)</f>
        <v>0.33333333333333331</v>
      </c>
      <c r="J80" s="53"/>
      <c r="K80" s="43">
        <f>SUM(K78-J78)</f>
        <v>0.35416666666666669</v>
      </c>
      <c r="L80" s="53"/>
      <c r="M80" s="43">
        <f>SUM(M78-L78)</f>
        <v>0.35416666666666669</v>
      </c>
      <c r="N80" s="53"/>
      <c r="O80" s="43">
        <f>SUM(O78-N78)</f>
        <v>0.35416666666666669</v>
      </c>
      <c r="P80" s="44">
        <f>SUM(C80,E80,G80,I80,K80,M80,O80)</f>
        <v>1.7291666666666667</v>
      </c>
    </row>
    <row r="81" spans="1:16" ht="15" customHeight="1" x14ac:dyDescent="0.25">
      <c r="A81" s="4"/>
      <c r="B81" s="36">
        <v>0.375</v>
      </c>
      <c r="C81" s="37">
        <v>0.72916666666666663</v>
      </c>
      <c r="D81" s="36">
        <v>0.375</v>
      </c>
      <c r="E81" s="37">
        <v>0.72916666666666663</v>
      </c>
      <c r="F81" s="36">
        <v>0.5</v>
      </c>
      <c r="G81" s="37">
        <v>0.66666666666666663</v>
      </c>
      <c r="H81" s="36"/>
      <c r="I81" s="37"/>
      <c r="J81" s="45"/>
      <c r="K81" s="46"/>
      <c r="L81" s="45"/>
      <c r="M81" s="46"/>
      <c r="N81" s="36">
        <v>0.5</v>
      </c>
      <c r="O81" s="37">
        <v>0.66666666666666663</v>
      </c>
      <c r="P81" s="38"/>
    </row>
    <row r="82" spans="1:16" ht="15" customHeight="1" thickBot="1" x14ac:dyDescent="0.3">
      <c r="A82" s="5" t="s">
        <v>19</v>
      </c>
      <c r="B82" s="39"/>
      <c r="C82" s="40"/>
      <c r="D82" s="39"/>
      <c r="E82" s="40"/>
      <c r="F82" s="39">
        <v>0.875</v>
      </c>
      <c r="G82" s="40">
        <v>1.0416666666666667</v>
      </c>
      <c r="H82" s="39">
        <v>0.70833333333333337</v>
      </c>
      <c r="I82" s="63">
        <v>1.0625</v>
      </c>
      <c r="J82" s="48"/>
      <c r="K82" s="49"/>
      <c r="L82" s="48"/>
      <c r="M82" s="49"/>
      <c r="N82" s="39">
        <v>0.875</v>
      </c>
      <c r="O82" s="40">
        <v>1.0416666666666667</v>
      </c>
      <c r="P82" s="41"/>
    </row>
    <row r="83" spans="1:16" ht="15" customHeight="1" thickBot="1" x14ac:dyDescent="0.3">
      <c r="A83" s="76" t="s">
        <v>41</v>
      </c>
      <c r="B83" s="53"/>
      <c r="C83" s="43">
        <f>SUM(C81-B81)</f>
        <v>0.35416666666666663</v>
      </c>
      <c r="D83" s="53"/>
      <c r="E83" s="43">
        <f>SUM(E81-D81)</f>
        <v>0.35416666666666663</v>
      </c>
      <c r="F83" s="54"/>
      <c r="G83" s="43">
        <f>(G81-F81)+(G82-F82)</f>
        <v>0.33333333333333337</v>
      </c>
      <c r="H83" s="50"/>
      <c r="I83" s="55">
        <f>(I81-H81)+(I82-H82)</f>
        <v>0.35416666666666663</v>
      </c>
      <c r="J83" s="51"/>
      <c r="K83" s="52"/>
      <c r="L83" s="51"/>
      <c r="M83" s="52"/>
      <c r="N83" s="54"/>
      <c r="O83" s="55">
        <f>(O81-N81)+(O82-N82)</f>
        <v>0.33333333333333337</v>
      </c>
      <c r="P83" s="44">
        <f>SUM(C83,E83,G83,I83,K83,M83,O83)</f>
        <v>1.7291666666666665</v>
      </c>
    </row>
    <row r="84" spans="1:16" ht="15" customHeight="1" x14ac:dyDescent="0.25">
      <c r="A84" s="4"/>
      <c r="B84" s="36"/>
      <c r="C84" s="37"/>
      <c r="D84" s="36">
        <v>0.5</v>
      </c>
      <c r="E84" s="37">
        <v>0.66666666666666663</v>
      </c>
      <c r="F84" s="45"/>
      <c r="G84" s="46"/>
      <c r="H84" s="45"/>
      <c r="I84" s="46"/>
      <c r="J84" s="36">
        <v>0.5</v>
      </c>
      <c r="K84" s="37">
        <v>0.66666666666666663</v>
      </c>
      <c r="L84" s="36"/>
      <c r="M84" s="37"/>
      <c r="N84" s="36"/>
      <c r="O84" s="37"/>
      <c r="P84" s="38"/>
    </row>
    <row r="85" spans="1:16" ht="15" customHeight="1" thickBot="1" x14ac:dyDescent="0.3">
      <c r="A85" s="5" t="s">
        <v>25</v>
      </c>
      <c r="B85" s="39">
        <v>0.70833333333333337</v>
      </c>
      <c r="C85" s="63">
        <v>1.0625</v>
      </c>
      <c r="D85" s="39">
        <v>0.875</v>
      </c>
      <c r="E85" s="40">
        <v>1.0416666666666667</v>
      </c>
      <c r="F85" s="48"/>
      <c r="G85" s="49"/>
      <c r="H85" s="48"/>
      <c r="I85" s="49"/>
      <c r="J85" s="39">
        <v>0.875</v>
      </c>
      <c r="K85" s="40">
        <v>1.0416666666666667</v>
      </c>
      <c r="L85" s="39">
        <v>0.70833333333333337</v>
      </c>
      <c r="M85" s="63">
        <v>1.0625</v>
      </c>
      <c r="N85" s="39">
        <v>0.70833333333333337</v>
      </c>
      <c r="O85" s="63">
        <v>1.0625</v>
      </c>
      <c r="P85" s="41"/>
    </row>
    <row r="86" spans="1:16" ht="15" customHeight="1" thickBot="1" x14ac:dyDescent="0.3">
      <c r="A86" s="78"/>
      <c r="B86" s="50"/>
      <c r="C86" s="55">
        <f>(C84-B84)+(C85-B85)</f>
        <v>0.35416666666666663</v>
      </c>
      <c r="D86" s="54"/>
      <c r="E86" s="43">
        <f>(E84-D84)+(E85-D85)</f>
        <v>0.33333333333333337</v>
      </c>
      <c r="F86" s="51"/>
      <c r="G86" s="52"/>
      <c r="H86" s="51"/>
      <c r="I86" s="52"/>
      <c r="J86" s="54"/>
      <c r="K86" s="43">
        <f>(K84-J84)+(K85-J85)</f>
        <v>0.33333333333333337</v>
      </c>
      <c r="L86" s="50"/>
      <c r="M86" s="55">
        <f>(M84-L84)+(M85-L85)</f>
        <v>0.35416666666666663</v>
      </c>
      <c r="N86" s="50"/>
      <c r="O86" s="55">
        <f>(O84-N84)+(O85-N85)</f>
        <v>0.35416666666666663</v>
      </c>
      <c r="P86" s="44">
        <f>SUM(C86,E86,G86,I86,K86,M86,O86)</f>
        <v>1.7291666666666665</v>
      </c>
    </row>
    <row r="87" spans="1:16" ht="15" customHeight="1" x14ac:dyDescent="0.25">
      <c r="A87" s="4"/>
      <c r="B87" s="45"/>
      <c r="C87" s="46"/>
      <c r="D87" s="36"/>
      <c r="E87" s="37"/>
      <c r="F87" s="36"/>
      <c r="G87" s="37"/>
      <c r="H87" s="36">
        <v>0.5</v>
      </c>
      <c r="I87" s="37">
        <v>0.66666666666666663</v>
      </c>
      <c r="J87" s="36"/>
      <c r="K87" s="37"/>
      <c r="L87" s="36">
        <v>0.5</v>
      </c>
      <c r="M87" s="37">
        <v>0.66666666666666663</v>
      </c>
      <c r="N87" s="45"/>
      <c r="O87" s="46"/>
      <c r="P87" s="38"/>
    </row>
    <row r="88" spans="1:16" ht="15" customHeight="1" thickBot="1" x14ac:dyDescent="0.3">
      <c r="A88" s="5" t="s">
        <v>52</v>
      </c>
      <c r="B88" s="48"/>
      <c r="C88" s="49"/>
      <c r="D88" s="39">
        <v>0.70833333333333337</v>
      </c>
      <c r="E88" s="63">
        <v>1.0416666666666667</v>
      </c>
      <c r="F88" s="39">
        <v>0.70833333333333337</v>
      </c>
      <c r="G88" s="63">
        <v>1.0416666666666667</v>
      </c>
      <c r="H88" s="39">
        <v>0.875</v>
      </c>
      <c r="I88" s="40">
        <v>1.0416666666666667</v>
      </c>
      <c r="J88" s="39">
        <v>0.70833333333333337</v>
      </c>
      <c r="K88" s="63">
        <v>1.0625</v>
      </c>
      <c r="L88" s="39">
        <v>0.875</v>
      </c>
      <c r="M88" s="40">
        <v>1.0833333333333333</v>
      </c>
      <c r="N88" s="48"/>
      <c r="O88" s="49"/>
      <c r="P88" s="41"/>
    </row>
    <row r="89" spans="1:16" ht="15" customHeight="1" thickBot="1" x14ac:dyDescent="0.3">
      <c r="A89" s="78"/>
      <c r="B89" s="51"/>
      <c r="C89" s="52"/>
      <c r="D89" s="50"/>
      <c r="E89" s="55">
        <f>(E87-D87)+(E88-D88)</f>
        <v>0.33333333333333337</v>
      </c>
      <c r="F89" s="50"/>
      <c r="G89" s="55">
        <f>(G87-F87)+(G88-F88)</f>
        <v>0.33333333333333337</v>
      </c>
      <c r="H89" s="54"/>
      <c r="I89" s="43">
        <f>(I87-H87)+(I88-H88)</f>
        <v>0.33333333333333337</v>
      </c>
      <c r="J89" s="50"/>
      <c r="K89" s="55">
        <f>(K87-J87)+(K88-J88)</f>
        <v>0.35416666666666663</v>
      </c>
      <c r="L89" s="54"/>
      <c r="M89" s="43">
        <f>(M87-L87)+(M88-L88)</f>
        <v>0.37499999999999989</v>
      </c>
      <c r="N89" s="51"/>
      <c r="O89" s="52"/>
      <c r="P89" s="44">
        <f>SUM(C89,E89,G89,I89,K89,M89,O89)</f>
        <v>1.7291666666666665</v>
      </c>
    </row>
    <row r="90" spans="1:16" ht="35.1" customHeight="1" x14ac:dyDescent="0.25">
      <c r="A90" s="19" t="s">
        <v>28</v>
      </c>
      <c r="B90" s="29"/>
      <c r="C90" s="22">
        <v>3</v>
      </c>
      <c r="D90" s="29"/>
      <c r="E90" s="22">
        <v>3</v>
      </c>
      <c r="F90" s="29"/>
      <c r="G90" s="22">
        <v>3</v>
      </c>
      <c r="H90" s="29"/>
      <c r="I90" s="22">
        <v>3</v>
      </c>
      <c r="J90" s="29"/>
      <c r="K90" s="22">
        <v>2</v>
      </c>
      <c r="L90" s="29"/>
      <c r="M90" s="22">
        <v>3</v>
      </c>
      <c r="N90" s="29"/>
      <c r="O90" s="22">
        <v>3</v>
      </c>
      <c r="P90" s="64"/>
    </row>
    <row r="91" spans="1:16" ht="35.1" customHeight="1" x14ac:dyDescent="0.25">
      <c r="A91" s="15" t="s">
        <v>7</v>
      </c>
      <c r="B91" s="30"/>
      <c r="C91" s="23">
        <v>5</v>
      </c>
      <c r="D91" s="30"/>
      <c r="E91" s="23">
        <v>5</v>
      </c>
      <c r="F91" s="30"/>
      <c r="G91" s="23">
        <v>5</v>
      </c>
      <c r="H91" s="30"/>
      <c r="I91" s="23">
        <v>5</v>
      </c>
      <c r="J91" s="30"/>
      <c r="K91" s="23">
        <v>6</v>
      </c>
      <c r="L91" s="30"/>
      <c r="M91" s="23">
        <v>8</v>
      </c>
      <c r="N91" s="30"/>
      <c r="O91" s="28">
        <v>8</v>
      </c>
      <c r="P91" s="65"/>
    </row>
    <row r="92" spans="1:16" ht="35.1" customHeight="1" x14ac:dyDescent="0.25">
      <c r="A92" s="16" t="s">
        <v>8</v>
      </c>
      <c r="B92" s="20"/>
      <c r="C92" s="24">
        <v>3</v>
      </c>
      <c r="D92" s="20"/>
      <c r="E92" s="24">
        <v>4</v>
      </c>
      <c r="F92" s="20"/>
      <c r="G92" s="24">
        <v>4</v>
      </c>
      <c r="H92" s="20"/>
      <c r="I92" s="24">
        <v>3</v>
      </c>
      <c r="J92" s="20"/>
      <c r="K92" s="24">
        <v>4</v>
      </c>
      <c r="L92" s="20"/>
      <c r="M92" s="24">
        <v>5</v>
      </c>
      <c r="N92" s="20"/>
      <c r="O92" s="24">
        <v>5</v>
      </c>
      <c r="P92" s="65"/>
    </row>
    <row r="93" spans="1:16" ht="35.1" customHeight="1" x14ac:dyDescent="0.25">
      <c r="A93" s="17" t="s">
        <v>9</v>
      </c>
      <c r="B93" s="31"/>
      <c r="C93" s="25">
        <v>5</v>
      </c>
      <c r="D93" s="31"/>
      <c r="E93" s="25">
        <v>5</v>
      </c>
      <c r="F93" s="31"/>
      <c r="G93" s="25">
        <v>5</v>
      </c>
      <c r="H93" s="31"/>
      <c r="I93" s="25">
        <v>6</v>
      </c>
      <c r="J93" s="31"/>
      <c r="K93" s="25">
        <v>6</v>
      </c>
      <c r="L93" s="31"/>
      <c r="M93" s="25">
        <v>8</v>
      </c>
      <c r="N93" s="31"/>
      <c r="O93" s="25">
        <v>6</v>
      </c>
      <c r="P93" s="65"/>
    </row>
    <row r="94" spans="1:16" ht="35.1" customHeight="1" x14ac:dyDescent="0.25">
      <c r="A94" s="18" t="s">
        <v>10</v>
      </c>
      <c r="B94" s="30"/>
      <c r="C94" s="26"/>
      <c r="D94" s="30"/>
      <c r="E94" s="26"/>
      <c r="F94" s="30"/>
      <c r="G94" s="26"/>
      <c r="H94" s="30"/>
      <c r="I94" s="26"/>
      <c r="J94" s="30"/>
      <c r="K94" s="26"/>
      <c r="L94" s="30"/>
      <c r="M94" s="26"/>
      <c r="N94" s="30"/>
      <c r="O94" s="26"/>
      <c r="P94" s="65"/>
    </row>
    <row r="95" spans="1:16" ht="35.1" customHeight="1" x14ac:dyDescent="0.25">
      <c r="A95" s="32" t="s">
        <v>11</v>
      </c>
      <c r="B95" s="31"/>
      <c r="C95" s="27"/>
      <c r="D95" s="31"/>
      <c r="E95" s="27"/>
      <c r="F95" s="31"/>
      <c r="G95" s="27"/>
      <c r="H95" s="31"/>
      <c r="I95" s="27"/>
      <c r="J95" s="31"/>
      <c r="K95" s="27"/>
      <c r="L95" s="31"/>
      <c r="M95" s="27"/>
      <c r="N95" s="31"/>
      <c r="O95" s="27"/>
      <c r="P95" s="65"/>
    </row>
    <row r="96" spans="1:16" ht="35.1" customHeight="1" x14ac:dyDescent="0.25">
      <c r="A96" s="33" t="s">
        <v>27</v>
      </c>
      <c r="B96" s="21">
        <f>SUM(B90:B95)</f>
        <v>0</v>
      </c>
      <c r="C96" s="28">
        <f>SUM(C90:C95)</f>
        <v>16</v>
      </c>
      <c r="D96" s="21">
        <f>SUM(D90:D95)</f>
        <v>0</v>
      </c>
      <c r="E96" s="28">
        <f t="shared" ref="E96:O96" si="0">SUM(E90:E95)</f>
        <v>17</v>
      </c>
      <c r="F96" s="21">
        <f>SUM(F90:F95)</f>
        <v>0</v>
      </c>
      <c r="G96" s="28">
        <f>SUM(G90:G95)</f>
        <v>17</v>
      </c>
      <c r="H96" s="21">
        <f t="shared" si="0"/>
        <v>0</v>
      </c>
      <c r="I96" s="28">
        <f t="shared" si="0"/>
        <v>17</v>
      </c>
      <c r="J96" s="21">
        <f t="shared" si="0"/>
        <v>0</v>
      </c>
      <c r="K96" s="28">
        <f t="shared" si="0"/>
        <v>18</v>
      </c>
      <c r="L96" s="21">
        <f t="shared" si="0"/>
        <v>0</v>
      </c>
      <c r="M96" s="28">
        <f t="shared" si="0"/>
        <v>24</v>
      </c>
      <c r="N96" s="21">
        <f t="shared" si="0"/>
        <v>0</v>
      </c>
      <c r="O96" s="28">
        <f t="shared" si="0"/>
        <v>22</v>
      </c>
      <c r="P96" s="66"/>
    </row>
    <row r="97" spans="1:16" ht="27" customHeight="1" thickBot="1" x14ac:dyDescent="0.3">
      <c r="A97" s="333" t="s">
        <v>13</v>
      </c>
      <c r="B97" s="334"/>
      <c r="C97" s="334"/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5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</sheetData>
  <mergeCells count="9">
    <mergeCell ref="L1:M1"/>
    <mergeCell ref="N1:O1"/>
    <mergeCell ref="A97:P97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7" orientation="portrait" r:id="rId1"/>
  <headerFooter>
    <oddHeader>&amp;A</oddHeader>
    <oddFooter>&amp;C&amp;F&amp;R&amp;D&amp;T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3537"/>
  <sheetViews>
    <sheetView topLeftCell="A2" zoomScale="60" zoomScaleNormal="60" workbookViewId="0">
      <selection activeCell="A52" sqref="A52:A54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9">
        <v>7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50"/>
      <c r="B2" s="80"/>
      <c r="C2" s="14">
        <v>42779</v>
      </c>
      <c r="D2" s="132"/>
      <c r="E2" s="133">
        <v>42780</v>
      </c>
      <c r="F2" s="131"/>
      <c r="G2" s="70">
        <v>42781</v>
      </c>
      <c r="H2" s="68"/>
      <c r="I2" s="12">
        <v>42782</v>
      </c>
      <c r="J2" s="80"/>
      <c r="K2" s="12">
        <v>42783</v>
      </c>
      <c r="L2" s="83"/>
      <c r="M2" s="12">
        <v>42784</v>
      </c>
      <c r="N2" s="83"/>
      <c r="O2" s="12">
        <v>42785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36"/>
      <c r="C4" s="37"/>
      <c r="D4" s="36"/>
      <c r="E4" s="37"/>
      <c r="F4" s="36"/>
      <c r="G4" s="37"/>
      <c r="H4" s="36"/>
      <c r="I4" s="37"/>
      <c r="J4" s="36"/>
      <c r="K4" s="37"/>
      <c r="L4" s="45"/>
      <c r="M4" s="46"/>
      <c r="N4" s="45"/>
      <c r="O4" s="46"/>
      <c r="P4" s="38"/>
    </row>
    <row r="5" spans="1:16" ht="15.75" customHeight="1" thickBot="1" x14ac:dyDescent="0.3">
      <c r="A5" s="10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48"/>
      <c r="M5" s="49"/>
      <c r="N5" s="48"/>
      <c r="O5" s="49"/>
      <c r="P5" s="41"/>
    </row>
    <row r="6" spans="1:16" ht="15.75" customHeight="1" thickBot="1" x14ac:dyDescent="0.3">
      <c r="A6" s="7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51"/>
      <c r="M6" s="52"/>
      <c r="N6" s="51"/>
      <c r="O6" s="52"/>
      <c r="P6" s="44">
        <f>SUM(C6,E6,G6,I6,K6,M6,O6)</f>
        <v>0</v>
      </c>
    </row>
    <row r="7" spans="1:16" ht="15.75" x14ac:dyDescent="0.25">
      <c r="A7" s="11"/>
      <c r="B7" s="140">
        <v>0.375</v>
      </c>
      <c r="C7" s="141">
        <v>0.70833333333333337</v>
      </c>
      <c r="D7" s="45"/>
      <c r="E7" s="46"/>
      <c r="F7" s="45"/>
      <c r="G7" s="46"/>
      <c r="H7" s="140"/>
      <c r="I7" s="141"/>
      <c r="J7" s="140"/>
      <c r="K7" s="141"/>
      <c r="L7" s="140"/>
      <c r="M7" s="141"/>
      <c r="N7" s="140">
        <v>0.375</v>
      </c>
      <c r="O7" s="141">
        <v>0.70833333333333337</v>
      </c>
      <c r="P7" s="38"/>
    </row>
    <row r="8" spans="1:16" ht="16.5" thickBot="1" x14ac:dyDescent="0.3">
      <c r="A8" s="10" t="s">
        <v>15</v>
      </c>
      <c r="B8" s="142"/>
      <c r="C8" s="143"/>
      <c r="D8" s="48"/>
      <c r="E8" s="49"/>
      <c r="F8" s="48"/>
      <c r="G8" s="49"/>
      <c r="H8" s="142">
        <v>0.70833333333333337</v>
      </c>
      <c r="I8" s="107">
        <v>1.0208333333333333</v>
      </c>
      <c r="J8" s="142">
        <v>0.70833333333333337</v>
      </c>
      <c r="K8" s="143">
        <v>1.0833333333333333</v>
      </c>
      <c r="L8" s="142">
        <v>0.70833333333333337</v>
      </c>
      <c r="M8" s="143">
        <v>1.0833333333333333</v>
      </c>
      <c r="N8" s="142"/>
      <c r="O8" s="143"/>
      <c r="P8" s="41"/>
    </row>
    <row r="9" spans="1:16" ht="16.5" thickBot="1" x14ac:dyDescent="0.3">
      <c r="A9" s="75" t="s">
        <v>30</v>
      </c>
      <c r="B9" s="144"/>
      <c r="C9" s="145">
        <f>C7-B7</f>
        <v>0.33333333333333337</v>
      </c>
      <c r="D9" s="51"/>
      <c r="E9" s="52"/>
      <c r="F9" s="51"/>
      <c r="G9" s="52"/>
      <c r="H9" s="144"/>
      <c r="I9" s="145">
        <f>(I7-H7)+(I8-H8)</f>
        <v>0.31249999999999989</v>
      </c>
      <c r="J9" s="144"/>
      <c r="K9" s="145">
        <f>(K7-J7)+(K8-J8)</f>
        <v>0.37499999999999989</v>
      </c>
      <c r="L9" s="144"/>
      <c r="M9" s="145">
        <f>(M7-L7)+(M8-L8)</f>
        <v>0.37499999999999989</v>
      </c>
      <c r="N9" s="144"/>
      <c r="O9" s="145">
        <f>O7-N7</f>
        <v>0.33333333333333337</v>
      </c>
      <c r="P9" s="44">
        <f>SUM(C9,E9,G9,I9,K9,M9,O9)</f>
        <v>1.7291666666666665</v>
      </c>
    </row>
    <row r="10" spans="1:16" ht="15.75" x14ac:dyDescent="0.25">
      <c r="A10" s="11"/>
      <c r="B10" s="45"/>
      <c r="C10" s="46"/>
      <c r="D10" s="45"/>
      <c r="E10" s="46"/>
      <c r="F10" s="36">
        <v>0.375</v>
      </c>
      <c r="G10" s="37">
        <v>0.70833333333333337</v>
      </c>
      <c r="H10" s="36">
        <v>0.41666666666666669</v>
      </c>
      <c r="I10" s="37">
        <v>0.625</v>
      </c>
      <c r="J10" s="36">
        <v>0.41666666666666669</v>
      </c>
      <c r="K10" s="37">
        <v>0.625</v>
      </c>
      <c r="L10" s="36">
        <v>0.375</v>
      </c>
      <c r="M10" s="37">
        <v>0.72916666666666663</v>
      </c>
      <c r="N10" s="45"/>
      <c r="O10" s="46"/>
      <c r="P10" s="38"/>
    </row>
    <row r="11" spans="1:16" ht="16.5" thickBot="1" x14ac:dyDescent="0.3">
      <c r="A11" s="10" t="s">
        <v>31</v>
      </c>
      <c r="B11" s="48"/>
      <c r="C11" s="49"/>
      <c r="D11" s="48"/>
      <c r="E11" s="90" t="s">
        <v>69</v>
      </c>
      <c r="F11" s="39"/>
      <c r="G11" s="40"/>
      <c r="H11" s="39">
        <v>0.79166666666666663</v>
      </c>
      <c r="I11" s="40">
        <v>1</v>
      </c>
      <c r="J11" s="39">
        <v>0.79166666666666663</v>
      </c>
      <c r="K11" s="40">
        <v>1</v>
      </c>
      <c r="L11" s="39"/>
      <c r="M11" s="40"/>
      <c r="N11" s="48"/>
      <c r="O11" s="49"/>
      <c r="P11" s="41"/>
    </row>
    <row r="12" spans="1:16" ht="16.5" thickBot="1" x14ac:dyDescent="0.3">
      <c r="A12" s="75" t="s">
        <v>32</v>
      </c>
      <c r="B12" s="51"/>
      <c r="C12" s="52"/>
      <c r="D12" s="51"/>
      <c r="E12" s="52"/>
      <c r="F12" s="53"/>
      <c r="G12" s="43">
        <f>G10-F10</f>
        <v>0.33333333333333337</v>
      </c>
      <c r="H12" s="54"/>
      <c r="I12" s="43">
        <f>(I10-H10)+(I11-H11)</f>
        <v>0.41666666666666669</v>
      </c>
      <c r="J12" s="54"/>
      <c r="K12" s="43">
        <f>(K10-J10)+(K11-J11)</f>
        <v>0.41666666666666669</v>
      </c>
      <c r="L12" s="53"/>
      <c r="M12" s="43">
        <f>(M10-L10)+(M11-L11)</f>
        <v>0.35416666666666663</v>
      </c>
      <c r="N12" s="51"/>
      <c r="O12" s="52"/>
      <c r="P12" s="44">
        <f>SUM(C12,E12,G12,I12,K12,M12,O12)</f>
        <v>1.5208333333333335</v>
      </c>
    </row>
    <row r="13" spans="1:16" ht="15.75" x14ac:dyDescent="0.25">
      <c r="A13" s="3"/>
      <c r="B13" s="36"/>
      <c r="C13" s="37"/>
      <c r="D13" s="36"/>
      <c r="E13" s="37"/>
      <c r="F13" s="36"/>
      <c r="G13" s="37"/>
      <c r="H13" s="36">
        <v>0.375</v>
      </c>
      <c r="I13" s="37">
        <v>0.72916666666666663</v>
      </c>
      <c r="J13" s="45"/>
      <c r="K13" s="46"/>
      <c r="L13" s="45"/>
      <c r="M13" s="46"/>
      <c r="N13" s="36">
        <v>0.41666666666666669</v>
      </c>
      <c r="O13" s="37">
        <v>0.625</v>
      </c>
      <c r="P13" s="56"/>
    </row>
    <row r="14" spans="1:16" ht="16.5" thickBot="1" x14ac:dyDescent="0.3">
      <c r="A14" s="3" t="s">
        <v>26</v>
      </c>
      <c r="B14" s="39">
        <v>0.70833333333333337</v>
      </c>
      <c r="C14" s="63">
        <v>1.0208333333333333</v>
      </c>
      <c r="D14" s="39">
        <v>0.66666666666666663</v>
      </c>
      <c r="E14" s="63">
        <v>1.0208333333333333</v>
      </c>
      <c r="F14" s="39">
        <v>0.66666666666666663</v>
      </c>
      <c r="G14" s="63">
        <v>1.0208333333333333</v>
      </c>
      <c r="H14" s="39"/>
      <c r="I14" s="40"/>
      <c r="J14" s="48"/>
      <c r="K14" s="90"/>
      <c r="L14" s="48"/>
      <c r="M14" s="49"/>
      <c r="N14" s="39">
        <v>0.79166666666666663</v>
      </c>
      <c r="O14" s="40">
        <v>1</v>
      </c>
      <c r="P14" s="56"/>
    </row>
    <row r="15" spans="1:16" ht="16.5" thickBot="1" x14ac:dyDescent="0.3">
      <c r="A15" s="77" t="s">
        <v>38</v>
      </c>
      <c r="B15" s="50"/>
      <c r="C15" s="43">
        <f>(C13-B13)+(C14-B14)</f>
        <v>0.31249999999999989</v>
      </c>
      <c r="D15" s="50"/>
      <c r="E15" s="43">
        <f>(E13-D13)+(E14-D14)</f>
        <v>0.35416666666666663</v>
      </c>
      <c r="F15" s="50"/>
      <c r="G15" s="43">
        <f>(G13-F13)+(G14-F14)</f>
        <v>0.35416666666666663</v>
      </c>
      <c r="H15" s="53"/>
      <c r="I15" s="43">
        <f>I13-H13</f>
        <v>0.35416666666666663</v>
      </c>
      <c r="J15" s="51"/>
      <c r="K15" s="52"/>
      <c r="L15" s="51"/>
      <c r="M15" s="52"/>
      <c r="N15" s="54"/>
      <c r="O15" s="43">
        <f>(O13-N13)+(O14-N14)</f>
        <v>0.41666666666666669</v>
      </c>
      <c r="P15" s="44">
        <f>SUM(C15,E15,G15,I15,K15,M15,O15)</f>
        <v>1.7916666666666663</v>
      </c>
    </row>
    <row r="16" spans="1:16" ht="15.75" x14ac:dyDescent="0.25">
      <c r="A16" s="2"/>
      <c r="B16" s="36"/>
      <c r="C16" s="37"/>
      <c r="D16" s="36"/>
      <c r="E16" s="37"/>
      <c r="F16" s="36">
        <v>0.375</v>
      </c>
      <c r="G16" s="37">
        <v>0.70833333333333337</v>
      </c>
      <c r="H16" s="45"/>
      <c r="I16" s="46"/>
      <c r="J16" s="45"/>
      <c r="K16" s="46"/>
      <c r="L16" s="36"/>
      <c r="M16" s="37"/>
      <c r="N16" s="36">
        <v>0.375</v>
      </c>
      <c r="O16" s="37">
        <v>0.70833333333333337</v>
      </c>
      <c r="P16" s="38"/>
    </row>
    <row r="17" spans="1:16" ht="16.5" thickBot="1" x14ac:dyDescent="0.3">
      <c r="A17" s="3" t="s">
        <v>16</v>
      </c>
      <c r="B17" s="39">
        <v>0.66666666666666663</v>
      </c>
      <c r="C17" s="63">
        <v>1.0208333333333333</v>
      </c>
      <c r="D17" s="39">
        <v>0.6875</v>
      </c>
      <c r="E17" s="63">
        <v>1.0208333333333333</v>
      </c>
      <c r="F17" s="39"/>
      <c r="G17" s="40"/>
      <c r="H17" s="48"/>
      <c r="I17" s="90"/>
      <c r="J17" s="48"/>
      <c r="K17" s="49"/>
      <c r="L17" s="82">
        <v>0.70833333333333337</v>
      </c>
      <c r="M17" s="63">
        <v>1.0833333333333333</v>
      </c>
      <c r="N17" s="39"/>
      <c r="O17" s="40"/>
      <c r="P17" s="41"/>
    </row>
    <row r="18" spans="1:16" ht="16.5" thickBot="1" x14ac:dyDescent="0.3">
      <c r="A18" s="76" t="s">
        <v>33</v>
      </c>
      <c r="B18" s="50"/>
      <c r="C18" s="43">
        <f>(C16-B16)+(C17-B17)</f>
        <v>0.35416666666666663</v>
      </c>
      <c r="D18" s="50"/>
      <c r="E18" s="43">
        <f>(E16-D16)+(E17-D17)</f>
        <v>0.33333333333333326</v>
      </c>
      <c r="F18" s="53"/>
      <c r="G18" s="43">
        <f>G16-F16</f>
        <v>0.33333333333333337</v>
      </c>
      <c r="H18" s="51"/>
      <c r="I18" s="52"/>
      <c r="J18" s="51"/>
      <c r="K18" s="52"/>
      <c r="L18" s="50"/>
      <c r="M18" s="43">
        <f>(M16-L16)+(M17-L17)</f>
        <v>0.37499999999999989</v>
      </c>
      <c r="N18" s="53"/>
      <c r="O18" s="43">
        <f>O16-N16</f>
        <v>0.33333333333333337</v>
      </c>
      <c r="P18" s="44">
        <f>SUM(C18,E18,G18,I18,K18,M18,O18)</f>
        <v>1.7291666666666665</v>
      </c>
    </row>
    <row r="19" spans="1:16" ht="15.75" x14ac:dyDescent="0.25">
      <c r="A19" s="2"/>
      <c r="B19" s="36">
        <v>0.375</v>
      </c>
      <c r="C19" s="37">
        <v>0.70833333333333337</v>
      </c>
      <c r="D19" s="36">
        <v>0.375</v>
      </c>
      <c r="E19" s="37">
        <v>0.70833333333333337</v>
      </c>
      <c r="F19" s="45"/>
      <c r="G19" s="46"/>
      <c r="H19" s="45"/>
      <c r="I19" s="46"/>
      <c r="J19" s="36"/>
      <c r="K19" s="37"/>
      <c r="L19" s="36"/>
      <c r="M19" s="37"/>
      <c r="N19" s="36"/>
      <c r="O19" s="37"/>
      <c r="P19" s="38"/>
    </row>
    <row r="20" spans="1:16" ht="16.5" thickBot="1" x14ac:dyDescent="0.3">
      <c r="A20" s="3" t="s">
        <v>18</v>
      </c>
      <c r="B20" s="39"/>
      <c r="C20" s="40"/>
      <c r="D20" s="39"/>
      <c r="E20" s="40"/>
      <c r="F20" s="48"/>
      <c r="G20" s="49"/>
      <c r="H20" s="48"/>
      <c r="I20" s="49"/>
      <c r="J20" s="39">
        <v>0.66666666666666663</v>
      </c>
      <c r="K20" s="40">
        <v>1.0833333333333333</v>
      </c>
      <c r="L20" s="39">
        <v>0.66666666666666663</v>
      </c>
      <c r="M20" s="40">
        <v>1.0833333333333333</v>
      </c>
      <c r="N20" s="39">
        <v>0.66666666666666663</v>
      </c>
      <c r="O20" s="40">
        <v>1.0208333333333333</v>
      </c>
      <c r="P20" s="41"/>
    </row>
    <row r="21" spans="1:16" ht="16.5" thickBot="1" x14ac:dyDescent="0.3">
      <c r="A21" s="76" t="s">
        <v>35</v>
      </c>
      <c r="B21" s="53"/>
      <c r="C21" s="43">
        <f>C19-B19</f>
        <v>0.33333333333333337</v>
      </c>
      <c r="D21" s="53"/>
      <c r="E21" s="43">
        <f>E19-D19</f>
        <v>0.33333333333333337</v>
      </c>
      <c r="F21" s="51"/>
      <c r="G21" s="52"/>
      <c r="H21" s="51"/>
      <c r="I21" s="52"/>
      <c r="J21" s="50"/>
      <c r="K21" s="43">
        <f>(K19-J19)+(K20-J20)</f>
        <v>0.41666666666666663</v>
      </c>
      <c r="L21" s="50"/>
      <c r="M21" s="43">
        <f>(M19-L19)+(M20-L20)</f>
        <v>0.41666666666666663</v>
      </c>
      <c r="N21" s="50"/>
      <c r="O21" s="43">
        <f>(O19-N19)+(O20-N20)</f>
        <v>0.35416666666666663</v>
      </c>
      <c r="P21" s="44">
        <f>SUM(C21,E21,G21,I21,K21,M21,O21)</f>
        <v>1.8541666666666665</v>
      </c>
    </row>
    <row r="22" spans="1:16" ht="15.75" x14ac:dyDescent="0.25">
      <c r="A22" s="2"/>
      <c r="B22" s="36">
        <v>0.375</v>
      </c>
      <c r="C22" s="37">
        <v>0.70833333333333337</v>
      </c>
      <c r="D22" s="36">
        <v>0.375</v>
      </c>
      <c r="E22" s="37">
        <v>0.70833333333333337</v>
      </c>
      <c r="F22" s="36"/>
      <c r="G22" s="37"/>
      <c r="H22" s="36"/>
      <c r="I22" s="37"/>
      <c r="J22" s="36">
        <v>0.41666666666666669</v>
      </c>
      <c r="K22" s="37">
        <v>0.625</v>
      </c>
      <c r="L22" s="36">
        <v>0.41666666666666669</v>
      </c>
      <c r="M22" s="37">
        <v>0.625</v>
      </c>
      <c r="N22" s="36">
        <v>0.375</v>
      </c>
      <c r="O22" s="37">
        <v>0.70833333333333337</v>
      </c>
      <c r="P22" s="38"/>
    </row>
    <row r="23" spans="1:16" ht="16.5" thickBot="1" x14ac:dyDescent="0.3">
      <c r="A23" s="3" t="s">
        <v>17</v>
      </c>
      <c r="B23" s="39"/>
      <c r="C23" s="40"/>
      <c r="D23" s="39"/>
      <c r="E23" s="40"/>
      <c r="F23" s="39">
        <v>0.70833333333333337</v>
      </c>
      <c r="G23" s="63">
        <v>1.0208333333333333</v>
      </c>
      <c r="H23" s="39">
        <v>0.70833333333333337</v>
      </c>
      <c r="I23" s="63">
        <v>1.0208333333333333</v>
      </c>
      <c r="J23" s="39">
        <v>0.79166666666666663</v>
      </c>
      <c r="K23" s="40">
        <v>1</v>
      </c>
      <c r="L23" s="39">
        <v>0.79166666666666663</v>
      </c>
      <c r="M23" s="40">
        <v>1</v>
      </c>
      <c r="N23" s="39"/>
      <c r="O23" s="40"/>
      <c r="P23" s="41"/>
    </row>
    <row r="24" spans="1:16" ht="16.5" thickBot="1" x14ac:dyDescent="0.3">
      <c r="A24" s="76" t="s">
        <v>34</v>
      </c>
      <c r="B24" s="53"/>
      <c r="C24" s="43">
        <f>C22-B22</f>
        <v>0.33333333333333337</v>
      </c>
      <c r="D24" s="53"/>
      <c r="E24" s="43">
        <f>E22-D22</f>
        <v>0.33333333333333337</v>
      </c>
      <c r="F24" s="50"/>
      <c r="G24" s="43">
        <f>(G22-F22)+(G23-F23)</f>
        <v>0.31249999999999989</v>
      </c>
      <c r="H24" s="50"/>
      <c r="I24" s="43">
        <f>(I22-H22)+(I23-H23)</f>
        <v>0.31249999999999989</v>
      </c>
      <c r="J24" s="54"/>
      <c r="K24" s="43">
        <f>(K22-J22)+(K23-J23)</f>
        <v>0.41666666666666669</v>
      </c>
      <c r="L24" s="54"/>
      <c r="M24" s="43">
        <f>(M22-L22)+(M23-L23)</f>
        <v>0.41666666666666669</v>
      </c>
      <c r="N24" s="53"/>
      <c r="O24" s="43">
        <f>O22-N22</f>
        <v>0.33333333333333337</v>
      </c>
      <c r="P24" s="44">
        <f>SUM(C24,E24,G24,I24,K24,M24,O24)</f>
        <v>2.4583333333333335</v>
      </c>
    </row>
    <row r="25" spans="1:16" ht="15.75" x14ac:dyDescent="0.25">
      <c r="A25" s="162"/>
      <c r="B25" s="163">
        <v>0.41666666666666669</v>
      </c>
      <c r="C25" s="164">
        <v>0.72916666666666663</v>
      </c>
      <c r="D25" s="163">
        <v>0.41666666666666669</v>
      </c>
      <c r="E25" s="164">
        <v>0.70833333333333337</v>
      </c>
      <c r="F25" s="163"/>
      <c r="G25" s="164"/>
      <c r="H25" s="163"/>
      <c r="I25" s="164"/>
      <c r="J25" s="163">
        <v>0.375</v>
      </c>
      <c r="K25" s="164">
        <v>0.72916666666666663</v>
      </c>
      <c r="L25" s="163">
        <v>0.41666666666666669</v>
      </c>
      <c r="M25" s="164">
        <v>0.625</v>
      </c>
      <c r="N25" s="163">
        <v>0.375</v>
      </c>
      <c r="O25" s="164">
        <v>0.72916666666666663</v>
      </c>
      <c r="P25" s="38"/>
    </row>
    <row r="26" spans="1:16" ht="16.5" thickBot="1" x14ac:dyDescent="0.3">
      <c r="A26" s="165"/>
      <c r="B26" s="166"/>
      <c r="C26" s="167"/>
      <c r="D26" s="166"/>
      <c r="E26" s="167"/>
      <c r="F26" s="166"/>
      <c r="G26" s="167"/>
      <c r="H26" s="166"/>
      <c r="I26" s="167"/>
      <c r="J26" s="166"/>
      <c r="K26" s="167"/>
      <c r="L26" s="166">
        <v>0.79166666666666663</v>
      </c>
      <c r="M26" s="167">
        <v>1</v>
      </c>
      <c r="N26" s="166"/>
      <c r="O26" s="167"/>
      <c r="P26" s="41"/>
    </row>
    <row r="27" spans="1:16" ht="16.5" thickBot="1" x14ac:dyDescent="0.3">
      <c r="A27" s="168"/>
      <c r="B27" s="169"/>
      <c r="C27" s="170">
        <f>C25-B25</f>
        <v>0.31249999999999994</v>
      </c>
      <c r="D27" s="169"/>
      <c r="E27" s="170">
        <f>E25-D25</f>
        <v>0.29166666666666669</v>
      </c>
      <c r="F27" s="169"/>
      <c r="G27" s="170"/>
      <c r="H27" s="169"/>
      <c r="I27" s="170"/>
      <c r="J27" s="169"/>
      <c r="K27" s="170">
        <f>K25-J25</f>
        <v>0.35416666666666663</v>
      </c>
      <c r="L27" s="169"/>
      <c r="M27" s="170">
        <f>(M25-L25)+(M26-L26)</f>
        <v>0.41666666666666669</v>
      </c>
      <c r="N27" s="169"/>
      <c r="O27" s="170">
        <f>O25-N25</f>
        <v>0.35416666666666663</v>
      </c>
      <c r="P27" s="44">
        <f>SUM(C27,E27,G27,I27,K27,M27,O27)</f>
        <v>1.7291666666666665</v>
      </c>
    </row>
    <row r="28" spans="1:16" ht="15.75" x14ac:dyDescent="0.25">
      <c r="A28" s="2"/>
      <c r="B28" s="45"/>
      <c r="C28" s="46"/>
      <c r="D28" s="45"/>
      <c r="E28" s="46"/>
      <c r="F28" s="36">
        <v>0.375</v>
      </c>
      <c r="G28" s="37">
        <v>0.72916666666666663</v>
      </c>
      <c r="H28" s="36"/>
      <c r="I28" s="37"/>
      <c r="J28" s="36">
        <v>0.375</v>
      </c>
      <c r="K28" s="37">
        <v>0.72916666666666663</v>
      </c>
      <c r="L28" s="36">
        <v>0.41666666666666669</v>
      </c>
      <c r="M28" s="37">
        <v>0.625</v>
      </c>
      <c r="N28" s="36">
        <v>0.375</v>
      </c>
      <c r="O28" s="37">
        <v>0.72916666666666663</v>
      </c>
      <c r="P28" s="38"/>
    </row>
    <row r="29" spans="1:16" ht="16.5" thickBot="1" x14ac:dyDescent="0.3">
      <c r="A29" s="3" t="s">
        <v>44</v>
      </c>
      <c r="B29" s="48"/>
      <c r="C29" s="49"/>
      <c r="D29" s="48"/>
      <c r="E29" s="49"/>
      <c r="F29" s="39"/>
      <c r="G29" s="40"/>
      <c r="H29" s="39">
        <v>0.70833333333333337</v>
      </c>
      <c r="I29" s="63">
        <v>1.0208333333333333</v>
      </c>
      <c r="J29" s="39"/>
      <c r="K29" s="40"/>
      <c r="L29" s="39">
        <v>0.79166666666666663</v>
      </c>
      <c r="M29" s="40">
        <v>1</v>
      </c>
      <c r="N29" s="39"/>
      <c r="O29" s="40"/>
      <c r="P29" s="41"/>
    </row>
    <row r="30" spans="1:16" ht="16.5" thickBot="1" x14ac:dyDescent="0.3">
      <c r="A30" s="76" t="s">
        <v>45</v>
      </c>
      <c r="B30" s="51"/>
      <c r="C30" s="52"/>
      <c r="D30" s="51"/>
      <c r="E30" s="52"/>
      <c r="F30" s="53"/>
      <c r="G30" s="43">
        <f>G28-F28</f>
        <v>0.35416666666666663</v>
      </c>
      <c r="H30" s="50"/>
      <c r="I30" s="43">
        <f>(I28-H28)+(I29-H29)</f>
        <v>0.31249999999999989</v>
      </c>
      <c r="J30" s="73"/>
      <c r="K30" s="74">
        <f>K28-J28</f>
        <v>0.35416666666666663</v>
      </c>
      <c r="L30" s="54"/>
      <c r="M30" s="43">
        <f>(M28-L28)+(M29-L29)</f>
        <v>0.41666666666666669</v>
      </c>
      <c r="N30" s="53"/>
      <c r="O30" s="43">
        <f>O28-N28</f>
        <v>0.35416666666666663</v>
      </c>
      <c r="P30" s="44">
        <f>SUM(O30,M30,K30,I30,G30,E30,C30)</f>
        <v>1.7916666666666665</v>
      </c>
    </row>
    <row r="31" spans="1:16" ht="15.75" x14ac:dyDescent="0.25">
      <c r="A31" s="2"/>
      <c r="B31" s="36">
        <v>0.41666666666666669</v>
      </c>
      <c r="C31" s="37">
        <v>0.625</v>
      </c>
      <c r="D31" s="36">
        <v>0.41666666666666669</v>
      </c>
      <c r="E31" s="37">
        <v>0.70833333333333337</v>
      </c>
      <c r="F31" s="36"/>
      <c r="G31" s="37"/>
      <c r="H31" s="36">
        <v>0.375</v>
      </c>
      <c r="I31" s="37">
        <v>0.70833333333333337</v>
      </c>
      <c r="J31" s="45"/>
      <c r="K31" s="46"/>
      <c r="L31" s="45"/>
      <c r="M31" s="46"/>
      <c r="N31" s="45"/>
      <c r="O31" s="46"/>
      <c r="P31" s="38"/>
    </row>
    <row r="32" spans="1:16" ht="16.5" thickBot="1" x14ac:dyDescent="0.3">
      <c r="A32" s="3" t="s">
        <v>49</v>
      </c>
      <c r="B32" s="39">
        <v>0.79166666666666663</v>
      </c>
      <c r="C32" s="40">
        <v>1</v>
      </c>
      <c r="D32" s="39"/>
      <c r="E32" s="40"/>
      <c r="F32" s="39">
        <v>0.70833333333333337</v>
      </c>
      <c r="G32" s="63">
        <v>1.0208333333333333</v>
      </c>
      <c r="H32" s="39"/>
      <c r="I32" s="40"/>
      <c r="J32" s="48"/>
      <c r="K32" s="90" t="s">
        <v>75</v>
      </c>
      <c r="L32" s="48"/>
      <c r="M32" s="49"/>
      <c r="N32" s="48"/>
      <c r="O32" s="49"/>
      <c r="P32" s="41"/>
    </row>
    <row r="33" spans="1:16" ht="16.5" thickBot="1" x14ac:dyDescent="0.3">
      <c r="A33" s="76" t="s">
        <v>50</v>
      </c>
      <c r="B33" s="54"/>
      <c r="C33" s="43">
        <f>(C31-B31)+(C32-B32)</f>
        <v>0.41666666666666669</v>
      </c>
      <c r="D33" s="53"/>
      <c r="E33" s="43">
        <f>E31-D31</f>
        <v>0.29166666666666669</v>
      </c>
      <c r="F33" s="50"/>
      <c r="G33" s="43">
        <f>(G31-F31)+(G32-F32)</f>
        <v>0.31249999999999989</v>
      </c>
      <c r="H33" s="53"/>
      <c r="I33" s="43">
        <f>I31-H31</f>
        <v>0.33333333333333337</v>
      </c>
      <c r="J33" s="51"/>
      <c r="K33" s="52"/>
      <c r="L33" s="51"/>
      <c r="M33" s="52"/>
      <c r="N33" s="51"/>
      <c r="O33" s="52"/>
      <c r="P33" s="44">
        <f>SUM(O33,M33,K33,I33,G33,E33,C33)</f>
        <v>1.3541666666666667</v>
      </c>
    </row>
    <row r="34" spans="1:16" ht="15.75" x14ac:dyDescent="0.25">
      <c r="A34" s="2"/>
      <c r="B34" s="36">
        <v>0.41666666666666669</v>
      </c>
      <c r="C34" s="37">
        <v>0.625</v>
      </c>
      <c r="D34" s="36">
        <v>0.41666666666666669</v>
      </c>
      <c r="E34" s="37">
        <v>0.625</v>
      </c>
      <c r="F34" s="45"/>
      <c r="G34" s="46"/>
      <c r="H34" s="45"/>
      <c r="I34" s="46"/>
      <c r="J34" s="36"/>
      <c r="K34" s="37"/>
      <c r="L34" s="36">
        <v>0.39583333333333331</v>
      </c>
      <c r="M34" s="37">
        <v>0.70833333333333337</v>
      </c>
      <c r="N34" s="36"/>
      <c r="O34" s="37"/>
      <c r="P34" s="38"/>
    </row>
    <row r="35" spans="1:16" ht="16.5" thickBot="1" x14ac:dyDescent="0.3">
      <c r="A35" s="3" t="s">
        <v>20</v>
      </c>
      <c r="B35" s="39">
        <v>0.79166666666666663</v>
      </c>
      <c r="C35" s="40">
        <v>1</v>
      </c>
      <c r="D35" s="39">
        <v>0.79166666666666663</v>
      </c>
      <c r="E35" s="40">
        <v>1</v>
      </c>
      <c r="F35" s="48"/>
      <c r="G35" s="49"/>
      <c r="H35" s="48"/>
      <c r="I35" s="49"/>
      <c r="J35" s="39">
        <v>0.70833333333333337</v>
      </c>
      <c r="K35" s="40">
        <v>1.0833333333333333</v>
      </c>
      <c r="L35" s="39"/>
      <c r="M35" s="40"/>
      <c r="N35" s="39">
        <v>0.70833333333333337</v>
      </c>
      <c r="O35" s="40">
        <v>1.0208333333333333</v>
      </c>
      <c r="P35" s="41"/>
    </row>
    <row r="36" spans="1:16" ht="16.5" thickBot="1" x14ac:dyDescent="0.3">
      <c r="A36" s="76" t="s">
        <v>42</v>
      </c>
      <c r="B36" s="54"/>
      <c r="C36" s="43">
        <f>(C34-B34)+(C35-B35)</f>
        <v>0.41666666666666669</v>
      </c>
      <c r="D36" s="54"/>
      <c r="E36" s="43">
        <f>(E34-D34)+(E35-D35)</f>
        <v>0.41666666666666669</v>
      </c>
      <c r="F36" s="51"/>
      <c r="G36" s="52"/>
      <c r="H36" s="51"/>
      <c r="I36" s="52"/>
      <c r="J36" s="50"/>
      <c r="K36" s="43">
        <f>(K34-J34)+(K35-J35)</f>
        <v>0.37499999999999989</v>
      </c>
      <c r="L36" s="53"/>
      <c r="M36" s="43">
        <f>M34-L34</f>
        <v>0.31250000000000006</v>
      </c>
      <c r="N36" s="50"/>
      <c r="O36" s="43">
        <f>(O34-N34)+(O35-N35)</f>
        <v>0.31249999999999989</v>
      </c>
      <c r="P36" s="44">
        <f>SUM(C36,E36,G36,I36,K36,M36,O36)</f>
        <v>1.833333333333333</v>
      </c>
    </row>
    <row r="37" spans="1:16" ht="15.75" x14ac:dyDescent="0.25">
      <c r="A37" s="77"/>
      <c r="B37" s="45"/>
      <c r="C37" s="46"/>
      <c r="D37" s="45"/>
      <c r="E37" s="46"/>
      <c r="F37" s="36">
        <v>0.375</v>
      </c>
      <c r="G37" s="37">
        <v>0.72916666666666663</v>
      </c>
      <c r="H37" s="36"/>
      <c r="I37" s="37"/>
      <c r="J37" s="36"/>
      <c r="K37" s="37"/>
      <c r="L37" s="36">
        <v>0.375</v>
      </c>
      <c r="M37" s="37">
        <v>0.72916666666666663</v>
      </c>
      <c r="N37" s="45"/>
      <c r="O37" s="46"/>
      <c r="P37" s="38"/>
    </row>
    <row r="38" spans="1:16" ht="16.5" thickBot="1" x14ac:dyDescent="0.3">
      <c r="A38" s="91" t="s">
        <v>65</v>
      </c>
      <c r="B38" s="48"/>
      <c r="C38" s="49"/>
      <c r="D38" s="48"/>
      <c r="E38" s="49"/>
      <c r="F38" s="39"/>
      <c r="G38" s="40"/>
      <c r="H38" s="39">
        <v>0.70833333333333337</v>
      </c>
      <c r="I38" s="63">
        <v>1.0208333333333333</v>
      </c>
      <c r="J38" s="39">
        <v>0.70833333333333337</v>
      </c>
      <c r="K38" s="40">
        <v>1.0833333333333333</v>
      </c>
      <c r="L38" s="39"/>
      <c r="M38" s="40"/>
      <c r="N38" s="48"/>
      <c r="O38" s="49"/>
      <c r="P38" s="41"/>
    </row>
    <row r="39" spans="1:16" ht="16.5" thickBot="1" x14ac:dyDescent="0.3">
      <c r="A39" s="77" t="s">
        <v>66</v>
      </c>
      <c r="B39" s="51"/>
      <c r="C39" s="52"/>
      <c r="D39" s="51"/>
      <c r="E39" s="52"/>
      <c r="F39" s="53"/>
      <c r="G39" s="43">
        <f>G37-F37</f>
        <v>0.35416666666666663</v>
      </c>
      <c r="H39" s="50"/>
      <c r="I39" s="43">
        <f>(I37-H37)+(I38-H38)</f>
        <v>0.31249999999999989</v>
      </c>
      <c r="J39" s="50"/>
      <c r="K39" s="43">
        <f>(K37-J37)+(K38-J38)</f>
        <v>0.37499999999999989</v>
      </c>
      <c r="L39" s="53"/>
      <c r="M39" s="43">
        <f>M37-L37</f>
        <v>0.35416666666666663</v>
      </c>
      <c r="N39" s="51"/>
      <c r="O39" s="52"/>
      <c r="P39" s="44">
        <f>SUM(C39,E39,G39,I39,K39,M39,O39)</f>
        <v>1.395833333333333</v>
      </c>
    </row>
    <row r="40" spans="1:16" ht="15.75" x14ac:dyDescent="0.25">
      <c r="A40" s="2"/>
      <c r="B40" s="36">
        <v>0.41666666666666669</v>
      </c>
      <c r="C40" s="37">
        <v>0.625</v>
      </c>
      <c r="D40" s="36"/>
      <c r="E40" s="37"/>
      <c r="F40" s="36"/>
      <c r="G40" s="37"/>
      <c r="H40" s="36">
        <v>0.375</v>
      </c>
      <c r="I40" s="37">
        <v>0.72916666666666663</v>
      </c>
      <c r="J40" s="45"/>
      <c r="K40" s="46"/>
      <c r="L40" s="45"/>
      <c r="M40" s="46"/>
      <c r="N40" s="36">
        <v>0.375</v>
      </c>
      <c r="O40" s="37">
        <v>0.72916666666666663</v>
      </c>
      <c r="P40" s="38"/>
    </row>
    <row r="41" spans="1:16" ht="16.5" thickBot="1" x14ac:dyDescent="0.3">
      <c r="A41" s="3" t="s">
        <v>73</v>
      </c>
      <c r="B41" s="39">
        <v>0.79166666666666663</v>
      </c>
      <c r="C41" s="40">
        <v>1</v>
      </c>
      <c r="D41" s="39">
        <v>0.70833333333333337</v>
      </c>
      <c r="E41" s="63">
        <v>1.0208333333333333</v>
      </c>
      <c r="F41" s="39">
        <v>0.70833333333333337</v>
      </c>
      <c r="G41" s="63">
        <v>1.0208333333333333</v>
      </c>
      <c r="H41" s="39"/>
      <c r="I41" s="40"/>
      <c r="J41" s="48"/>
      <c r="K41" s="49"/>
      <c r="L41" s="48"/>
      <c r="M41" s="49"/>
      <c r="N41" s="39"/>
      <c r="O41" s="40"/>
      <c r="P41" s="41"/>
    </row>
    <row r="42" spans="1:16" ht="16.5" thickBot="1" x14ac:dyDescent="0.3">
      <c r="A42" s="76" t="s">
        <v>74</v>
      </c>
      <c r="B42" s="54"/>
      <c r="C42" s="43">
        <f>(C40-B40)+(C41-B41)</f>
        <v>0.41666666666666669</v>
      </c>
      <c r="D42" s="50"/>
      <c r="E42" s="43">
        <f>(E40-D40)+(E41-D41)</f>
        <v>0.31249999999999989</v>
      </c>
      <c r="F42" s="50"/>
      <c r="G42" s="43">
        <f>(G40-F40)+(G41-F41)</f>
        <v>0.31249999999999989</v>
      </c>
      <c r="H42" s="53"/>
      <c r="I42" s="43">
        <f>I40-H40</f>
        <v>0.35416666666666663</v>
      </c>
      <c r="J42" s="51"/>
      <c r="K42" s="52"/>
      <c r="L42" s="51"/>
      <c r="M42" s="52"/>
      <c r="N42" s="53"/>
      <c r="O42" s="43">
        <f>O40-N40</f>
        <v>0.35416666666666663</v>
      </c>
      <c r="P42" s="44">
        <f>SUM(C42,E42,G42,I42,K42,M42,O42)</f>
        <v>1.7499999999999996</v>
      </c>
    </row>
    <row r="43" spans="1:16" ht="15.75" x14ac:dyDescent="0.25">
      <c r="A43" s="2"/>
      <c r="B43" s="45"/>
      <c r="C43" s="46"/>
      <c r="D43" s="45"/>
      <c r="E43" s="46"/>
      <c r="F43" s="45"/>
      <c r="G43" s="46"/>
      <c r="H43" s="47"/>
      <c r="I43" s="37"/>
      <c r="J43" s="36">
        <v>0.41666666666666669</v>
      </c>
      <c r="K43" s="37">
        <v>0.625</v>
      </c>
      <c r="L43" s="36">
        <v>0.41666666666666669</v>
      </c>
      <c r="M43" s="37">
        <v>0.625</v>
      </c>
      <c r="N43" s="36">
        <v>0.41666666666666669</v>
      </c>
      <c r="O43" s="37">
        <v>0.66666666666666663</v>
      </c>
      <c r="P43" s="38"/>
    </row>
    <row r="44" spans="1:16" ht="16.5" thickBot="1" x14ac:dyDescent="0.3">
      <c r="A44" s="3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>
        <v>0.79166666666666663</v>
      </c>
      <c r="K44" s="40">
        <v>1</v>
      </c>
      <c r="L44" s="39">
        <v>0.79166666666666663</v>
      </c>
      <c r="M44" s="40">
        <v>1</v>
      </c>
      <c r="N44" s="39"/>
      <c r="O44" s="40"/>
      <c r="P44" s="41"/>
    </row>
    <row r="45" spans="1:16" ht="16.5" thickBot="1" x14ac:dyDescent="0.3">
      <c r="A45" s="76" t="s">
        <v>40</v>
      </c>
      <c r="B45" s="71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4"/>
      <c r="K45" s="43">
        <f>(K43-J43)+(K44-J44)</f>
        <v>0.41666666666666669</v>
      </c>
      <c r="L45" s="54"/>
      <c r="M45" s="43">
        <f>(M43-L43)+(M44-L44)</f>
        <v>0.41666666666666669</v>
      </c>
      <c r="N45" s="53"/>
      <c r="O45" s="43">
        <f>O43-N43</f>
        <v>0.24999999999999994</v>
      </c>
      <c r="P45" s="44">
        <f>SUM(I45,K45,M45)</f>
        <v>1.1666666666666667</v>
      </c>
    </row>
    <row r="46" spans="1:16" ht="15.75" x14ac:dyDescent="0.25">
      <c r="A46" s="2"/>
      <c r="B46" s="45"/>
      <c r="C46" s="46"/>
      <c r="D46" s="45"/>
      <c r="E46" s="46"/>
      <c r="F46" s="45"/>
      <c r="G46" s="46"/>
      <c r="H46" s="45"/>
      <c r="I46" s="46"/>
      <c r="J46" s="45"/>
      <c r="K46" s="46"/>
      <c r="L46" s="45"/>
      <c r="M46" s="46"/>
      <c r="N46" s="45"/>
      <c r="O46" s="46"/>
      <c r="P46" s="38"/>
    </row>
    <row r="47" spans="1:16" ht="16.5" thickBot="1" x14ac:dyDescent="0.3">
      <c r="A47" s="3" t="s">
        <v>23</v>
      </c>
      <c r="B47" s="48"/>
      <c r="C47" s="49"/>
      <c r="D47" s="48"/>
      <c r="E47" s="49"/>
      <c r="F47" s="48"/>
      <c r="G47" s="49"/>
      <c r="H47" s="48"/>
      <c r="I47" s="49"/>
      <c r="J47" s="48"/>
      <c r="K47" s="90" t="s">
        <v>69</v>
      </c>
      <c r="L47" s="97"/>
      <c r="M47" s="90" t="s">
        <v>69</v>
      </c>
      <c r="N47" s="48"/>
      <c r="O47" s="90" t="s">
        <v>69</v>
      </c>
      <c r="P47" s="41"/>
    </row>
    <row r="48" spans="1:16" ht="16.5" thickBot="1" x14ac:dyDescent="0.3">
      <c r="A48" s="76" t="s">
        <v>39</v>
      </c>
      <c r="B48" s="51"/>
      <c r="C48" s="52"/>
      <c r="D48" s="51"/>
      <c r="E48" s="52"/>
      <c r="F48" s="51"/>
      <c r="G48" s="52"/>
      <c r="H48" s="51"/>
      <c r="I48" s="52"/>
      <c r="J48" s="51"/>
      <c r="K48" s="52"/>
      <c r="L48" s="51"/>
      <c r="M48" s="52"/>
      <c r="N48" s="71"/>
      <c r="O48" s="72"/>
      <c r="P48" s="44">
        <f>SUM(O48,M48,K48,I48,G48,E48,C48)</f>
        <v>0</v>
      </c>
    </row>
    <row r="49" spans="1:16" ht="15.75" x14ac:dyDescent="0.25">
      <c r="A49" s="79" t="s">
        <v>47</v>
      </c>
      <c r="B49" s="45"/>
      <c r="C49" s="46"/>
      <c r="D49" s="47"/>
      <c r="E49" s="37"/>
      <c r="F49" s="36">
        <v>0.375</v>
      </c>
      <c r="G49" s="37">
        <v>0.70833333333333337</v>
      </c>
      <c r="H49" s="45"/>
      <c r="I49" s="46"/>
      <c r="J49" s="47"/>
      <c r="K49" s="37"/>
      <c r="L49" s="47"/>
      <c r="M49" s="37"/>
      <c r="N49" s="47"/>
      <c r="O49" s="37"/>
      <c r="P49" s="38"/>
    </row>
    <row r="50" spans="1:16" ht="16.5" thickBot="1" x14ac:dyDescent="0.3">
      <c r="A50" s="3" t="s">
        <v>82</v>
      </c>
      <c r="B50" s="48"/>
      <c r="C50" s="49"/>
      <c r="D50" s="39">
        <v>0.70833333333333337</v>
      </c>
      <c r="E50" s="40">
        <v>1.0416666666666667</v>
      </c>
      <c r="F50" s="39"/>
      <c r="G50" s="63" t="s">
        <v>89</v>
      </c>
      <c r="H50" s="48"/>
      <c r="I50" s="49"/>
      <c r="J50" s="39">
        <v>0.70833333333333337</v>
      </c>
      <c r="K50" s="40">
        <v>1.0416666666666667</v>
      </c>
      <c r="L50" s="39">
        <v>0.70833333333333337</v>
      </c>
      <c r="M50" s="40">
        <v>1.0416666666666667</v>
      </c>
      <c r="N50" s="39">
        <v>0.70833333333333337</v>
      </c>
      <c r="O50" s="40">
        <v>1.0416666666666667</v>
      </c>
      <c r="P50" s="41"/>
    </row>
    <row r="51" spans="1:16" ht="16.5" thickBot="1" x14ac:dyDescent="0.3">
      <c r="A51" s="76" t="s">
        <v>83</v>
      </c>
      <c r="B51" s="51"/>
      <c r="C51" s="52"/>
      <c r="D51" s="50"/>
      <c r="E51" s="43">
        <f>(E49-D49)+(E50-D50)</f>
        <v>0.33333333333333337</v>
      </c>
      <c r="F51" s="53"/>
      <c r="G51" s="43">
        <f>G49-F49</f>
        <v>0.33333333333333337</v>
      </c>
      <c r="H51" s="51"/>
      <c r="I51" s="52"/>
      <c r="J51" s="50"/>
      <c r="K51" s="43">
        <f>(K49-J49)+(K50-J50)</f>
        <v>0.33333333333333337</v>
      </c>
      <c r="L51" s="50"/>
      <c r="M51" s="43">
        <f>(M49-L49)+(M50-L50)</f>
        <v>0.33333333333333337</v>
      </c>
      <c r="N51" s="50"/>
      <c r="O51" s="43">
        <f>(O49-N49)+(O50-N50)</f>
        <v>0.33333333333333337</v>
      </c>
      <c r="P51" s="44">
        <f>SUM(O51,M51,K51,I51,G51,E51,C51)</f>
        <v>1.666666666666667</v>
      </c>
    </row>
    <row r="52" spans="1:16" ht="15" customHeight="1" x14ac:dyDescent="0.25">
      <c r="A52" s="79" t="s">
        <v>47</v>
      </c>
      <c r="B52" s="45"/>
      <c r="C52" s="46"/>
      <c r="D52" s="45"/>
      <c r="E52" s="46"/>
      <c r="F52" s="45"/>
      <c r="G52" s="46"/>
      <c r="H52" s="47"/>
      <c r="I52" s="94"/>
      <c r="J52" s="45"/>
      <c r="K52" s="46"/>
      <c r="L52" s="45"/>
      <c r="M52" s="46"/>
      <c r="N52" s="45"/>
      <c r="O52" s="46"/>
      <c r="P52" s="38"/>
    </row>
    <row r="53" spans="1:16" ht="15" customHeight="1" thickBot="1" x14ac:dyDescent="0.3">
      <c r="A53" s="3" t="s">
        <v>62</v>
      </c>
      <c r="B53" s="48"/>
      <c r="C53" s="49"/>
      <c r="D53" s="48"/>
      <c r="E53" s="49"/>
      <c r="F53" s="48"/>
      <c r="G53" s="49"/>
      <c r="H53" s="82">
        <v>0.75</v>
      </c>
      <c r="I53" s="63">
        <v>0.95833333333333337</v>
      </c>
      <c r="J53" s="48"/>
      <c r="K53" s="49"/>
      <c r="L53" s="48"/>
      <c r="M53" s="49"/>
      <c r="N53" s="48"/>
      <c r="O53" s="49"/>
      <c r="P53" s="41"/>
    </row>
    <row r="54" spans="1:16" ht="15" customHeight="1" thickBot="1" x14ac:dyDescent="0.3">
      <c r="A54" s="76" t="s">
        <v>57</v>
      </c>
      <c r="B54" s="51"/>
      <c r="C54" s="52"/>
      <c r="D54" s="51"/>
      <c r="E54" s="52"/>
      <c r="F54" s="51"/>
      <c r="G54" s="52"/>
      <c r="H54" s="101"/>
      <c r="I54" s="55">
        <f>(I52-H52)+(I53-H53)</f>
        <v>0.20833333333333337</v>
      </c>
      <c r="J54" s="51"/>
      <c r="K54" s="52"/>
      <c r="L54" s="51"/>
      <c r="M54" s="52"/>
      <c r="N54" s="51"/>
      <c r="O54" s="52"/>
      <c r="P54" s="44">
        <f>SUM(C54,E54,G54,I54,K54,M54,O54)</f>
        <v>0.20833333333333337</v>
      </c>
    </row>
    <row r="55" spans="1:16" ht="15" customHeight="1" x14ac:dyDescent="0.25">
      <c r="A55" s="79" t="s">
        <v>47</v>
      </c>
      <c r="B55" s="45"/>
      <c r="C55" s="46"/>
      <c r="D55" s="45"/>
      <c r="E55" s="46"/>
      <c r="F55" s="45"/>
      <c r="G55" s="46"/>
      <c r="H55" s="45"/>
      <c r="I55" s="46"/>
      <c r="J55" s="45"/>
      <c r="K55" s="46"/>
      <c r="L55" s="36"/>
      <c r="M55" s="37"/>
      <c r="N55" s="36">
        <v>0.41666666666666669</v>
      </c>
      <c r="O55" s="37">
        <v>0.625</v>
      </c>
      <c r="P55" s="38"/>
    </row>
    <row r="56" spans="1:16" ht="15" customHeight="1" thickBot="1" x14ac:dyDescent="0.3">
      <c r="A56" s="3" t="s">
        <v>85</v>
      </c>
      <c r="B56" s="48"/>
      <c r="C56" s="49"/>
      <c r="D56" s="48"/>
      <c r="E56" s="49"/>
      <c r="F56" s="48"/>
      <c r="G56" s="49"/>
      <c r="H56" s="48"/>
      <c r="I56" s="49"/>
      <c r="J56" s="48"/>
      <c r="K56" s="49"/>
      <c r="L56" s="39">
        <v>0.625</v>
      </c>
      <c r="M56" s="40">
        <v>0.95833333333333337</v>
      </c>
      <c r="N56" s="39">
        <v>0.79166666666666663</v>
      </c>
      <c r="O56" s="40">
        <v>1</v>
      </c>
      <c r="P56" s="41"/>
    </row>
    <row r="57" spans="1:16" ht="15" customHeight="1" thickBot="1" x14ac:dyDescent="0.3">
      <c r="A57" s="76" t="s">
        <v>86</v>
      </c>
      <c r="B57" s="51"/>
      <c r="C57" s="52"/>
      <c r="D57" s="51"/>
      <c r="E57" s="52"/>
      <c r="F57" s="51"/>
      <c r="G57" s="52"/>
      <c r="H57" s="51"/>
      <c r="I57" s="52"/>
      <c r="J57" s="51"/>
      <c r="K57" s="52"/>
      <c r="L57" s="50"/>
      <c r="M57" s="43">
        <f>(M55-L55)+(M56-L56)</f>
        <v>0.33333333333333337</v>
      </c>
      <c r="N57" s="54"/>
      <c r="O57" s="43">
        <f>(O55-N55)+(O56-N56)</f>
        <v>0.41666666666666669</v>
      </c>
      <c r="P57" s="44">
        <f>SUM(C57,E57,G57,I57,K57,M57,O57)</f>
        <v>0.75</v>
      </c>
    </row>
    <row r="58" spans="1:16" ht="15" customHeight="1" x14ac:dyDescent="0.25">
      <c r="A58" s="79" t="s">
        <v>47</v>
      </c>
      <c r="B58" s="45"/>
      <c r="C58" s="46"/>
      <c r="D58" s="47">
        <v>0.39583333333333331</v>
      </c>
      <c r="E58" s="94">
        <v>0.70833333333333337</v>
      </c>
      <c r="F58" s="47">
        <v>0.39583333333333331</v>
      </c>
      <c r="G58" s="94">
        <v>0.70833333333333337</v>
      </c>
      <c r="H58" s="47">
        <v>0.39583333333333331</v>
      </c>
      <c r="I58" s="94">
        <v>0.70833333333333337</v>
      </c>
      <c r="J58" s="47">
        <v>0.39583333333333331</v>
      </c>
      <c r="K58" s="94">
        <v>0.70833333333333337</v>
      </c>
      <c r="L58" s="45"/>
      <c r="M58" s="46"/>
      <c r="N58" s="45"/>
      <c r="O58" s="46"/>
      <c r="P58" s="38"/>
    </row>
    <row r="59" spans="1:16" ht="15" customHeight="1" thickBot="1" x14ac:dyDescent="0.3">
      <c r="A59" s="3" t="s">
        <v>46</v>
      </c>
      <c r="B59" s="48"/>
      <c r="C59" s="49"/>
      <c r="D59" s="82"/>
      <c r="E59" s="63"/>
      <c r="F59" s="82"/>
      <c r="G59" s="63"/>
      <c r="H59" s="82"/>
      <c r="I59" s="63"/>
      <c r="J59" s="82"/>
      <c r="K59" s="63"/>
      <c r="L59" s="48"/>
      <c r="M59" s="49"/>
      <c r="N59" s="48"/>
      <c r="O59" s="49"/>
      <c r="P59" s="41"/>
    </row>
    <row r="60" spans="1:16" ht="15" customHeight="1" thickBot="1" x14ac:dyDescent="0.3">
      <c r="A60" s="76" t="s">
        <v>53</v>
      </c>
      <c r="B60" s="51"/>
      <c r="C60" s="52"/>
      <c r="D60" s="112"/>
      <c r="E60" s="113">
        <f>E58-D58</f>
        <v>0.31250000000000006</v>
      </c>
      <c r="F60" s="112"/>
      <c r="G60" s="113">
        <f>G58-F58</f>
        <v>0.31250000000000006</v>
      </c>
      <c r="H60" s="112"/>
      <c r="I60" s="113">
        <f>I58-H58</f>
        <v>0.31250000000000006</v>
      </c>
      <c r="J60" s="112"/>
      <c r="K60" s="113">
        <f>K58-J58</f>
        <v>0.31250000000000006</v>
      </c>
      <c r="L60" s="71"/>
      <c r="M60" s="72"/>
      <c r="N60" s="71"/>
      <c r="O60" s="72"/>
      <c r="P60" s="44">
        <f>SUM(C60,E60,G60,I60,K60,M60,O60)</f>
        <v>1.2500000000000002</v>
      </c>
    </row>
    <row r="61" spans="1:16" ht="15" customHeight="1" thickBot="1" x14ac:dyDescent="0.3">
      <c r="A61" s="9"/>
      <c r="B61" s="57"/>
      <c r="C61" s="58"/>
      <c r="D61" s="57"/>
      <c r="E61" s="58"/>
      <c r="F61" s="57"/>
      <c r="G61" s="58"/>
      <c r="H61" s="57"/>
      <c r="I61" s="58"/>
      <c r="J61" s="57"/>
      <c r="K61" s="58"/>
      <c r="L61" s="57"/>
      <c r="M61" s="58"/>
      <c r="N61" s="57"/>
      <c r="O61" s="58"/>
      <c r="P61" s="59"/>
    </row>
    <row r="62" spans="1:16" ht="15" customHeight="1" x14ac:dyDescent="0.25">
      <c r="A62" s="2"/>
      <c r="B62" s="36">
        <v>0.27083333333333331</v>
      </c>
      <c r="C62" s="37">
        <v>0.625</v>
      </c>
      <c r="D62" s="36">
        <v>0.27083333333333331</v>
      </c>
      <c r="E62" s="37">
        <v>0.625</v>
      </c>
      <c r="F62" s="45"/>
      <c r="G62" s="46"/>
      <c r="H62" s="45"/>
      <c r="I62" s="46"/>
      <c r="J62" s="36">
        <v>0.27083333333333331</v>
      </c>
      <c r="K62" s="37">
        <v>0.625</v>
      </c>
      <c r="L62" s="36">
        <v>0.29166666666666669</v>
      </c>
      <c r="M62" s="37">
        <v>0.625</v>
      </c>
      <c r="N62" s="36">
        <v>0.29166666666666669</v>
      </c>
      <c r="O62" s="37">
        <v>0.625</v>
      </c>
      <c r="P62" s="38"/>
    </row>
    <row r="63" spans="1:16" ht="15" customHeight="1" thickBot="1" x14ac:dyDescent="0.3">
      <c r="A63" s="3" t="s">
        <v>21</v>
      </c>
      <c r="B63" s="39"/>
      <c r="C63" s="40"/>
      <c r="D63" s="39"/>
      <c r="E63" s="40"/>
      <c r="F63" s="48"/>
      <c r="G63" s="49"/>
      <c r="H63" s="48"/>
      <c r="I63" s="49"/>
      <c r="J63" s="39"/>
      <c r="K63" s="40"/>
      <c r="L63" s="39"/>
      <c r="M63" s="40"/>
      <c r="N63" s="39"/>
      <c r="O63" s="40"/>
      <c r="P63" s="41"/>
    </row>
    <row r="64" spans="1:16" ht="15" customHeight="1" thickBot="1" x14ac:dyDescent="0.3">
      <c r="A64" s="76" t="s">
        <v>64</v>
      </c>
      <c r="B64" s="53"/>
      <c r="C64" s="43">
        <f>C62-B62</f>
        <v>0.35416666666666669</v>
      </c>
      <c r="D64" s="53"/>
      <c r="E64" s="43">
        <f>E62-D62</f>
        <v>0.35416666666666669</v>
      </c>
      <c r="F64" s="51"/>
      <c r="G64" s="52"/>
      <c r="H64" s="51"/>
      <c r="I64" s="52"/>
      <c r="J64" s="53"/>
      <c r="K64" s="43">
        <f>K62-J62</f>
        <v>0.35416666666666669</v>
      </c>
      <c r="L64" s="53"/>
      <c r="M64" s="43">
        <f>M62-L62</f>
        <v>0.33333333333333331</v>
      </c>
      <c r="N64" s="53"/>
      <c r="O64" s="43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3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36">
        <v>0.27083333333333331</v>
      </c>
      <c r="G65" s="37">
        <v>0.625</v>
      </c>
      <c r="H65" s="45"/>
      <c r="I65" s="46"/>
      <c r="J65" s="45"/>
      <c r="K65" s="46"/>
      <c r="L65" s="36">
        <v>0.29166666666666669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3" t="s">
        <v>71</v>
      </c>
      <c r="B66" s="39"/>
      <c r="C66" s="40"/>
      <c r="D66" s="39"/>
      <c r="E66" s="40"/>
      <c r="F66" s="39"/>
      <c r="G66" s="40"/>
      <c r="H66" s="48"/>
      <c r="I66" s="49"/>
      <c r="J66" s="48"/>
      <c r="K66" s="49"/>
      <c r="L66" s="39"/>
      <c r="M66" s="40"/>
      <c r="N66" s="39"/>
      <c r="O66" s="40"/>
      <c r="P66" s="41"/>
    </row>
    <row r="67" spans="1:16" ht="15" customHeight="1" thickBot="1" x14ac:dyDescent="0.3">
      <c r="A67" s="77" t="s">
        <v>72</v>
      </c>
      <c r="B67" s="53"/>
      <c r="C67" s="43">
        <f>C65-B65</f>
        <v>0.35416666666666669</v>
      </c>
      <c r="D67" s="53"/>
      <c r="E67" s="43">
        <f>E65-D65</f>
        <v>0.35416666666666669</v>
      </c>
      <c r="F67" s="53"/>
      <c r="G67" s="43">
        <f>G65-F65</f>
        <v>0.35416666666666669</v>
      </c>
      <c r="H67" s="51"/>
      <c r="I67" s="52"/>
      <c r="J67" s="51"/>
      <c r="K67" s="52"/>
      <c r="L67" s="53"/>
      <c r="M67" s="43">
        <f>M65-L65</f>
        <v>0.33333333333333331</v>
      </c>
      <c r="N67" s="53"/>
      <c r="O67" s="43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"/>
      <c r="B68" s="45"/>
      <c r="C68" s="46"/>
      <c r="D68" s="45"/>
      <c r="E68" s="46"/>
      <c r="F68" s="36">
        <v>0.27083333333333331</v>
      </c>
      <c r="G68" s="37">
        <v>0.625</v>
      </c>
      <c r="H68" s="36">
        <v>0.29166666666666669</v>
      </c>
      <c r="I68" s="37">
        <v>0.625</v>
      </c>
      <c r="J68" s="36">
        <v>0.27083333333333331</v>
      </c>
      <c r="K68" s="37">
        <v>0.625</v>
      </c>
      <c r="L68" s="36">
        <v>0.27083333333333331</v>
      </c>
      <c r="M68" s="37">
        <v>0.625</v>
      </c>
      <c r="N68" s="36">
        <v>0.29166666666666669</v>
      </c>
      <c r="O68" s="37">
        <v>0.625</v>
      </c>
      <c r="P68" s="38"/>
    </row>
    <row r="69" spans="1:16" ht="15" customHeight="1" thickBot="1" x14ac:dyDescent="0.3">
      <c r="A69" s="3" t="s">
        <v>48</v>
      </c>
      <c r="B69" s="48"/>
      <c r="C69" s="49"/>
      <c r="D69" s="48"/>
      <c r="E69" s="49"/>
      <c r="F69" s="39"/>
      <c r="G69" s="40"/>
      <c r="H69" s="39"/>
      <c r="I69" s="40"/>
      <c r="J69" s="39"/>
      <c r="K69" s="40"/>
      <c r="L69" s="39"/>
      <c r="M69" s="40"/>
      <c r="N69" s="39"/>
      <c r="O69" s="40"/>
      <c r="P69" s="41"/>
    </row>
    <row r="70" spans="1:16" ht="15" customHeight="1" thickBot="1" x14ac:dyDescent="0.3">
      <c r="A70" s="76" t="s">
        <v>51</v>
      </c>
      <c r="B70" s="51"/>
      <c r="C70" s="52"/>
      <c r="D70" s="51"/>
      <c r="E70" s="52"/>
      <c r="F70" s="53"/>
      <c r="G70" s="43">
        <f>G68-F68</f>
        <v>0.35416666666666669</v>
      </c>
      <c r="H70" s="53"/>
      <c r="I70" s="43">
        <f>I68-H68</f>
        <v>0.33333333333333331</v>
      </c>
      <c r="J70" s="53"/>
      <c r="K70" s="43">
        <f>K68-J68</f>
        <v>0.35416666666666669</v>
      </c>
      <c r="L70" s="53"/>
      <c r="M70" s="43">
        <f>M68-L68</f>
        <v>0.35416666666666669</v>
      </c>
      <c r="N70" s="53"/>
      <c r="O70" s="43">
        <f>O68-N68</f>
        <v>0.33333333333333331</v>
      </c>
      <c r="P70" s="44">
        <f>SUM(C70,E70,G70,I70,K70,M70,O70)</f>
        <v>1.7291666666666667</v>
      </c>
    </row>
    <row r="71" spans="1:16" ht="15" customHeight="1" x14ac:dyDescent="0.25">
      <c r="A71" s="2"/>
      <c r="B71" s="36">
        <v>0.27083333333333331</v>
      </c>
      <c r="C71" s="37">
        <v>0.625</v>
      </c>
      <c r="D71" s="36">
        <v>0.27083333333333331</v>
      </c>
      <c r="E71" s="37">
        <v>0.625</v>
      </c>
      <c r="F71" s="36">
        <v>0.27083333333333331</v>
      </c>
      <c r="G71" s="37">
        <v>0.625</v>
      </c>
      <c r="H71" s="36">
        <v>0.29166666666666669</v>
      </c>
      <c r="I71" s="37">
        <v>0.625</v>
      </c>
      <c r="J71" s="36">
        <v>0.29166666666666669</v>
      </c>
      <c r="K71" s="37">
        <v>0.625</v>
      </c>
      <c r="L71" s="45"/>
      <c r="M71" s="46"/>
      <c r="N71" s="45"/>
      <c r="O71" s="46"/>
      <c r="P71" s="38"/>
    </row>
    <row r="72" spans="1:16" ht="15" customHeight="1" thickBot="1" x14ac:dyDescent="0.3">
      <c r="A72" s="3" t="s">
        <v>46</v>
      </c>
      <c r="B72" s="39"/>
      <c r="C72" s="40"/>
      <c r="D72" s="39"/>
      <c r="E72" s="40"/>
      <c r="F72" s="39"/>
      <c r="G72" s="40"/>
      <c r="H72" s="39"/>
      <c r="I72" s="40"/>
      <c r="J72" s="39"/>
      <c r="K72" s="40"/>
      <c r="L72" s="48"/>
      <c r="M72" s="49"/>
      <c r="N72" s="48"/>
      <c r="O72" s="49"/>
      <c r="P72" s="41"/>
    </row>
    <row r="73" spans="1:16" ht="15" customHeight="1" thickBot="1" x14ac:dyDescent="0.3">
      <c r="A73" s="76" t="s">
        <v>55</v>
      </c>
      <c r="B73" s="53"/>
      <c r="C73" s="43">
        <f>C71-B71</f>
        <v>0.35416666666666669</v>
      </c>
      <c r="D73" s="53"/>
      <c r="E73" s="43">
        <f>E71-D71</f>
        <v>0.35416666666666669</v>
      </c>
      <c r="F73" s="53"/>
      <c r="G73" s="43">
        <f>G71-F71</f>
        <v>0.35416666666666669</v>
      </c>
      <c r="H73" s="53"/>
      <c r="I73" s="43">
        <f>I71-H71</f>
        <v>0.33333333333333331</v>
      </c>
      <c r="J73" s="53"/>
      <c r="K73" s="43">
        <f>K71-J71</f>
        <v>0.33333333333333331</v>
      </c>
      <c r="L73" s="51"/>
      <c r="M73" s="52"/>
      <c r="N73" s="51"/>
      <c r="O73" s="52"/>
      <c r="P73" s="44">
        <f>SUM(C73,E73,G73,I73,K73,M73,O73)</f>
        <v>1.7291666666666665</v>
      </c>
    </row>
    <row r="74" spans="1:16" ht="15" customHeight="1" x14ac:dyDescent="0.25">
      <c r="A74" s="79" t="s">
        <v>47</v>
      </c>
      <c r="B74" s="36"/>
      <c r="C74" s="37"/>
      <c r="D74" s="36"/>
      <c r="E74" s="37"/>
      <c r="F74" s="47"/>
      <c r="G74" s="37"/>
      <c r="H74" s="47"/>
      <c r="I74" s="37"/>
      <c r="J74" s="47"/>
      <c r="K74" s="37"/>
      <c r="L74" s="47"/>
      <c r="M74" s="37"/>
      <c r="N74" s="47"/>
      <c r="O74" s="37"/>
      <c r="P74" s="38"/>
    </row>
    <row r="75" spans="1:16" ht="15" customHeight="1" thickBot="1" x14ac:dyDescent="0.3">
      <c r="A75" s="3"/>
      <c r="B75" s="39"/>
      <c r="C75" s="40"/>
      <c r="D75" s="39"/>
      <c r="E75" s="40"/>
      <c r="F75" s="39"/>
      <c r="G75" s="40"/>
      <c r="H75" s="39"/>
      <c r="I75" s="40"/>
      <c r="J75" s="39"/>
      <c r="K75" s="40"/>
      <c r="L75" s="39"/>
      <c r="M75" s="40"/>
      <c r="N75" s="39"/>
      <c r="O75" s="40"/>
      <c r="P75" s="41"/>
    </row>
    <row r="76" spans="1:16" ht="15" customHeight="1" thickBot="1" x14ac:dyDescent="0.3">
      <c r="A76" s="76"/>
      <c r="B76" s="53"/>
      <c r="C76" s="43"/>
      <c r="D76" s="53"/>
      <c r="E76" s="43"/>
      <c r="F76" s="53"/>
      <c r="G76" s="43"/>
      <c r="H76" s="53"/>
      <c r="I76" s="43"/>
      <c r="J76" s="53"/>
      <c r="K76" s="43"/>
      <c r="L76" s="53"/>
      <c r="M76" s="43"/>
      <c r="N76" s="53"/>
      <c r="O76" s="43"/>
      <c r="P76" s="44"/>
    </row>
    <row r="77" spans="1:16" ht="15" customHeight="1" thickBot="1" x14ac:dyDescent="0.3">
      <c r="A77" s="6"/>
      <c r="B77" s="60"/>
      <c r="C77" s="61"/>
      <c r="D77" s="60"/>
      <c r="E77" s="61"/>
      <c r="F77" s="60"/>
      <c r="G77" s="61"/>
      <c r="H77" s="60"/>
      <c r="I77" s="61"/>
      <c r="J77" s="60"/>
      <c r="K77" s="61"/>
      <c r="L77" s="60"/>
      <c r="M77" s="61"/>
      <c r="N77" s="60"/>
      <c r="O77" s="61"/>
      <c r="P77" s="62"/>
    </row>
    <row r="78" spans="1:16" ht="15" customHeight="1" x14ac:dyDescent="0.25">
      <c r="A78" s="2"/>
      <c r="B78" s="45"/>
      <c r="C78" s="46"/>
      <c r="D78" s="45"/>
      <c r="E78" s="46"/>
      <c r="F78" s="47">
        <v>0.33333333333333331</v>
      </c>
      <c r="G78" s="37">
        <v>0.66666666666666663</v>
      </c>
      <c r="H78" s="47">
        <v>0.33333333333333331</v>
      </c>
      <c r="I78" s="37">
        <v>0.66666666666666663</v>
      </c>
      <c r="J78" s="47">
        <v>0.33333333333333331</v>
      </c>
      <c r="K78" s="37">
        <v>0.6875</v>
      </c>
      <c r="L78" s="47">
        <v>0.33333333333333331</v>
      </c>
      <c r="M78" s="37">
        <v>0.6875</v>
      </c>
      <c r="N78" s="47">
        <v>0.33333333333333331</v>
      </c>
      <c r="O78" s="37">
        <v>0.6875</v>
      </c>
      <c r="P78" s="38"/>
    </row>
    <row r="79" spans="1:16" ht="15" customHeight="1" thickBot="1" x14ac:dyDescent="0.3">
      <c r="A79" s="3" t="s">
        <v>22</v>
      </c>
      <c r="B79" s="48"/>
      <c r="C79" s="49"/>
      <c r="D79" s="48"/>
      <c r="E79" s="49"/>
      <c r="F79" s="39"/>
      <c r="G79" s="40"/>
      <c r="H79" s="39"/>
      <c r="I79" s="40"/>
      <c r="J79" s="39"/>
      <c r="K79" s="40"/>
      <c r="L79" s="39"/>
      <c r="M79" s="40"/>
      <c r="N79" s="39"/>
      <c r="O79" s="40"/>
      <c r="P79" s="41"/>
    </row>
    <row r="80" spans="1:16" ht="15" customHeight="1" thickBot="1" x14ac:dyDescent="0.3">
      <c r="A80" s="76" t="s">
        <v>43</v>
      </c>
      <c r="B80" s="51"/>
      <c r="C80" s="52"/>
      <c r="D80" s="51"/>
      <c r="E80" s="52"/>
      <c r="F80" s="53"/>
      <c r="G80" s="43">
        <f>SUM(G78-F78)</f>
        <v>0.33333333333333331</v>
      </c>
      <c r="H80" s="53"/>
      <c r="I80" s="43">
        <f>SUM(I78-H78)</f>
        <v>0.33333333333333331</v>
      </c>
      <c r="J80" s="53"/>
      <c r="K80" s="43">
        <f>SUM(K78-J78)</f>
        <v>0.35416666666666669</v>
      </c>
      <c r="L80" s="53"/>
      <c r="M80" s="43">
        <f>SUM(M78-L78)</f>
        <v>0.35416666666666669</v>
      </c>
      <c r="N80" s="53"/>
      <c r="O80" s="43">
        <f>SUM(O78-N78)</f>
        <v>0.35416666666666669</v>
      </c>
      <c r="P80" s="44">
        <f>SUM(C80,E80,G80,I80,K80,M80,O80)</f>
        <v>1.7291666666666667</v>
      </c>
    </row>
    <row r="81" spans="1:16" ht="15" customHeight="1" x14ac:dyDescent="0.25">
      <c r="A81" s="4"/>
      <c r="B81" s="36">
        <v>0.375</v>
      </c>
      <c r="C81" s="37">
        <v>0.72916666666666663</v>
      </c>
      <c r="D81" s="36">
        <v>0.375</v>
      </c>
      <c r="E81" s="37">
        <v>0.72916666666666663</v>
      </c>
      <c r="F81" s="36">
        <v>0.5</v>
      </c>
      <c r="G81" s="37">
        <v>0.66666666666666663</v>
      </c>
      <c r="H81" s="36"/>
      <c r="I81" s="37"/>
      <c r="J81" s="45"/>
      <c r="K81" s="46"/>
      <c r="L81" s="45"/>
      <c r="M81" s="46"/>
      <c r="N81" s="36">
        <v>0.5</v>
      </c>
      <c r="O81" s="37">
        <v>0.66666666666666663</v>
      </c>
      <c r="P81" s="38"/>
    </row>
    <row r="82" spans="1:16" ht="15" customHeight="1" thickBot="1" x14ac:dyDescent="0.3">
      <c r="A82" s="5" t="s">
        <v>19</v>
      </c>
      <c r="B82" s="39"/>
      <c r="C82" s="40"/>
      <c r="D82" s="39"/>
      <c r="E82" s="40"/>
      <c r="F82" s="39">
        <v>0.875</v>
      </c>
      <c r="G82" s="40">
        <v>1.0416666666666667</v>
      </c>
      <c r="H82" s="39">
        <v>0.70833333333333337</v>
      </c>
      <c r="I82" s="63">
        <v>1.0625</v>
      </c>
      <c r="J82" s="48"/>
      <c r="K82" s="49"/>
      <c r="L82" s="48"/>
      <c r="M82" s="49"/>
      <c r="N82" s="39">
        <v>0.875</v>
      </c>
      <c r="O82" s="40">
        <v>1.0416666666666667</v>
      </c>
      <c r="P82" s="41"/>
    </row>
    <row r="83" spans="1:16" ht="15" customHeight="1" thickBot="1" x14ac:dyDescent="0.3">
      <c r="A83" s="76" t="s">
        <v>41</v>
      </c>
      <c r="B83" s="53"/>
      <c r="C83" s="43">
        <f>SUM(C81-B81)</f>
        <v>0.35416666666666663</v>
      </c>
      <c r="D83" s="53"/>
      <c r="E83" s="43">
        <f>SUM(E81-D81)</f>
        <v>0.35416666666666663</v>
      </c>
      <c r="F83" s="54"/>
      <c r="G83" s="43">
        <f>(G81-F81)+(G82-F82)</f>
        <v>0.33333333333333337</v>
      </c>
      <c r="H83" s="50"/>
      <c r="I83" s="55">
        <f>(I81-H81)+(I82-H82)</f>
        <v>0.35416666666666663</v>
      </c>
      <c r="J83" s="51"/>
      <c r="K83" s="52"/>
      <c r="L83" s="51"/>
      <c r="M83" s="52"/>
      <c r="N83" s="54"/>
      <c r="O83" s="55">
        <f>(O81-N81)+(O82-N82)</f>
        <v>0.33333333333333337</v>
      </c>
      <c r="P83" s="44">
        <f>SUM(C83,E83,G83,I83,K83,M83,O83)</f>
        <v>1.7291666666666665</v>
      </c>
    </row>
    <row r="84" spans="1:16" ht="15" customHeight="1" x14ac:dyDescent="0.25">
      <c r="A84" s="4"/>
      <c r="B84" s="36"/>
      <c r="C84" s="37"/>
      <c r="D84" s="36">
        <v>0.5</v>
      </c>
      <c r="E84" s="37">
        <v>0.66666666666666663</v>
      </c>
      <c r="F84" s="45"/>
      <c r="G84" s="46"/>
      <c r="H84" s="45"/>
      <c r="I84" s="46"/>
      <c r="J84" s="36">
        <v>0.5</v>
      </c>
      <c r="K84" s="37">
        <v>0.66666666666666663</v>
      </c>
      <c r="L84" s="36"/>
      <c r="M84" s="37"/>
      <c r="N84" s="36"/>
      <c r="O84" s="37"/>
      <c r="P84" s="38"/>
    </row>
    <row r="85" spans="1:16" ht="15" customHeight="1" thickBot="1" x14ac:dyDescent="0.3">
      <c r="A85" s="5" t="s">
        <v>25</v>
      </c>
      <c r="B85" s="39">
        <v>0.70833333333333337</v>
      </c>
      <c r="C85" s="63">
        <v>1.0625</v>
      </c>
      <c r="D85" s="39">
        <v>0.875</v>
      </c>
      <c r="E85" s="40">
        <v>1.0416666666666667</v>
      </c>
      <c r="F85" s="48"/>
      <c r="G85" s="49"/>
      <c r="H85" s="48"/>
      <c r="I85" s="49"/>
      <c r="J85" s="39">
        <v>0.875</v>
      </c>
      <c r="K85" s="40">
        <v>1.0416666666666667</v>
      </c>
      <c r="L85" s="39">
        <v>0.70833333333333337</v>
      </c>
      <c r="M85" s="63">
        <v>1.0625</v>
      </c>
      <c r="N85" s="39">
        <v>0.70833333333333337</v>
      </c>
      <c r="O85" s="63">
        <v>1.0625</v>
      </c>
      <c r="P85" s="41"/>
    </row>
    <row r="86" spans="1:16" ht="15" customHeight="1" thickBot="1" x14ac:dyDescent="0.3">
      <c r="A86" s="78"/>
      <c r="B86" s="50"/>
      <c r="C86" s="55">
        <f>(C84-B84)+(C85-B85)</f>
        <v>0.35416666666666663</v>
      </c>
      <c r="D86" s="54"/>
      <c r="E86" s="43">
        <f>(E84-D84)+(E85-D85)</f>
        <v>0.33333333333333337</v>
      </c>
      <c r="F86" s="51"/>
      <c r="G86" s="52"/>
      <c r="H86" s="51"/>
      <c r="I86" s="52"/>
      <c r="J86" s="54"/>
      <c r="K86" s="43">
        <f>(K84-J84)+(K85-J85)</f>
        <v>0.33333333333333337</v>
      </c>
      <c r="L86" s="50"/>
      <c r="M86" s="55">
        <f>(M84-L84)+(M85-L85)</f>
        <v>0.35416666666666663</v>
      </c>
      <c r="N86" s="50"/>
      <c r="O86" s="55">
        <f>(O84-N84)+(O85-N85)</f>
        <v>0.35416666666666663</v>
      </c>
      <c r="P86" s="44">
        <f>SUM(C86,E86,G86,I86,K86,M86,O86)</f>
        <v>1.7291666666666665</v>
      </c>
    </row>
    <row r="87" spans="1:16" ht="15" customHeight="1" x14ac:dyDescent="0.25">
      <c r="A87" s="4"/>
      <c r="B87" s="45"/>
      <c r="C87" s="46"/>
      <c r="D87" s="36"/>
      <c r="E87" s="37"/>
      <c r="F87" s="36"/>
      <c r="G87" s="37"/>
      <c r="H87" s="36">
        <v>0.5</v>
      </c>
      <c r="I87" s="37">
        <v>0.66666666666666663</v>
      </c>
      <c r="J87" s="36"/>
      <c r="K87" s="37"/>
      <c r="L87" s="36">
        <v>0.5</v>
      </c>
      <c r="M87" s="37">
        <v>0.66666666666666663</v>
      </c>
      <c r="N87" s="45"/>
      <c r="O87" s="46"/>
      <c r="P87" s="38"/>
    </row>
    <row r="88" spans="1:16" ht="15" customHeight="1" thickBot="1" x14ac:dyDescent="0.3">
      <c r="A88" s="5" t="s">
        <v>52</v>
      </c>
      <c r="B88" s="48"/>
      <c r="C88" s="49"/>
      <c r="D88" s="39">
        <v>0.70833333333333337</v>
      </c>
      <c r="E88" s="63">
        <v>1.0416666666666667</v>
      </c>
      <c r="F88" s="39">
        <v>0.70833333333333337</v>
      </c>
      <c r="G88" s="63">
        <v>1.0416666666666667</v>
      </c>
      <c r="H88" s="39">
        <v>0.875</v>
      </c>
      <c r="I88" s="40">
        <v>1.0416666666666667</v>
      </c>
      <c r="J88" s="39">
        <v>0.70833333333333337</v>
      </c>
      <c r="K88" s="63">
        <v>1.0625</v>
      </c>
      <c r="L88" s="39">
        <v>0.875</v>
      </c>
      <c r="M88" s="40">
        <v>1.0833333333333333</v>
      </c>
      <c r="N88" s="48"/>
      <c r="O88" s="49"/>
      <c r="P88" s="41"/>
    </row>
    <row r="89" spans="1:16" ht="15" customHeight="1" thickBot="1" x14ac:dyDescent="0.3">
      <c r="A89" s="78"/>
      <c r="B89" s="51"/>
      <c r="C89" s="52"/>
      <c r="D89" s="50"/>
      <c r="E89" s="55">
        <f>(E87-D87)+(E88-D88)</f>
        <v>0.33333333333333337</v>
      </c>
      <c r="F89" s="50"/>
      <c r="G89" s="55">
        <f>(G87-F87)+(G88-F88)</f>
        <v>0.33333333333333337</v>
      </c>
      <c r="H89" s="54"/>
      <c r="I89" s="43">
        <f>(I87-H87)+(I88-H88)</f>
        <v>0.33333333333333337</v>
      </c>
      <c r="J89" s="50"/>
      <c r="K89" s="55">
        <f>(K87-J87)+(K88-J88)</f>
        <v>0.35416666666666663</v>
      </c>
      <c r="L89" s="54"/>
      <c r="M89" s="43">
        <f>(M87-L87)+(M88-L88)</f>
        <v>0.37499999999999989</v>
      </c>
      <c r="N89" s="51"/>
      <c r="O89" s="52"/>
      <c r="P89" s="44">
        <f>SUM(C89,E89,G89,I89,K89,M89,O89)</f>
        <v>1.7291666666666665</v>
      </c>
    </row>
    <row r="90" spans="1:16" ht="35.1" customHeight="1" x14ac:dyDescent="0.25">
      <c r="A90" s="19" t="s">
        <v>28</v>
      </c>
      <c r="B90" s="29"/>
      <c r="C90" s="22">
        <v>3</v>
      </c>
      <c r="D90" s="29"/>
      <c r="E90" s="22">
        <v>3</v>
      </c>
      <c r="F90" s="29"/>
      <c r="G90" s="22">
        <v>4</v>
      </c>
      <c r="H90" s="29"/>
      <c r="I90" s="22">
        <v>2</v>
      </c>
      <c r="J90" s="29"/>
      <c r="K90" s="22">
        <v>3</v>
      </c>
      <c r="L90" s="29"/>
      <c r="M90" s="22">
        <v>3</v>
      </c>
      <c r="N90" s="29"/>
      <c r="O90" s="22">
        <v>3</v>
      </c>
      <c r="P90" s="64"/>
    </row>
    <row r="91" spans="1:16" ht="35.1" customHeight="1" x14ac:dyDescent="0.25">
      <c r="A91" s="15" t="s">
        <v>7</v>
      </c>
      <c r="B91" s="30"/>
      <c r="C91" s="23">
        <v>5</v>
      </c>
      <c r="D91" s="30"/>
      <c r="E91" s="23">
        <v>5</v>
      </c>
      <c r="F91" s="30"/>
      <c r="G91" s="23">
        <v>5</v>
      </c>
      <c r="H91" s="30"/>
      <c r="I91" s="23">
        <v>5</v>
      </c>
      <c r="J91" s="30"/>
      <c r="K91" s="23">
        <v>5</v>
      </c>
      <c r="L91" s="30"/>
      <c r="M91" s="23">
        <v>6</v>
      </c>
      <c r="N91" s="30"/>
      <c r="O91" s="28">
        <v>7</v>
      </c>
      <c r="P91" s="65"/>
    </row>
    <row r="92" spans="1:16" ht="35.1" customHeight="1" x14ac:dyDescent="0.25">
      <c r="A92" s="16" t="s">
        <v>8</v>
      </c>
      <c r="B92" s="20"/>
      <c r="C92" s="24">
        <v>2</v>
      </c>
      <c r="D92" s="20"/>
      <c r="E92" s="24">
        <v>4</v>
      </c>
      <c r="F92" s="20"/>
      <c r="G92" s="24">
        <v>4</v>
      </c>
      <c r="H92" s="20"/>
      <c r="I92" s="24">
        <v>4</v>
      </c>
      <c r="J92" s="20"/>
      <c r="K92" s="24">
        <v>3</v>
      </c>
      <c r="L92" s="20"/>
      <c r="M92" s="24">
        <v>3</v>
      </c>
      <c r="N92" s="20"/>
      <c r="O92" s="24">
        <v>5</v>
      </c>
      <c r="P92" s="65"/>
    </row>
    <row r="93" spans="1:16" ht="35.1" customHeight="1" x14ac:dyDescent="0.25">
      <c r="A93" s="17" t="s">
        <v>9</v>
      </c>
      <c r="B93" s="31"/>
      <c r="C93" s="25">
        <v>5</v>
      </c>
      <c r="D93" s="31"/>
      <c r="E93" s="25">
        <v>5</v>
      </c>
      <c r="F93" s="31"/>
      <c r="G93" s="25">
        <v>4</v>
      </c>
      <c r="H93" s="31"/>
      <c r="I93" s="25">
        <v>6</v>
      </c>
      <c r="J93" s="31"/>
      <c r="K93" s="25">
        <v>6</v>
      </c>
      <c r="L93" s="31"/>
      <c r="M93" s="25">
        <v>7</v>
      </c>
      <c r="N93" s="31"/>
      <c r="O93" s="25">
        <v>5</v>
      </c>
      <c r="P93" s="65"/>
    </row>
    <row r="94" spans="1:16" ht="35.1" customHeight="1" x14ac:dyDescent="0.25">
      <c r="A94" s="18" t="s">
        <v>10</v>
      </c>
      <c r="B94" s="30"/>
      <c r="C94" s="26"/>
      <c r="D94" s="30"/>
      <c r="E94" s="26"/>
      <c r="F94" s="30"/>
      <c r="G94" s="26"/>
      <c r="H94" s="30"/>
      <c r="I94" s="26"/>
      <c r="J94" s="30"/>
      <c r="K94" s="26"/>
      <c r="L94" s="30"/>
      <c r="M94" s="26"/>
      <c r="N94" s="30"/>
      <c r="O94" s="26"/>
      <c r="P94" s="65"/>
    </row>
    <row r="95" spans="1:16" ht="35.1" customHeight="1" x14ac:dyDescent="0.25">
      <c r="A95" s="32" t="s">
        <v>11</v>
      </c>
      <c r="B95" s="31"/>
      <c r="C95" s="27"/>
      <c r="D95" s="31"/>
      <c r="E95" s="27"/>
      <c r="F95" s="31"/>
      <c r="G95" s="27"/>
      <c r="H95" s="31"/>
      <c r="I95" s="27"/>
      <c r="J95" s="31"/>
      <c r="K95" s="27"/>
      <c r="L95" s="31"/>
      <c r="M95" s="27"/>
      <c r="N95" s="31"/>
      <c r="O95" s="27"/>
      <c r="P95" s="65"/>
    </row>
    <row r="96" spans="1:16" ht="35.1" customHeight="1" x14ac:dyDescent="0.25">
      <c r="A96" s="33" t="s">
        <v>27</v>
      </c>
      <c r="B96" s="21">
        <f>SUM(B90:B95)</f>
        <v>0</v>
      </c>
      <c r="C96" s="28">
        <f>SUM(C90:C95)</f>
        <v>15</v>
      </c>
      <c r="D96" s="21">
        <f>SUM(D90:D95)</f>
        <v>0</v>
      </c>
      <c r="E96" s="28">
        <f t="shared" ref="E96:O96" si="0">SUM(E90:E95)</f>
        <v>17</v>
      </c>
      <c r="F96" s="21">
        <f>SUM(F90:F95)</f>
        <v>0</v>
      </c>
      <c r="G96" s="28">
        <f>SUM(G90:G95)</f>
        <v>17</v>
      </c>
      <c r="H96" s="21">
        <f t="shared" si="0"/>
        <v>0</v>
      </c>
      <c r="I96" s="28">
        <f t="shared" si="0"/>
        <v>17</v>
      </c>
      <c r="J96" s="21">
        <f t="shared" si="0"/>
        <v>0</v>
      </c>
      <c r="K96" s="28">
        <f t="shared" si="0"/>
        <v>17</v>
      </c>
      <c r="L96" s="21">
        <f t="shared" si="0"/>
        <v>0</v>
      </c>
      <c r="M96" s="28">
        <f t="shared" si="0"/>
        <v>19</v>
      </c>
      <c r="N96" s="21">
        <f t="shared" si="0"/>
        <v>0</v>
      </c>
      <c r="O96" s="28">
        <f t="shared" si="0"/>
        <v>20</v>
      </c>
      <c r="P96" s="66"/>
    </row>
    <row r="97" spans="1:16" ht="27" customHeight="1" thickBot="1" x14ac:dyDescent="0.3">
      <c r="A97" s="333" t="s">
        <v>13</v>
      </c>
      <c r="B97" s="334"/>
      <c r="C97" s="334"/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5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</sheetData>
  <mergeCells count="9">
    <mergeCell ref="L1:M1"/>
    <mergeCell ref="N1:O1"/>
    <mergeCell ref="A97:P97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5" orientation="portrait" r:id="rId1"/>
  <headerFooter>
    <oddHeader>&amp;A</oddHeader>
    <oddFooter>&amp;C&amp;F&amp;R&amp;D&amp;T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Q3531"/>
  <sheetViews>
    <sheetView zoomScale="60" zoomScaleNormal="60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0">
        <v>8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80"/>
      <c r="C2" s="14">
        <v>42786</v>
      </c>
      <c r="D2" s="80"/>
      <c r="E2" s="14">
        <v>42787</v>
      </c>
      <c r="F2" s="131"/>
      <c r="G2" s="70">
        <v>42788</v>
      </c>
      <c r="H2" s="68"/>
      <c r="I2" s="12">
        <v>42789</v>
      </c>
      <c r="J2" s="80"/>
      <c r="K2" s="12">
        <v>42790</v>
      </c>
      <c r="L2" s="83"/>
      <c r="M2" s="12">
        <v>42791</v>
      </c>
      <c r="N2" s="83"/>
      <c r="O2" s="12">
        <v>42792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11"/>
      <c r="B4" s="47"/>
      <c r="C4" s="94"/>
      <c r="D4" s="47"/>
      <c r="E4" s="94"/>
      <c r="F4" s="47"/>
      <c r="G4" s="94"/>
      <c r="H4" s="47"/>
      <c r="I4" s="94"/>
      <c r="J4" s="95"/>
      <c r="K4" s="96"/>
      <c r="L4" s="47"/>
      <c r="M4" s="94"/>
      <c r="N4" s="95"/>
      <c r="O4" s="96"/>
      <c r="P4" s="38"/>
    </row>
    <row r="5" spans="1:16" ht="15.75" customHeight="1" thickBot="1" x14ac:dyDescent="0.3">
      <c r="A5" s="10" t="s">
        <v>14</v>
      </c>
      <c r="B5" s="82"/>
      <c r="C5" s="63"/>
      <c r="D5" s="82"/>
      <c r="E5" s="63"/>
      <c r="F5" s="82"/>
      <c r="G5" s="63"/>
      <c r="H5" s="82"/>
      <c r="I5" s="63"/>
      <c r="J5" s="97"/>
      <c r="K5" s="90"/>
      <c r="L5" s="82"/>
      <c r="M5" s="63"/>
      <c r="N5" s="97"/>
      <c r="O5" s="90"/>
      <c r="P5" s="41"/>
    </row>
    <row r="6" spans="1:16" ht="15.75" customHeight="1" thickBot="1" x14ac:dyDescent="0.3">
      <c r="A6" s="75" t="s">
        <v>29</v>
      </c>
      <c r="B6" s="98"/>
      <c r="C6" s="55"/>
      <c r="D6" s="98"/>
      <c r="E6" s="55"/>
      <c r="F6" s="98"/>
      <c r="G6" s="55"/>
      <c r="H6" s="98"/>
      <c r="I6" s="55"/>
      <c r="J6" s="99"/>
      <c r="K6" s="100"/>
      <c r="L6" s="98"/>
      <c r="M6" s="55"/>
      <c r="N6" s="99"/>
      <c r="O6" s="100"/>
      <c r="P6" s="44">
        <f>SUM(C6,E6,G6,I6,K6,M6,O6)</f>
        <v>0</v>
      </c>
    </row>
    <row r="7" spans="1:16" ht="15.75" x14ac:dyDescent="0.25">
      <c r="A7" s="11"/>
      <c r="B7" s="47">
        <v>0.375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36">
        <v>0.5</v>
      </c>
      <c r="M7" s="37">
        <v>0.91666666666666663</v>
      </c>
      <c r="N7" s="47">
        <v>0.375</v>
      </c>
      <c r="O7" s="94">
        <v>0.70833333333333337</v>
      </c>
      <c r="P7" s="38"/>
    </row>
    <row r="8" spans="1:16" ht="16.5" thickBot="1" x14ac:dyDescent="0.3">
      <c r="A8" s="10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0.70833333333333337</v>
      </c>
      <c r="K8" s="63">
        <v>1.0208333333333333</v>
      </c>
      <c r="L8" s="39"/>
      <c r="M8" s="40"/>
      <c r="N8" s="82"/>
      <c r="O8" s="63"/>
      <c r="P8" s="41"/>
    </row>
    <row r="9" spans="1:16" ht="16.5" thickBot="1" x14ac:dyDescent="0.3">
      <c r="A9" s="75" t="s">
        <v>30</v>
      </c>
      <c r="B9" s="102"/>
      <c r="C9" s="55">
        <f>C7-B7</f>
        <v>0.33333333333333337</v>
      </c>
      <c r="D9" s="99"/>
      <c r="E9" s="100"/>
      <c r="F9" s="99"/>
      <c r="G9" s="100"/>
      <c r="H9" s="101"/>
      <c r="I9" s="55">
        <f>(I7-H7)+(I8-H8)</f>
        <v>0.31249999999999989</v>
      </c>
      <c r="J9" s="101"/>
      <c r="K9" s="55">
        <f>(K7-J7)+(K8-J8)</f>
        <v>0.31249999999999989</v>
      </c>
      <c r="L9" s="144"/>
      <c r="M9" s="43">
        <f>(M7-L7)+(M8-L8)</f>
        <v>0.41666666666666663</v>
      </c>
      <c r="N9" s="102"/>
      <c r="O9" s="55">
        <f>O7-N7</f>
        <v>0.33333333333333337</v>
      </c>
      <c r="P9" s="44">
        <f>SUM(C9,E9,G9,I9,K9,M9,O9)</f>
        <v>1.708333333333333</v>
      </c>
    </row>
    <row r="10" spans="1:16" ht="15.75" x14ac:dyDescent="0.25">
      <c r="A10" s="1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0.70833333333333337</v>
      </c>
      <c r="J10" s="47">
        <v>0.375</v>
      </c>
      <c r="K10" s="94">
        <v>0.70833333333333337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10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75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0.33333333333333337</v>
      </c>
      <c r="J12" s="102"/>
      <c r="K12" s="55">
        <f>K10-J10</f>
        <v>0.33333333333333337</v>
      </c>
      <c r="L12" s="102"/>
      <c r="M12" s="55">
        <f>(M10-L10)+(M11-L11)</f>
        <v>0.35416666666666663</v>
      </c>
      <c r="N12" s="99"/>
      <c r="O12" s="100"/>
      <c r="P12" s="44">
        <f>SUM(C12,E12,G12,I12,K12,M12,O12)</f>
        <v>1.6875</v>
      </c>
    </row>
    <row r="13" spans="1:16" ht="15.75" x14ac:dyDescent="0.25">
      <c r="A13" s="3"/>
      <c r="B13" s="47"/>
      <c r="C13" s="94"/>
      <c r="D13" s="47"/>
      <c r="E13" s="94"/>
      <c r="F13" s="47"/>
      <c r="G13" s="94"/>
      <c r="H13" s="47">
        <v>0.375</v>
      </c>
      <c r="I13" s="94">
        <v>0.72916666666666663</v>
      </c>
      <c r="J13" s="95"/>
      <c r="K13" s="96"/>
      <c r="L13" s="95"/>
      <c r="M13" s="96"/>
      <c r="N13" s="47"/>
      <c r="O13" s="94"/>
      <c r="P13" s="56"/>
    </row>
    <row r="14" spans="1:16" ht="16.5" thickBot="1" x14ac:dyDescent="0.3">
      <c r="A14" s="3" t="s">
        <v>26</v>
      </c>
      <c r="B14" s="82">
        <v>0.70833333333333337</v>
      </c>
      <c r="C14" s="63">
        <v>1.0208333333333333</v>
      </c>
      <c r="D14" s="82">
        <v>0.66666666666666663</v>
      </c>
      <c r="E14" s="63">
        <v>1.0208333333333333</v>
      </c>
      <c r="F14" s="82">
        <v>0.66666666666666663</v>
      </c>
      <c r="G14" s="63">
        <v>1.0208333333333333</v>
      </c>
      <c r="H14" s="82"/>
      <c r="I14" s="63"/>
      <c r="J14" s="97"/>
      <c r="K14" s="90"/>
      <c r="L14" s="97"/>
      <c r="M14" s="90"/>
      <c r="N14" s="82">
        <v>0.66666666666666663</v>
      </c>
      <c r="O14" s="63">
        <v>1.0208333333333333</v>
      </c>
      <c r="P14" s="56"/>
    </row>
    <row r="15" spans="1:16" ht="16.5" thickBot="1" x14ac:dyDescent="0.3">
      <c r="A15" s="77" t="s">
        <v>38</v>
      </c>
      <c r="B15" s="101"/>
      <c r="C15" s="55">
        <f>(C13-B13)+(C14-B14)</f>
        <v>0.31249999999999989</v>
      </c>
      <c r="D15" s="101"/>
      <c r="E15" s="55">
        <f>(E13-D13)+(E14-D14)</f>
        <v>0.35416666666666663</v>
      </c>
      <c r="F15" s="101"/>
      <c r="G15" s="55">
        <f>(G13-F13)+(G14-F14)</f>
        <v>0.35416666666666663</v>
      </c>
      <c r="H15" s="102"/>
      <c r="I15" s="55">
        <f>I13-H13</f>
        <v>0.35416666666666663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1.7291666666666661</v>
      </c>
    </row>
    <row r="16" spans="1:16" ht="15.75" x14ac:dyDescent="0.25">
      <c r="A16" s="156"/>
      <c r="B16" s="47"/>
      <c r="C16" s="94"/>
      <c r="D16" s="47"/>
      <c r="E16" s="94"/>
      <c r="F16" s="47"/>
      <c r="G16" s="94"/>
      <c r="H16" s="47"/>
      <c r="I16" s="94"/>
      <c r="J16" s="47">
        <v>0.41666666666666669</v>
      </c>
      <c r="K16" s="94">
        <v>0.625</v>
      </c>
      <c r="L16" s="95"/>
      <c r="M16" s="96"/>
      <c r="N16" s="95"/>
      <c r="O16" s="96"/>
      <c r="P16" s="38"/>
    </row>
    <row r="17" spans="1:16" ht="16.5" thickBot="1" x14ac:dyDescent="0.3">
      <c r="A17" s="3" t="s">
        <v>16</v>
      </c>
      <c r="B17" s="82">
        <v>0.70833333333333337</v>
      </c>
      <c r="C17" s="63">
        <v>1.0208333333333333</v>
      </c>
      <c r="D17" s="82">
        <v>0.6875</v>
      </c>
      <c r="E17" s="63">
        <v>1.0208333333333333</v>
      </c>
      <c r="F17" s="82">
        <v>0.70833333333333337</v>
      </c>
      <c r="G17" s="63">
        <v>1.0208333333333333</v>
      </c>
      <c r="H17" s="82">
        <v>0.70833333333333337</v>
      </c>
      <c r="I17" s="63">
        <v>1.0416666666666667</v>
      </c>
      <c r="J17" s="82">
        <v>0.79166666666666663</v>
      </c>
      <c r="K17" s="63">
        <v>1</v>
      </c>
      <c r="L17" s="97"/>
      <c r="M17" s="90"/>
      <c r="N17" s="97"/>
      <c r="O17" s="90"/>
      <c r="P17" s="41"/>
    </row>
    <row r="18" spans="1:16" ht="16.5" thickBot="1" x14ac:dyDescent="0.3">
      <c r="A18" s="76" t="s">
        <v>33</v>
      </c>
      <c r="B18" s="101"/>
      <c r="C18" s="55">
        <f>(C16-B16)+(C17-B17)</f>
        <v>0.31249999999999989</v>
      </c>
      <c r="D18" s="101"/>
      <c r="E18" s="55">
        <f>(E16-D16)+(E17-D17)</f>
        <v>0.33333333333333326</v>
      </c>
      <c r="F18" s="101"/>
      <c r="G18" s="55">
        <f>(G16-F16)+(G17-F17)</f>
        <v>0.31249999999999989</v>
      </c>
      <c r="H18" s="101"/>
      <c r="I18" s="55">
        <f>(I16-H16)+(I17-H17)</f>
        <v>0.33333333333333337</v>
      </c>
      <c r="J18" s="103"/>
      <c r="K18" s="55">
        <f>(K16-J16)+(K17-J17)</f>
        <v>0.41666666666666669</v>
      </c>
      <c r="L18" s="99"/>
      <c r="M18" s="100"/>
      <c r="N18" s="99"/>
      <c r="O18" s="100"/>
      <c r="P18" s="44">
        <f>SUM(C18,E18,G18,I18,K18,M18,O18)</f>
        <v>1.7083333333333333</v>
      </c>
    </row>
    <row r="19" spans="1:16" ht="15.75" x14ac:dyDescent="0.25">
      <c r="A19" s="156"/>
      <c r="B19" s="47">
        <v>0.375</v>
      </c>
      <c r="C19" s="94">
        <v>0.70833333333333337</v>
      </c>
      <c r="D19" s="47">
        <v>0.39583333333333331</v>
      </c>
      <c r="E19" s="94">
        <v>0.70833333333333337</v>
      </c>
      <c r="F19" s="95"/>
      <c r="G19" s="96"/>
      <c r="H19" s="95"/>
      <c r="I19" s="96"/>
      <c r="J19" s="47">
        <v>0.41666666666666669</v>
      </c>
      <c r="K19" s="94">
        <v>0.625</v>
      </c>
      <c r="L19" s="47"/>
      <c r="M19" s="94"/>
      <c r="N19" s="47"/>
      <c r="O19" s="94"/>
      <c r="P19" s="38"/>
    </row>
    <row r="20" spans="1:16" ht="16.5" thickBot="1" x14ac:dyDescent="0.3">
      <c r="A20" s="3" t="s">
        <v>18</v>
      </c>
      <c r="B20" s="82"/>
      <c r="C20" s="63"/>
      <c r="D20" s="82"/>
      <c r="E20" s="63"/>
      <c r="F20" s="97"/>
      <c r="G20" s="90"/>
      <c r="H20" s="97"/>
      <c r="I20" s="90"/>
      <c r="J20" s="82">
        <v>0.79166666666666663</v>
      </c>
      <c r="K20" s="63">
        <v>1</v>
      </c>
      <c r="L20" s="82">
        <v>0.66666666666666663</v>
      </c>
      <c r="M20" s="63">
        <v>1.0833333333333333</v>
      </c>
      <c r="N20" s="82">
        <v>0.66666666666666663</v>
      </c>
      <c r="O20" s="63">
        <v>1.0208333333333333</v>
      </c>
      <c r="P20" s="41"/>
    </row>
    <row r="21" spans="1:16" ht="16.5" thickBot="1" x14ac:dyDescent="0.3">
      <c r="A21" s="76" t="s">
        <v>35</v>
      </c>
      <c r="B21" s="102"/>
      <c r="C21" s="55">
        <f>C19-B19</f>
        <v>0.33333333333333337</v>
      </c>
      <c r="D21" s="102"/>
      <c r="E21" s="55">
        <f>E19-D19</f>
        <v>0.31250000000000006</v>
      </c>
      <c r="F21" s="99"/>
      <c r="G21" s="100"/>
      <c r="H21" s="99"/>
      <c r="I21" s="100"/>
      <c r="J21" s="103"/>
      <c r="K21" s="55">
        <f>(K19-J19)+(K20-J20)</f>
        <v>0.41666666666666669</v>
      </c>
      <c r="L21" s="101"/>
      <c r="M21" s="55">
        <f>(M19-L19)+(M20-L20)</f>
        <v>0.41666666666666663</v>
      </c>
      <c r="N21" s="101"/>
      <c r="O21" s="55">
        <f>(O19-N19)+(O20-N20)</f>
        <v>0.35416666666666663</v>
      </c>
      <c r="P21" s="44">
        <f>SUM(C21,E21,G21,I21,K21,M21,O21)</f>
        <v>1.8333333333333335</v>
      </c>
    </row>
    <row r="22" spans="1:16" ht="15.75" x14ac:dyDescent="0.25">
      <c r="A22" s="156"/>
      <c r="B22" s="95"/>
      <c r="C22" s="96"/>
      <c r="D22" s="95"/>
      <c r="E22" s="96"/>
      <c r="F22" s="47">
        <v>0.375</v>
      </c>
      <c r="G22" s="94">
        <v>0.70833333333333337</v>
      </c>
      <c r="H22" s="47"/>
      <c r="I22" s="94"/>
      <c r="J22" s="47"/>
      <c r="K22" s="94"/>
      <c r="L22" s="47">
        <v>0.41666666666666669</v>
      </c>
      <c r="M22" s="94">
        <v>0.625</v>
      </c>
      <c r="N22" s="47">
        <v>0.375</v>
      </c>
      <c r="O22" s="94">
        <v>0.70833333333333337</v>
      </c>
      <c r="P22" s="38"/>
    </row>
    <row r="23" spans="1:16" ht="16.5" thickBot="1" x14ac:dyDescent="0.3">
      <c r="A23" s="3" t="s">
        <v>17</v>
      </c>
      <c r="B23" s="97"/>
      <c r="C23" s="90"/>
      <c r="D23" s="97"/>
      <c r="E23" s="90"/>
      <c r="F23" s="82"/>
      <c r="G23" s="63"/>
      <c r="H23" s="82">
        <v>0.70833333333333337</v>
      </c>
      <c r="I23" s="63">
        <v>1.0416666666666667</v>
      </c>
      <c r="J23" s="82">
        <v>0.70833333333333337</v>
      </c>
      <c r="K23" s="63">
        <v>1.0208333333333333</v>
      </c>
      <c r="L23" s="82">
        <v>0.79166666666666663</v>
      </c>
      <c r="M23" s="63">
        <v>1</v>
      </c>
      <c r="N23" s="82"/>
      <c r="O23" s="63"/>
      <c r="P23" s="41"/>
    </row>
    <row r="24" spans="1:16" ht="16.5" thickBot="1" x14ac:dyDescent="0.3">
      <c r="A24" s="76" t="s">
        <v>34</v>
      </c>
      <c r="B24" s="99"/>
      <c r="C24" s="100"/>
      <c r="D24" s="99"/>
      <c r="E24" s="100"/>
      <c r="F24" s="102"/>
      <c r="G24" s="55">
        <f>G22-F22</f>
        <v>0.33333333333333337</v>
      </c>
      <c r="H24" s="101"/>
      <c r="I24" s="55">
        <f>(I22-H22)+(I23-H23)</f>
        <v>0.33333333333333337</v>
      </c>
      <c r="J24" s="101"/>
      <c r="K24" s="55">
        <f>(K22-J22)+(K23-J23)</f>
        <v>0.31249999999999989</v>
      </c>
      <c r="L24" s="103"/>
      <c r="M24" s="55">
        <f>(M22-L22)+(M23-L23)</f>
        <v>0.41666666666666669</v>
      </c>
      <c r="N24" s="102"/>
      <c r="O24" s="55">
        <f>O22-N22</f>
        <v>0.33333333333333337</v>
      </c>
      <c r="P24" s="44">
        <f>SUM(C24,E24,G24,I24,K24,M24,O24)</f>
        <v>1.7291666666666665</v>
      </c>
    </row>
    <row r="25" spans="1:16" ht="15.75" x14ac:dyDescent="0.25">
      <c r="A25" s="149"/>
      <c r="B25" s="47">
        <v>0.41666666666666669</v>
      </c>
      <c r="C25" s="94">
        <v>0.625</v>
      </c>
      <c r="D25" s="47">
        <v>0.375</v>
      </c>
      <c r="E25" s="94">
        <v>0.70833333333333337</v>
      </c>
      <c r="F25" s="47">
        <v>0.375</v>
      </c>
      <c r="G25" s="94">
        <v>0.70833333333333337</v>
      </c>
      <c r="H25" s="84"/>
      <c r="I25" s="85"/>
      <c r="J25" s="84"/>
      <c r="K25" s="85"/>
      <c r="L25" s="47">
        <v>0.375</v>
      </c>
      <c r="M25" s="94">
        <v>0.70833333333333337</v>
      </c>
      <c r="N25" s="47">
        <v>0.41666666666666669</v>
      </c>
      <c r="O25" s="94">
        <v>0.625</v>
      </c>
      <c r="P25" s="38"/>
    </row>
    <row r="26" spans="1:16" ht="16.5" thickBot="1" x14ac:dyDescent="0.3">
      <c r="A26" s="150" t="s">
        <v>44</v>
      </c>
      <c r="B26" s="82">
        <v>0.79166666666666663</v>
      </c>
      <c r="C26" s="63">
        <v>1</v>
      </c>
      <c r="D26" s="82"/>
      <c r="E26" s="63"/>
      <c r="F26" s="82"/>
      <c r="G26" s="63"/>
      <c r="H26" s="86"/>
      <c r="I26" s="87"/>
      <c r="J26" s="86"/>
      <c r="K26" s="87"/>
      <c r="L26" s="82"/>
      <c r="M26" s="63"/>
      <c r="N26" s="82">
        <v>0.79166666666666663</v>
      </c>
      <c r="O26" s="63">
        <v>1</v>
      </c>
      <c r="P26" s="41"/>
    </row>
    <row r="27" spans="1:16" ht="16.5" thickBot="1" x14ac:dyDescent="0.3">
      <c r="A27" s="151" t="s">
        <v>45</v>
      </c>
      <c r="B27" s="103"/>
      <c r="C27" s="55">
        <f>(C25-B25)+(C26-B26)</f>
        <v>0.41666666666666669</v>
      </c>
      <c r="D27" s="102"/>
      <c r="E27" s="55">
        <f>E25-D25</f>
        <v>0.33333333333333337</v>
      </c>
      <c r="F27" s="102"/>
      <c r="G27" s="55">
        <f>G25-F25</f>
        <v>0.33333333333333337</v>
      </c>
      <c r="H27" s="88"/>
      <c r="I27" s="89"/>
      <c r="J27" s="147"/>
      <c r="K27" s="148"/>
      <c r="L27" s="102"/>
      <c r="M27" s="55">
        <f>M25-L25</f>
        <v>0.33333333333333337</v>
      </c>
      <c r="N27" s="103"/>
      <c r="O27" s="55">
        <f>(O25-N25)+(O26-N26)</f>
        <v>0.41666666666666669</v>
      </c>
      <c r="P27" s="44">
        <f>SUM(C27,E27,G27,I27,K27,M27,O27)</f>
        <v>1.8333333333333337</v>
      </c>
    </row>
    <row r="28" spans="1:16" ht="15.75" x14ac:dyDescent="0.25">
      <c r="A28" s="156"/>
      <c r="B28" s="95"/>
      <c r="C28" s="96"/>
      <c r="D28" s="95"/>
      <c r="E28" s="96"/>
      <c r="F28" s="47"/>
      <c r="G28" s="94"/>
      <c r="H28" s="47"/>
      <c r="I28" s="94"/>
      <c r="J28" s="47"/>
      <c r="K28" s="94"/>
      <c r="L28" s="47">
        <v>0.41666666666666669</v>
      </c>
      <c r="M28" s="94">
        <v>0.625</v>
      </c>
      <c r="N28" s="47">
        <v>0.39583333333333331</v>
      </c>
      <c r="O28" s="94">
        <v>0.70833333333333337</v>
      </c>
      <c r="P28" s="38"/>
    </row>
    <row r="29" spans="1:16" ht="16.5" thickBot="1" x14ac:dyDescent="0.3">
      <c r="A29" s="3" t="s">
        <v>49</v>
      </c>
      <c r="B29" s="97"/>
      <c r="C29" s="90"/>
      <c r="D29" s="97"/>
      <c r="E29" s="90"/>
      <c r="F29" s="82">
        <v>0.70833333333333337</v>
      </c>
      <c r="G29" s="63">
        <v>1.0208333333333333</v>
      </c>
      <c r="H29" s="82">
        <v>0.70833333333333337</v>
      </c>
      <c r="I29" s="63">
        <v>1.0208333333333333</v>
      </c>
      <c r="J29" s="82">
        <v>0.70833333333333337</v>
      </c>
      <c r="K29" s="63">
        <v>1.0833333333333333</v>
      </c>
      <c r="L29" s="82">
        <v>0.79166666666666663</v>
      </c>
      <c r="M29" s="63">
        <v>1</v>
      </c>
      <c r="N29" s="82"/>
      <c r="O29" s="63"/>
      <c r="P29" s="41"/>
    </row>
    <row r="30" spans="1:16" ht="16.5" thickBot="1" x14ac:dyDescent="0.3">
      <c r="A30" s="76" t="s">
        <v>50</v>
      </c>
      <c r="B30" s="99"/>
      <c r="C30" s="100"/>
      <c r="D30" s="99"/>
      <c r="E30" s="100"/>
      <c r="F30" s="101"/>
      <c r="G30" s="55">
        <f>(G28-F28)+(G29-F29)</f>
        <v>0.31249999999999989</v>
      </c>
      <c r="H30" s="101"/>
      <c r="I30" s="55">
        <f>(I28-H28)+(I29-H29)</f>
        <v>0.31249999999999989</v>
      </c>
      <c r="J30" s="101"/>
      <c r="K30" s="55">
        <f>(K28-J28)+(K29-J29)</f>
        <v>0.37499999999999989</v>
      </c>
      <c r="L30" s="103"/>
      <c r="M30" s="55">
        <f>(M28-L28)+(M29-L29)</f>
        <v>0.41666666666666669</v>
      </c>
      <c r="N30" s="102"/>
      <c r="O30" s="55">
        <f>O28-N28</f>
        <v>0.31250000000000006</v>
      </c>
      <c r="P30" s="44">
        <f>SUM(O30,M30,K30,I30,G30,E30,C30)</f>
        <v>1.7291666666666665</v>
      </c>
    </row>
    <row r="31" spans="1:16" ht="15.75" x14ac:dyDescent="0.25">
      <c r="A31" s="156"/>
      <c r="B31" s="47">
        <v>0.41666666666666669</v>
      </c>
      <c r="C31" s="94">
        <v>0.625</v>
      </c>
      <c r="D31" s="47">
        <v>0.39583333333333331</v>
      </c>
      <c r="E31" s="94">
        <v>0.70833333333333337</v>
      </c>
      <c r="F31" s="95"/>
      <c r="G31" s="96"/>
      <c r="H31" s="95"/>
      <c r="I31" s="96"/>
      <c r="J31" s="47">
        <v>0.39583333333333331</v>
      </c>
      <c r="K31" s="94">
        <v>0.70833333333333337</v>
      </c>
      <c r="L31" s="47">
        <v>0.39583333333333331</v>
      </c>
      <c r="M31" s="94">
        <v>0.70833333333333337</v>
      </c>
      <c r="N31" s="47">
        <v>0.375</v>
      </c>
      <c r="O31" s="94">
        <v>0.72916666666666663</v>
      </c>
      <c r="P31" s="38"/>
    </row>
    <row r="32" spans="1:16" ht="16.5" thickBot="1" x14ac:dyDescent="0.3">
      <c r="A32" s="3" t="s">
        <v>20</v>
      </c>
      <c r="B32" s="82">
        <v>0.79166666666666663</v>
      </c>
      <c r="C32" s="63">
        <v>1</v>
      </c>
      <c r="D32" s="82"/>
      <c r="E32" s="63"/>
      <c r="F32" s="97"/>
      <c r="G32" s="90"/>
      <c r="H32" s="97"/>
      <c r="I32" s="90"/>
      <c r="J32" s="82"/>
      <c r="K32" s="63"/>
      <c r="L32" s="82"/>
      <c r="M32" s="63"/>
      <c r="N32" s="82"/>
      <c r="O32" s="63"/>
      <c r="P32" s="41"/>
    </row>
    <row r="33" spans="1:17" ht="16.5" thickBot="1" x14ac:dyDescent="0.3">
      <c r="A33" s="76" t="s">
        <v>42</v>
      </c>
      <c r="B33" s="103"/>
      <c r="C33" s="55">
        <f>(C31-B31)+(C32-B32)</f>
        <v>0.41666666666666669</v>
      </c>
      <c r="D33" s="102"/>
      <c r="E33" s="55">
        <f>E31-D31</f>
        <v>0.31250000000000006</v>
      </c>
      <c r="F33" s="99"/>
      <c r="G33" s="100"/>
      <c r="H33" s="99"/>
      <c r="I33" s="100"/>
      <c r="J33" s="102"/>
      <c r="K33" s="55">
        <f>K31-J31</f>
        <v>0.31250000000000006</v>
      </c>
      <c r="L33" s="102"/>
      <c r="M33" s="55">
        <f>M31-L31</f>
        <v>0.31250000000000006</v>
      </c>
      <c r="N33" s="102"/>
      <c r="O33" s="55">
        <f>O31-N31</f>
        <v>0.35416666666666663</v>
      </c>
      <c r="P33" s="44">
        <f>SUM(C33,E33,G33,I33,K33,M33,O33)</f>
        <v>1.7083333333333335</v>
      </c>
    </row>
    <row r="34" spans="1:17" ht="15.75" x14ac:dyDescent="0.25">
      <c r="A34" s="77"/>
      <c r="B34" s="95"/>
      <c r="C34" s="96"/>
      <c r="D34" s="47"/>
      <c r="E34" s="94"/>
      <c r="F34" s="47">
        <v>0.41666666666666669</v>
      </c>
      <c r="G34" s="94">
        <v>0.625</v>
      </c>
      <c r="H34" s="47">
        <v>0.41666666666666669</v>
      </c>
      <c r="I34" s="94">
        <v>0.70833333333333337</v>
      </c>
      <c r="J34" s="47"/>
      <c r="K34" s="94"/>
      <c r="L34" s="47"/>
      <c r="M34" s="94"/>
      <c r="N34" s="95"/>
      <c r="O34" s="96"/>
      <c r="P34" s="38"/>
    </row>
    <row r="35" spans="1:17" ht="16.5" thickBot="1" x14ac:dyDescent="0.3">
      <c r="A35" s="91" t="s">
        <v>65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/>
      <c r="I35" s="63"/>
      <c r="J35" s="82">
        <v>0.70833333333333337</v>
      </c>
      <c r="K35" s="63">
        <v>1.0416666666666667</v>
      </c>
      <c r="L35" s="82">
        <v>0.70833333333333337</v>
      </c>
      <c r="M35" s="63">
        <v>1.0833333333333333</v>
      </c>
      <c r="N35" s="97"/>
      <c r="O35" s="90"/>
      <c r="P35" s="41"/>
    </row>
    <row r="36" spans="1:17" ht="16.5" thickBot="1" x14ac:dyDescent="0.3">
      <c r="A36" s="77" t="s">
        <v>66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0.41666666666666669</v>
      </c>
      <c r="H36" s="102"/>
      <c r="I36" s="55">
        <f>I34-H34</f>
        <v>0.29166666666666669</v>
      </c>
      <c r="J36" s="101"/>
      <c r="K36" s="55">
        <f>(K34-J34)+(K35-J35)</f>
        <v>0.33333333333333337</v>
      </c>
      <c r="L36" s="101"/>
      <c r="M36" s="55">
        <f>(M34-L34)+(M35-L35)</f>
        <v>0.37499999999999989</v>
      </c>
      <c r="N36" s="99"/>
      <c r="O36" s="100"/>
      <c r="P36" s="44">
        <f>SUM(C36,E36,G36,I36,K36,M36,O36)</f>
        <v>1.7291666666666665</v>
      </c>
    </row>
    <row r="37" spans="1:17" ht="15.75" x14ac:dyDescent="0.25">
      <c r="A37" s="156"/>
      <c r="B37" s="47">
        <v>0.39583333333333331</v>
      </c>
      <c r="C37" s="94">
        <v>0.70833333333333337</v>
      </c>
      <c r="D37" s="47">
        <v>0.45833333333333331</v>
      </c>
      <c r="E37" s="94">
        <v>0.625</v>
      </c>
      <c r="F37" s="47"/>
      <c r="G37" s="94"/>
      <c r="H37" s="47"/>
      <c r="I37" s="94"/>
      <c r="J37" s="95"/>
      <c r="K37" s="96"/>
      <c r="L37" s="95"/>
      <c r="M37" s="96"/>
      <c r="N37" s="47"/>
      <c r="O37" s="94"/>
      <c r="P37" s="38"/>
    </row>
    <row r="38" spans="1:17" ht="16.5" thickBot="1" x14ac:dyDescent="0.3">
      <c r="A38" s="3" t="s">
        <v>73</v>
      </c>
      <c r="B38" s="82"/>
      <c r="C38" s="63"/>
      <c r="D38" s="82">
        <v>0.79166666666666663</v>
      </c>
      <c r="E38" s="63">
        <v>1</v>
      </c>
      <c r="F38" s="82">
        <v>0.70833333333333337</v>
      </c>
      <c r="G38" s="63">
        <v>1.0208333333333333</v>
      </c>
      <c r="H38" s="82">
        <v>0.70833333333333337</v>
      </c>
      <c r="I38" s="63">
        <v>1.0208333333333333</v>
      </c>
      <c r="J38" s="97"/>
      <c r="K38" s="90"/>
      <c r="L38" s="97"/>
      <c r="M38" s="90"/>
      <c r="N38" s="82">
        <v>0.66666666666666663</v>
      </c>
      <c r="O38" s="63">
        <v>1.0208333333333333</v>
      </c>
      <c r="P38" s="41"/>
    </row>
    <row r="39" spans="1:17" ht="16.5" thickBot="1" x14ac:dyDescent="0.3">
      <c r="A39" s="76" t="s">
        <v>74</v>
      </c>
      <c r="B39" s="102"/>
      <c r="C39" s="55">
        <f>C37-B37</f>
        <v>0.31250000000000006</v>
      </c>
      <c r="D39" s="103"/>
      <c r="E39" s="55">
        <f>(E37-D37)+(E38-D38)</f>
        <v>0.37500000000000006</v>
      </c>
      <c r="F39" s="101"/>
      <c r="G39" s="55">
        <f>(G37-F37)+(G38-F38)</f>
        <v>0.31249999999999989</v>
      </c>
      <c r="H39" s="101"/>
      <c r="I39" s="55">
        <f>(I37-H37)+(I38-H38)</f>
        <v>0.31249999999999989</v>
      </c>
      <c r="J39" s="99"/>
      <c r="K39" s="100"/>
      <c r="L39" s="99"/>
      <c r="M39" s="100"/>
      <c r="N39" s="101"/>
      <c r="O39" s="55">
        <f>(O37-N37)+(O38-N38)</f>
        <v>0.35416666666666663</v>
      </c>
      <c r="P39" s="44">
        <f>SUM(C39,E39,G39,I39,K39,M39,O39)</f>
        <v>1.6666666666666665</v>
      </c>
    </row>
    <row r="40" spans="1:17" ht="15.75" x14ac:dyDescent="0.25">
      <c r="A40" s="156"/>
      <c r="B40" s="95"/>
      <c r="C40" s="96"/>
      <c r="D40" s="95"/>
      <c r="E40" s="96"/>
      <c r="F40" s="95"/>
      <c r="G40" s="96"/>
      <c r="H40" s="198"/>
      <c r="I40" s="199"/>
      <c r="J40" s="198"/>
      <c r="K40" s="200"/>
      <c r="L40" s="201">
        <v>0.41666666666666669</v>
      </c>
      <c r="M40" s="199">
        <v>0.75</v>
      </c>
      <c r="N40" s="95"/>
      <c r="O40" s="96"/>
      <c r="P40" s="38"/>
    </row>
    <row r="41" spans="1:17" ht="16.5" thickBot="1" x14ac:dyDescent="0.3">
      <c r="A41" s="3" t="s">
        <v>24</v>
      </c>
      <c r="B41" s="97"/>
      <c r="C41" s="90"/>
      <c r="D41" s="97"/>
      <c r="E41" s="90"/>
      <c r="F41" s="97"/>
      <c r="G41" s="90"/>
      <c r="H41" s="202">
        <v>0.70833333333333337</v>
      </c>
      <c r="I41" s="203">
        <v>1.0416666666666667</v>
      </c>
      <c r="J41" s="204">
        <v>0.70833333333333337</v>
      </c>
      <c r="K41" s="205">
        <v>1.0416666666666667</v>
      </c>
      <c r="L41" s="202"/>
      <c r="M41" s="203"/>
      <c r="N41" s="97"/>
      <c r="O41" s="90"/>
      <c r="P41" s="41"/>
    </row>
    <row r="42" spans="1:17" ht="16.5" thickBot="1" x14ac:dyDescent="0.3">
      <c r="A42" s="76" t="s">
        <v>40</v>
      </c>
      <c r="B42" s="110"/>
      <c r="C42" s="111"/>
      <c r="D42" s="110"/>
      <c r="E42" s="111"/>
      <c r="F42" s="110"/>
      <c r="G42" s="111"/>
      <c r="H42" s="206"/>
      <c r="I42" s="207">
        <f>(I40-H40)+(I41-H41)</f>
        <v>0.33333333333333337</v>
      </c>
      <c r="J42" s="208"/>
      <c r="K42" s="209">
        <f>(K40-J40)+(K41-J41)</f>
        <v>0.33333333333333337</v>
      </c>
      <c r="L42" s="210"/>
      <c r="M42" s="211">
        <f>M40-L40</f>
        <v>0.33333333333333331</v>
      </c>
      <c r="N42" s="110"/>
      <c r="O42" s="111"/>
      <c r="P42" s="44">
        <f>SUM(I42,K42,M42)</f>
        <v>1</v>
      </c>
    </row>
    <row r="43" spans="1:17" ht="15.75" x14ac:dyDescent="0.25">
      <c r="A43" s="156"/>
      <c r="B43" s="95"/>
      <c r="C43" s="96"/>
      <c r="D43" s="95"/>
      <c r="E43" s="96"/>
      <c r="F43" s="95"/>
      <c r="G43" s="96"/>
      <c r="H43" s="95"/>
      <c r="I43" s="96"/>
      <c r="J43" s="47">
        <v>0.41666666666666669</v>
      </c>
      <c r="K43" s="94">
        <v>0.75</v>
      </c>
      <c r="L43" s="47"/>
      <c r="M43" s="94"/>
      <c r="N43" s="47">
        <v>0.41666666666666669</v>
      </c>
      <c r="O43" s="94">
        <v>0.72916666666666663</v>
      </c>
      <c r="P43" s="38"/>
    </row>
    <row r="44" spans="1:17" ht="16.5" thickBot="1" x14ac:dyDescent="0.3">
      <c r="A44" s="3" t="s">
        <v>23</v>
      </c>
      <c r="B44" s="97"/>
      <c r="C44" s="90"/>
      <c r="D44" s="97"/>
      <c r="E44" s="90"/>
      <c r="F44" s="97"/>
      <c r="G44" s="90"/>
      <c r="H44" s="97"/>
      <c r="I44" s="90"/>
      <c r="J44" s="82"/>
      <c r="K44" s="63"/>
      <c r="L44" s="82">
        <v>0.75</v>
      </c>
      <c r="M44" s="63">
        <v>1.0625</v>
      </c>
      <c r="N44" s="82"/>
      <c r="O44" s="63"/>
      <c r="P44" s="41"/>
    </row>
    <row r="45" spans="1:17" ht="16.5" thickBot="1" x14ac:dyDescent="0.3">
      <c r="A45" s="76" t="s">
        <v>39</v>
      </c>
      <c r="B45" s="99"/>
      <c r="C45" s="100"/>
      <c r="D45" s="99"/>
      <c r="E45" s="100"/>
      <c r="F45" s="110"/>
      <c r="G45" s="111"/>
      <c r="H45" s="99"/>
      <c r="I45" s="100"/>
      <c r="J45" s="102"/>
      <c r="K45" s="55">
        <f>K43-J43</f>
        <v>0.33333333333333331</v>
      </c>
      <c r="L45" s="101"/>
      <c r="M45" s="55">
        <f>(M43-L43)+(M44-L44)</f>
        <v>0.3125</v>
      </c>
      <c r="N45" s="112"/>
      <c r="O45" s="113">
        <f>O43-N43</f>
        <v>0.31249999999999994</v>
      </c>
      <c r="P45" s="44">
        <f>SUM(O45,M45,K45,I45,G45,E45,C45)</f>
        <v>0.95833333333333326</v>
      </c>
    </row>
    <row r="46" spans="1:17" ht="15.75" x14ac:dyDescent="0.25">
      <c r="A46" s="156"/>
      <c r="B46" s="47"/>
      <c r="C46" s="94"/>
      <c r="D46" s="45"/>
      <c r="E46" s="46"/>
      <c r="F46" s="45"/>
      <c r="G46" s="46"/>
      <c r="H46" s="47">
        <v>0.41666666666666669</v>
      </c>
      <c r="I46" s="94">
        <v>0.75</v>
      </c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0.625</v>
      </c>
      <c r="P46" s="38"/>
      <c r="Q46" s="348"/>
    </row>
    <row r="47" spans="1:17" ht="16.5" thickBot="1" x14ac:dyDescent="0.3">
      <c r="A47" s="3" t="s">
        <v>90</v>
      </c>
      <c r="B47" s="82">
        <v>0.70833333333333337</v>
      </c>
      <c r="C47" s="63">
        <v>1.0208333333333333</v>
      </c>
      <c r="D47" s="48"/>
      <c r="E47" s="49"/>
      <c r="F47" s="48"/>
      <c r="G47" s="49"/>
      <c r="H47" s="82"/>
      <c r="I47" s="63"/>
      <c r="J47" s="82"/>
      <c r="K47" s="63"/>
      <c r="L47" s="82">
        <v>0.70833333333333337</v>
      </c>
      <c r="M47" s="63">
        <v>1.0833333333333333</v>
      </c>
      <c r="N47" s="82">
        <v>0.79166666666666663</v>
      </c>
      <c r="O47" s="63">
        <v>1</v>
      </c>
      <c r="P47" s="41"/>
      <c r="Q47" s="348"/>
    </row>
    <row r="48" spans="1:17" ht="16.5" thickBot="1" x14ac:dyDescent="0.3">
      <c r="A48" s="76" t="s">
        <v>91</v>
      </c>
      <c r="B48" s="101"/>
      <c r="C48" s="55">
        <f>(C46-B46)+(C47-B47)</f>
        <v>0.31249999999999989</v>
      </c>
      <c r="D48" s="51"/>
      <c r="E48" s="52"/>
      <c r="F48" s="51"/>
      <c r="G48" s="52"/>
      <c r="H48" s="102"/>
      <c r="I48" s="55">
        <f>I46-H46</f>
        <v>0.33333333333333331</v>
      </c>
      <c r="J48" s="102"/>
      <c r="K48" s="55">
        <f>K46-J46</f>
        <v>0.33333333333333331</v>
      </c>
      <c r="L48" s="101"/>
      <c r="M48" s="55">
        <f>(M46-L46)+(M47-L47)</f>
        <v>0.37499999999999989</v>
      </c>
      <c r="N48" s="103"/>
      <c r="O48" s="55">
        <f>(O46-N46)+(O47-N47)</f>
        <v>0.41666666666666669</v>
      </c>
      <c r="P48" s="44">
        <f>SUM(O48,M48,K48,I48,G48,E48,C48)</f>
        <v>1.770833333333333</v>
      </c>
      <c r="Q48" s="348"/>
    </row>
    <row r="49" spans="1:17" ht="15.75" x14ac:dyDescent="0.25">
      <c r="A49" s="79" t="s">
        <v>47</v>
      </c>
      <c r="B49" s="45"/>
      <c r="C49" s="46"/>
      <c r="D49" s="45"/>
      <c r="E49" s="46"/>
      <c r="F49" s="45"/>
      <c r="G49" s="46"/>
      <c r="H49" s="45"/>
      <c r="I49" s="46"/>
      <c r="J49" s="47"/>
      <c r="K49" s="94"/>
      <c r="L49" s="47">
        <v>0.45833333333333331</v>
      </c>
      <c r="M49" s="94">
        <v>0.70833333333333337</v>
      </c>
      <c r="N49" s="45"/>
      <c r="O49" s="46"/>
      <c r="P49" s="38"/>
      <c r="Q49" s="348"/>
    </row>
    <row r="50" spans="1:17" ht="16.5" thickBot="1" x14ac:dyDescent="0.3">
      <c r="A50" s="3" t="s">
        <v>82</v>
      </c>
      <c r="B50" s="48"/>
      <c r="C50" s="49"/>
      <c r="D50" s="48"/>
      <c r="E50" s="49"/>
      <c r="F50" s="48"/>
      <c r="G50" s="49"/>
      <c r="H50" s="48"/>
      <c r="I50" s="49"/>
      <c r="J50" s="82">
        <v>0.66666666666666663</v>
      </c>
      <c r="K50" s="63">
        <v>1.0833333333333333</v>
      </c>
      <c r="L50" s="82"/>
      <c r="M50" s="63"/>
      <c r="N50" s="48"/>
      <c r="O50" s="49"/>
      <c r="P50" s="41"/>
      <c r="Q50" s="348"/>
    </row>
    <row r="51" spans="1:17" ht="16.5" thickBot="1" x14ac:dyDescent="0.3">
      <c r="A51" s="76" t="s">
        <v>83</v>
      </c>
      <c r="B51" s="51"/>
      <c r="C51" s="52"/>
      <c r="D51" s="51"/>
      <c r="E51" s="52"/>
      <c r="F51" s="51"/>
      <c r="G51" s="52"/>
      <c r="H51" s="51"/>
      <c r="I51" s="52"/>
      <c r="J51" s="101"/>
      <c r="K51" s="55">
        <f>(K49-J49)+(K50-J50)</f>
        <v>0.41666666666666663</v>
      </c>
      <c r="L51" s="102"/>
      <c r="M51" s="55">
        <f>M49-L49</f>
        <v>0.25000000000000006</v>
      </c>
      <c r="N51" s="51"/>
      <c r="O51" s="52"/>
      <c r="P51" s="44">
        <f>SUM(O51,M51,K51,I51,G51,E51,C51)</f>
        <v>0.66666666666666674</v>
      </c>
      <c r="Q51" s="348"/>
    </row>
    <row r="52" spans="1:17" ht="15" customHeight="1" x14ac:dyDescent="0.25">
      <c r="A52" s="79" t="s">
        <v>47</v>
      </c>
      <c r="B52" s="36">
        <v>0.41666666666666669</v>
      </c>
      <c r="C52" s="37">
        <v>0.72916666666666663</v>
      </c>
      <c r="D52" s="47"/>
      <c r="E52" s="94"/>
      <c r="F52" s="36">
        <v>0.41666666666666669</v>
      </c>
      <c r="G52" s="37">
        <v>0.70833333333333337</v>
      </c>
      <c r="H52" s="36">
        <v>0.41666666666666669</v>
      </c>
      <c r="I52" s="37">
        <v>0.625</v>
      </c>
      <c r="J52" s="45"/>
      <c r="K52" s="46"/>
      <c r="L52" s="45"/>
      <c r="M52" s="46"/>
      <c r="N52" s="45"/>
      <c r="O52" s="46"/>
      <c r="P52" s="38"/>
      <c r="Q52" s="348"/>
    </row>
    <row r="53" spans="1:17" ht="15" customHeight="1" thickBot="1" x14ac:dyDescent="0.3">
      <c r="A53" s="3" t="s">
        <v>85</v>
      </c>
      <c r="B53" s="39"/>
      <c r="C53" s="40"/>
      <c r="D53" s="82">
        <v>0.6875</v>
      </c>
      <c r="E53" s="63">
        <v>1.0208333333333333</v>
      </c>
      <c r="F53" s="39"/>
      <c r="G53" s="40"/>
      <c r="H53" s="39">
        <v>0.79166666666666663</v>
      </c>
      <c r="I53" s="40">
        <v>1</v>
      </c>
      <c r="J53" s="48"/>
      <c r="K53" s="49"/>
      <c r="L53" s="48"/>
      <c r="M53" s="49"/>
      <c r="N53" s="48"/>
      <c r="O53" s="49"/>
      <c r="P53" s="41"/>
      <c r="Q53" s="348"/>
    </row>
    <row r="54" spans="1:17" ht="15" customHeight="1" thickBot="1" x14ac:dyDescent="0.3">
      <c r="A54" s="76" t="s">
        <v>86</v>
      </c>
      <c r="B54" s="53"/>
      <c r="C54" s="43">
        <f>C52-B52</f>
        <v>0.31249999999999994</v>
      </c>
      <c r="D54" s="101"/>
      <c r="E54" s="55">
        <f>(E52-D52)+(E53-D53)</f>
        <v>0.33333333333333326</v>
      </c>
      <c r="F54" s="53"/>
      <c r="G54" s="43">
        <f>G52-F52</f>
        <v>0.29166666666666669</v>
      </c>
      <c r="H54" s="54"/>
      <c r="I54" s="43">
        <f>(I52-H52)+(I53-H53)</f>
        <v>0.41666666666666669</v>
      </c>
      <c r="J54" s="51"/>
      <c r="K54" s="52"/>
      <c r="L54" s="51"/>
      <c r="M54" s="52"/>
      <c r="N54" s="51"/>
      <c r="O54" s="52"/>
      <c r="P54" s="44">
        <f>SUM(C54,E54,G54,I54,K54,M54,O54)</f>
        <v>1.3541666666666667</v>
      </c>
      <c r="Q54" s="348"/>
    </row>
    <row r="55" spans="1:17" ht="15" customHeight="1" thickBot="1" x14ac:dyDescent="0.3">
      <c r="A55" s="9"/>
      <c r="B55" s="57"/>
      <c r="C55" s="58"/>
      <c r="D55" s="57"/>
      <c r="E55" s="58"/>
      <c r="F55" s="57"/>
      <c r="G55" s="58"/>
      <c r="H55" s="57"/>
      <c r="I55" s="58"/>
      <c r="J55" s="57"/>
      <c r="K55" s="58"/>
      <c r="L55" s="57"/>
      <c r="M55" s="58"/>
      <c r="N55" s="57"/>
      <c r="O55" s="58"/>
      <c r="P55" s="59"/>
    </row>
    <row r="56" spans="1:17" ht="15" customHeight="1" x14ac:dyDescent="0.25">
      <c r="A56" s="2"/>
      <c r="B56" s="36">
        <v>0.27083333333333331</v>
      </c>
      <c r="C56" s="37">
        <v>0.625</v>
      </c>
      <c r="D56" s="36">
        <v>0.27083333333333331</v>
      </c>
      <c r="E56" s="37">
        <v>0.625</v>
      </c>
      <c r="F56" s="36">
        <v>0.27083333333333331</v>
      </c>
      <c r="G56" s="37">
        <v>0.625</v>
      </c>
      <c r="H56" s="36">
        <v>0.29166666666666669</v>
      </c>
      <c r="I56" s="37">
        <v>0.625</v>
      </c>
      <c r="J56" s="36">
        <v>0.29166666666666669</v>
      </c>
      <c r="K56" s="37">
        <v>0.625</v>
      </c>
      <c r="L56" s="45"/>
      <c r="M56" s="46"/>
      <c r="N56" s="45"/>
      <c r="O56" s="46"/>
      <c r="P56" s="38"/>
    </row>
    <row r="57" spans="1:17" ht="15" customHeight="1" thickBot="1" x14ac:dyDescent="0.3">
      <c r="A57" s="3" t="s">
        <v>21</v>
      </c>
      <c r="B57" s="39"/>
      <c r="C57" s="40"/>
      <c r="D57" s="39"/>
      <c r="E57" s="40"/>
      <c r="F57" s="39"/>
      <c r="G57" s="40"/>
      <c r="H57" s="39"/>
      <c r="I57" s="40"/>
      <c r="J57" s="39"/>
      <c r="K57" s="40"/>
      <c r="L57" s="48"/>
      <c r="M57" s="49"/>
      <c r="N57" s="48"/>
      <c r="O57" s="49"/>
      <c r="P57" s="41"/>
    </row>
    <row r="58" spans="1:17" ht="15" customHeight="1" thickBot="1" x14ac:dyDescent="0.3">
      <c r="A58" s="76" t="s">
        <v>64</v>
      </c>
      <c r="B58" s="53"/>
      <c r="C58" s="43">
        <f>C56-B56</f>
        <v>0.35416666666666669</v>
      </c>
      <c r="D58" s="53"/>
      <c r="E58" s="43">
        <f>E56-D56</f>
        <v>0.35416666666666669</v>
      </c>
      <c r="F58" s="53"/>
      <c r="G58" s="43">
        <f>G56-F56</f>
        <v>0.35416666666666669</v>
      </c>
      <c r="H58" s="53"/>
      <c r="I58" s="43">
        <f>I56-H56</f>
        <v>0.33333333333333331</v>
      </c>
      <c r="J58" s="53"/>
      <c r="K58" s="43">
        <f>K56-J56</f>
        <v>0.33333333333333331</v>
      </c>
      <c r="L58" s="51"/>
      <c r="M58" s="52"/>
      <c r="N58" s="51"/>
      <c r="O58" s="52"/>
      <c r="P58" s="44">
        <f>SUM(C58,E58,G58,I58,K58,M58,O58)</f>
        <v>1.7291666666666665</v>
      </c>
    </row>
    <row r="59" spans="1:17" ht="15" customHeight="1" x14ac:dyDescent="0.25">
      <c r="A59" s="3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45"/>
      <c r="I59" s="46"/>
      <c r="J59" s="45"/>
      <c r="K59" s="46"/>
      <c r="L59" s="36">
        <v>0.29166666666666669</v>
      </c>
      <c r="M59" s="37">
        <v>0.625</v>
      </c>
      <c r="N59" s="36">
        <v>0.29166666666666669</v>
      </c>
      <c r="O59" s="37">
        <v>0.625</v>
      </c>
      <c r="P59" s="38"/>
    </row>
    <row r="60" spans="1:17" ht="15" customHeight="1" thickBot="1" x14ac:dyDescent="0.3">
      <c r="A60" s="3" t="s">
        <v>71</v>
      </c>
      <c r="B60" s="39"/>
      <c r="C60" s="40"/>
      <c r="D60" s="39"/>
      <c r="E60" s="40"/>
      <c r="F60" s="39"/>
      <c r="G60" s="40"/>
      <c r="H60" s="48"/>
      <c r="I60" s="49"/>
      <c r="J60" s="48"/>
      <c r="K60" s="49"/>
      <c r="L60" s="39"/>
      <c r="M60" s="40"/>
      <c r="N60" s="39"/>
      <c r="O60" s="40"/>
      <c r="P60" s="41"/>
    </row>
    <row r="61" spans="1:17" ht="15" customHeight="1" thickBot="1" x14ac:dyDescent="0.3">
      <c r="A61" s="77" t="s">
        <v>72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1"/>
      <c r="I61" s="52"/>
      <c r="J61" s="51"/>
      <c r="K61" s="52"/>
      <c r="L61" s="53"/>
      <c r="M61" s="43">
        <f>M59-L59</f>
        <v>0.33333333333333331</v>
      </c>
      <c r="N61" s="53"/>
      <c r="O61" s="43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"/>
      <c r="B62" s="45"/>
      <c r="C62" s="46"/>
      <c r="D62" s="45"/>
      <c r="E62" s="46"/>
      <c r="F62" s="36">
        <v>0.27083333333333331</v>
      </c>
      <c r="G62" s="37">
        <v>0.625</v>
      </c>
      <c r="H62" s="36">
        <v>0.29166666666666669</v>
      </c>
      <c r="I62" s="37">
        <v>0.625</v>
      </c>
      <c r="J62" s="36">
        <v>0.27083333333333331</v>
      </c>
      <c r="K62" s="37">
        <v>0.625</v>
      </c>
      <c r="L62" s="36">
        <v>0.27083333333333331</v>
      </c>
      <c r="M62" s="37">
        <v>0.625</v>
      </c>
      <c r="N62" s="36">
        <v>0.29166666666666669</v>
      </c>
      <c r="O62" s="37">
        <v>0.625</v>
      </c>
      <c r="P62" s="38"/>
    </row>
    <row r="63" spans="1:17" ht="15" customHeight="1" thickBot="1" x14ac:dyDescent="0.3">
      <c r="A63" s="3" t="s">
        <v>48</v>
      </c>
      <c r="B63" s="48"/>
      <c r="C63" s="49"/>
      <c r="D63" s="48"/>
      <c r="E63" s="49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41"/>
    </row>
    <row r="64" spans="1:17" ht="15" customHeight="1" thickBot="1" x14ac:dyDescent="0.3">
      <c r="A64" s="76" t="s">
        <v>51</v>
      </c>
      <c r="B64" s="51"/>
      <c r="C64" s="52"/>
      <c r="D64" s="51"/>
      <c r="E64" s="52"/>
      <c r="F64" s="53"/>
      <c r="G64" s="43">
        <f>G62-F62</f>
        <v>0.35416666666666669</v>
      </c>
      <c r="H64" s="53"/>
      <c r="I64" s="43">
        <f>I62-H62</f>
        <v>0.33333333333333331</v>
      </c>
      <c r="J64" s="53"/>
      <c r="K64" s="43">
        <f>K62-J62</f>
        <v>0.35416666666666669</v>
      </c>
      <c r="L64" s="53"/>
      <c r="M64" s="43">
        <f>M62-L62</f>
        <v>0.35416666666666669</v>
      </c>
      <c r="N64" s="53"/>
      <c r="O64" s="43">
        <f>O62-N62</f>
        <v>0.33333333333333331</v>
      </c>
      <c r="P64" s="44">
        <f>SUM(C64,E64,G64,I64,K64,M64,O64)</f>
        <v>1.7291666666666667</v>
      </c>
    </row>
    <row r="65" spans="1:16" ht="15" customHeight="1" x14ac:dyDescent="0.25">
      <c r="A65" s="2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45"/>
      <c r="G65" s="46"/>
      <c r="H65" s="45"/>
      <c r="I65" s="46"/>
      <c r="J65" s="36">
        <v>0.27083333333333331</v>
      </c>
      <c r="K65" s="37">
        <v>0.625</v>
      </c>
      <c r="L65" s="36">
        <v>0.29166666666666669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3" t="s">
        <v>46</v>
      </c>
      <c r="B66" s="39"/>
      <c r="C66" s="40"/>
      <c r="D66" s="39"/>
      <c r="E66" s="40"/>
      <c r="F66" s="48"/>
      <c r="G66" s="49"/>
      <c r="H66" s="48"/>
      <c r="I66" s="49"/>
      <c r="J66" s="39"/>
      <c r="K66" s="40"/>
      <c r="L66" s="39"/>
      <c r="M66" s="40"/>
      <c r="N66" s="39"/>
      <c r="O66" s="40"/>
      <c r="P66" s="41"/>
    </row>
    <row r="67" spans="1:16" ht="15" customHeight="1" thickBot="1" x14ac:dyDescent="0.3">
      <c r="A67" s="76" t="s">
        <v>55</v>
      </c>
      <c r="B67" s="53"/>
      <c r="C67" s="43">
        <f>C65-B65</f>
        <v>0.35416666666666669</v>
      </c>
      <c r="D67" s="53"/>
      <c r="E67" s="43">
        <f>E65-D65</f>
        <v>0.35416666666666669</v>
      </c>
      <c r="F67" s="51"/>
      <c r="G67" s="52"/>
      <c r="H67" s="51"/>
      <c r="I67" s="52"/>
      <c r="J67" s="53"/>
      <c r="K67" s="43">
        <f>K65-J65</f>
        <v>0.35416666666666669</v>
      </c>
      <c r="L67" s="53"/>
      <c r="M67" s="43">
        <f>M65-L65</f>
        <v>0.33333333333333331</v>
      </c>
      <c r="N67" s="53"/>
      <c r="O67" s="43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173"/>
      <c r="B68" s="174"/>
      <c r="C68" s="175"/>
      <c r="D68" s="158"/>
      <c r="E68" s="159"/>
      <c r="F68" s="158"/>
      <c r="G68" s="159"/>
      <c r="H68" s="158"/>
      <c r="I68" s="159"/>
      <c r="J68" s="158"/>
      <c r="K68" s="159"/>
      <c r="L68" s="158"/>
      <c r="M68" s="159"/>
      <c r="N68" s="174"/>
      <c r="O68" s="175"/>
      <c r="P68" s="38"/>
    </row>
    <row r="69" spans="1:16" ht="15" customHeight="1" thickBot="1" x14ac:dyDescent="0.3">
      <c r="A69" s="176"/>
      <c r="B69" s="177"/>
      <c r="C69" s="178"/>
      <c r="D69" s="160"/>
      <c r="E69" s="157"/>
      <c r="F69" s="160"/>
      <c r="G69" s="157"/>
      <c r="H69" s="160"/>
      <c r="I69" s="157"/>
      <c r="J69" s="160"/>
      <c r="K69" s="157"/>
      <c r="L69" s="160"/>
      <c r="M69" s="157"/>
      <c r="N69" s="177"/>
      <c r="O69" s="178"/>
      <c r="P69" s="41"/>
    </row>
    <row r="70" spans="1:16" ht="15" customHeight="1" thickBot="1" x14ac:dyDescent="0.3">
      <c r="A70" s="179"/>
      <c r="B70" s="54"/>
      <c r="C70" s="180"/>
      <c r="D70" s="103"/>
      <c r="E70" s="161"/>
      <c r="F70" s="103"/>
      <c r="G70" s="161"/>
      <c r="H70" s="103"/>
      <c r="I70" s="161"/>
      <c r="J70" s="103"/>
      <c r="K70" s="161"/>
      <c r="L70" s="103"/>
      <c r="M70" s="161"/>
      <c r="N70" s="54"/>
      <c r="O70" s="180"/>
      <c r="P70" s="44">
        <f>SUM(C70,E70,G70,I70,K70,M70,O70)</f>
        <v>0</v>
      </c>
    </row>
    <row r="71" spans="1:16" ht="15" customHeight="1" thickBot="1" x14ac:dyDescent="0.3">
      <c r="A71" s="6"/>
      <c r="B71" s="60"/>
      <c r="C71" s="61"/>
      <c r="D71" s="60"/>
      <c r="E71" s="61"/>
      <c r="F71" s="60"/>
      <c r="G71" s="61"/>
      <c r="H71" s="60"/>
      <c r="I71" s="61"/>
      <c r="J71" s="60"/>
      <c r="K71" s="61"/>
      <c r="L71" s="60"/>
      <c r="M71" s="61"/>
      <c r="N71" s="60"/>
      <c r="O71" s="61"/>
      <c r="P71" s="62"/>
    </row>
    <row r="72" spans="1:16" ht="15" customHeight="1" x14ac:dyDescent="0.25">
      <c r="A72" s="2"/>
      <c r="B72" s="45"/>
      <c r="C72" s="46"/>
      <c r="D72" s="45"/>
      <c r="E72" s="46"/>
      <c r="F72" s="47">
        <v>0.33333333333333331</v>
      </c>
      <c r="G72" s="37">
        <v>0.66666666666666663</v>
      </c>
      <c r="H72" s="47">
        <v>0.33333333333333331</v>
      </c>
      <c r="I72" s="37">
        <v>0.66666666666666663</v>
      </c>
      <c r="J72" s="47">
        <v>0.33333333333333331</v>
      </c>
      <c r="K72" s="37">
        <v>0.6875</v>
      </c>
      <c r="L72" s="47">
        <v>0.33333333333333331</v>
      </c>
      <c r="M72" s="37">
        <v>0.6875</v>
      </c>
      <c r="N72" s="47">
        <v>0.33333333333333331</v>
      </c>
      <c r="O72" s="37">
        <v>0.6875</v>
      </c>
      <c r="P72" s="38"/>
    </row>
    <row r="73" spans="1:16" ht="15" customHeight="1" thickBot="1" x14ac:dyDescent="0.3">
      <c r="A73" s="3" t="s">
        <v>22</v>
      </c>
      <c r="B73" s="48"/>
      <c r="C73" s="49"/>
      <c r="D73" s="48"/>
      <c r="E73" s="49"/>
      <c r="F73" s="39"/>
      <c r="G73" s="40"/>
      <c r="H73" s="39"/>
      <c r="I73" s="40"/>
      <c r="J73" s="39"/>
      <c r="K73" s="40"/>
      <c r="L73" s="39"/>
      <c r="M73" s="40"/>
      <c r="N73" s="39"/>
      <c r="O73" s="40"/>
      <c r="P73" s="41"/>
    </row>
    <row r="74" spans="1:16" ht="15" customHeight="1" thickBot="1" x14ac:dyDescent="0.3">
      <c r="A74" s="76" t="s">
        <v>43</v>
      </c>
      <c r="B74" s="51"/>
      <c r="C74" s="52"/>
      <c r="D74" s="51"/>
      <c r="E74" s="52"/>
      <c r="F74" s="53"/>
      <c r="G74" s="43">
        <f>SUM(G72-F72)</f>
        <v>0.33333333333333331</v>
      </c>
      <c r="H74" s="53"/>
      <c r="I74" s="43">
        <f>SUM(I72-H72)</f>
        <v>0.33333333333333331</v>
      </c>
      <c r="J74" s="53"/>
      <c r="K74" s="43">
        <f>SUM(K72-J72)</f>
        <v>0.35416666666666669</v>
      </c>
      <c r="L74" s="53"/>
      <c r="M74" s="43">
        <f>SUM(M72-L72)</f>
        <v>0.35416666666666669</v>
      </c>
      <c r="N74" s="53"/>
      <c r="O74" s="43">
        <f>SUM(O72-N72)</f>
        <v>0.35416666666666669</v>
      </c>
      <c r="P74" s="44">
        <f>SUM(C74,E74,G74,I74,K74,M74,O74)</f>
        <v>1.7291666666666667</v>
      </c>
    </row>
    <row r="75" spans="1:16" ht="15" customHeight="1" x14ac:dyDescent="0.25">
      <c r="A75" s="4"/>
      <c r="B75" s="36">
        <v>0.375</v>
      </c>
      <c r="C75" s="37">
        <v>0.72916666666666663</v>
      </c>
      <c r="D75" s="36">
        <v>0.375</v>
      </c>
      <c r="E75" s="37">
        <v>0.72916666666666663</v>
      </c>
      <c r="F75" s="36">
        <v>0.5</v>
      </c>
      <c r="G75" s="37">
        <v>0.66666666666666663</v>
      </c>
      <c r="H75" s="36"/>
      <c r="I75" s="37"/>
      <c r="J75" s="45"/>
      <c r="K75" s="46"/>
      <c r="L75" s="45"/>
      <c r="M75" s="46"/>
      <c r="N75" s="36">
        <v>0.5</v>
      </c>
      <c r="O75" s="37">
        <v>0.66666666666666663</v>
      </c>
      <c r="P75" s="38"/>
    </row>
    <row r="76" spans="1:16" ht="15" customHeight="1" thickBot="1" x14ac:dyDescent="0.3">
      <c r="A76" s="5" t="s">
        <v>19</v>
      </c>
      <c r="B76" s="39"/>
      <c r="C76" s="40"/>
      <c r="D76" s="39"/>
      <c r="E76" s="40"/>
      <c r="F76" s="39">
        <v>0.875</v>
      </c>
      <c r="G76" s="40">
        <v>1.0416666666666667</v>
      </c>
      <c r="H76" s="39">
        <v>0.70833333333333337</v>
      </c>
      <c r="I76" s="63">
        <v>1.0625</v>
      </c>
      <c r="J76" s="48"/>
      <c r="K76" s="49"/>
      <c r="L76" s="48"/>
      <c r="M76" s="49"/>
      <c r="N76" s="39">
        <v>0.875</v>
      </c>
      <c r="O76" s="40">
        <v>1.0416666666666667</v>
      </c>
      <c r="P76" s="41"/>
    </row>
    <row r="77" spans="1:16" ht="15" customHeight="1" thickBot="1" x14ac:dyDescent="0.3">
      <c r="A77" s="76" t="s">
        <v>41</v>
      </c>
      <c r="B77" s="53"/>
      <c r="C77" s="43">
        <f>SUM(C75-B75)</f>
        <v>0.35416666666666663</v>
      </c>
      <c r="D77" s="53"/>
      <c r="E77" s="43">
        <f>SUM(E75-D75)</f>
        <v>0.35416666666666663</v>
      </c>
      <c r="F77" s="54"/>
      <c r="G77" s="43">
        <f>(G75-F75)+(G76-F76)</f>
        <v>0.33333333333333337</v>
      </c>
      <c r="H77" s="50"/>
      <c r="I77" s="55">
        <f>(I75-H75)+(I76-H76)</f>
        <v>0.35416666666666663</v>
      </c>
      <c r="J77" s="51"/>
      <c r="K77" s="52"/>
      <c r="L77" s="51"/>
      <c r="M77" s="52"/>
      <c r="N77" s="54"/>
      <c r="O77" s="55">
        <f>(O75-N75)+(O76-N76)</f>
        <v>0.33333333333333337</v>
      </c>
      <c r="P77" s="44">
        <f>SUM(C77,E77,G77,I77,K77,M77,O77)</f>
        <v>1.7291666666666665</v>
      </c>
    </row>
    <row r="78" spans="1:16" ht="15" customHeight="1" x14ac:dyDescent="0.25">
      <c r="A78" s="4"/>
      <c r="B78" s="36"/>
      <c r="C78" s="37"/>
      <c r="D78" s="36">
        <v>0.5</v>
      </c>
      <c r="E78" s="37">
        <v>0.66666666666666663</v>
      </c>
      <c r="F78" s="45"/>
      <c r="G78" s="46"/>
      <c r="H78" s="45"/>
      <c r="I78" s="46"/>
      <c r="J78" s="36">
        <v>0.5</v>
      </c>
      <c r="K78" s="37">
        <v>0.66666666666666663</v>
      </c>
      <c r="L78" s="36"/>
      <c r="M78" s="37"/>
      <c r="N78" s="36"/>
      <c r="O78" s="37"/>
      <c r="P78" s="38"/>
    </row>
    <row r="79" spans="1:16" ht="15" customHeight="1" thickBot="1" x14ac:dyDescent="0.3">
      <c r="A79" s="5" t="s">
        <v>25</v>
      </c>
      <c r="B79" s="39">
        <v>0.70833333333333337</v>
      </c>
      <c r="C79" s="63">
        <v>1.0625</v>
      </c>
      <c r="D79" s="39">
        <v>0.875</v>
      </c>
      <c r="E79" s="40">
        <v>1.0416666666666667</v>
      </c>
      <c r="F79" s="48"/>
      <c r="G79" s="49"/>
      <c r="H79" s="48"/>
      <c r="I79" s="49"/>
      <c r="J79" s="39">
        <v>0.875</v>
      </c>
      <c r="K79" s="40">
        <v>1.0416666666666667</v>
      </c>
      <c r="L79" s="39">
        <v>0.70833333333333337</v>
      </c>
      <c r="M79" s="63">
        <v>1.0625</v>
      </c>
      <c r="N79" s="39">
        <v>0.70833333333333337</v>
      </c>
      <c r="O79" s="63">
        <v>1.0625</v>
      </c>
      <c r="P79" s="41"/>
    </row>
    <row r="80" spans="1:16" ht="15" customHeight="1" thickBot="1" x14ac:dyDescent="0.3">
      <c r="A80" s="78"/>
      <c r="B80" s="50"/>
      <c r="C80" s="55">
        <f>(C78-B78)+(C79-B79)</f>
        <v>0.35416666666666663</v>
      </c>
      <c r="D80" s="54"/>
      <c r="E80" s="43">
        <f>(E78-D78)+(E79-D79)</f>
        <v>0.33333333333333337</v>
      </c>
      <c r="F80" s="51"/>
      <c r="G80" s="52"/>
      <c r="H80" s="51"/>
      <c r="I80" s="52"/>
      <c r="J80" s="54"/>
      <c r="K80" s="43">
        <f>(K78-J78)+(K79-J79)</f>
        <v>0.33333333333333337</v>
      </c>
      <c r="L80" s="50"/>
      <c r="M80" s="55">
        <f>(M78-L78)+(M79-L79)</f>
        <v>0.35416666666666663</v>
      </c>
      <c r="N80" s="50"/>
      <c r="O80" s="55">
        <f>(O78-N78)+(O79-N79)</f>
        <v>0.35416666666666663</v>
      </c>
      <c r="P80" s="44">
        <f>SUM(C80,E80,G80,I80,K80,M80,O80)</f>
        <v>1.7291666666666665</v>
      </c>
    </row>
    <row r="81" spans="1:16" ht="15" customHeight="1" x14ac:dyDescent="0.25">
      <c r="A81" s="4"/>
      <c r="B81" s="45"/>
      <c r="C81" s="46"/>
      <c r="D81" s="36"/>
      <c r="E81" s="37"/>
      <c r="F81" s="36"/>
      <c r="G81" s="37"/>
      <c r="H81" s="36">
        <v>0.5</v>
      </c>
      <c r="I81" s="37">
        <v>0.66666666666666663</v>
      </c>
      <c r="J81" s="36"/>
      <c r="K81" s="37"/>
      <c r="L81" s="36">
        <v>0.5</v>
      </c>
      <c r="M81" s="37">
        <v>0.66666666666666663</v>
      </c>
      <c r="N81" s="45"/>
      <c r="O81" s="46"/>
      <c r="P81" s="38"/>
    </row>
    <row r="82" spans="1:16" ht="15" customHeight="1" thickBot="1" x14ac:dyDescent="0.3">
      <c r="A82" s="5" t="s">
        <v>52</v>
      </c>
      <c r="B82" s="48"/>
      <c r="C82" s="49"/>
      <c r="D82" s="39">
        <v>0.70833333333333337</v>
      </c>
      <c r="E82" s="63">
        <v>1.0416666666666667</v>
      </c>
      <c r="F82" s="39">
        <v>0.70833333333333337</v>
      </c>
      <c r="G82" s="63">
        <v>1.0416666666666667</v>
      </c>
      <c r="H82" s="39">
        <v>0.875</v>
      </c>
      <c r="I82" s="40">
        <v>1.0416666666666667</v>
      </c>
      <c r="J82" s="39">
        <v>0.70833333333333337</v>
      </c>
      <c r="K82" s="63">
        <v>1.0625</v>
      </c>
      <c r="L82" s="39">
        <v>0.875</v>
      </c>
      <c r="M82" s="40">
        <v>1.0833333333333333</v>
      </c>
      <c r="N82" s="48"/>
      <c r="O82" s="49"/>
      <c r="P82" s="41"/>
    </row>
    <row r="83" spans="1:16" ht="15" customHeight="1" thickBot="1" x14ac:dyDescent="0.3">
      <c r="A83" s="78"/>
      <c r="B83" s="51"/>
      <c r="C83" s="52"/>
      <c r="D83" s="50"/>
      <c r="E83" s="55">
        <f>(E81-D81)+(E82-D82)</f>
        <v>0.33333333333333337</v>
      </c>
      <c r="F83" s="50"/>
      <c r="G83" s="55">
        <f>(G81-F81)+(G82-F82)</f>
        <v>0.33333333333333337</v>
      </c>
      <c r="H83" s="54"/>
      <c r="I83" s="43">
        <f>(I81-H81)+(I82-H82)</f>
        <v>0.33333333333333337</v>
      </c>
      <c r="J83" s="50"/>
      <c r="K83" s="55">
        <f>(K81-J81)+(K82-J82)</f>
        <v>0.35416666666666663</v>
      </c>
      <c r="L83" s="54"/>
      <c r="M83" s="43">
        <f>(M81-L81)+(M82-L82)</f>
        <v>0.37499999999999989</v>
      </c>
      <c r="N83" s="51"/>
      <c r="O83" s="52"/>
      <c r="P83" s="44">
        <f>SUM(C83,E83,G83,I83,K83,M83,O83)</f>
        <v>1.7291666666666665</v>
      </c>
    </row>
    <row r="84" spans="1:16" ht="35.1" customHeight="1" x14ac:dyDescent="0.25">
      <c r="A84" s="19" t="s">
        <v>28</v>
      </c>
      <c r="B84" s="29"/>
      <c r="C84" s="22">
        <v>3</v>
      </c>
      <c r="D84" s="29"/>
      <c r="E84" s="22">
        <v>3</v>
      </c>
      <c r="F84" s="172"/>
      <c r="G84" s="22">
        <v>3</v>
      </c>
      <c r="H84" s="29"/>
      <c r="I84" s="22">
        <v>2</v>
      </c>
      <c r="J84" s="29"/>
      <c r="K84" s="22">
        <v>3</v>
      </c>
      <c r="L84" s="29"/>
      <c r="M84" s="22">
        <v>3</v>
      </c>
      <c r="N84" s="29"/>
      <c r="O84" s="22">
        <v>3</v>
      </c>
      <c r="P84" s="64"/>
    </row>
    <row r="85" spans="1:16" ht="35.1" customHeight="1" x14ac:dyDescent="0.25">
      <c r="A85" s="15" t="s">
        <v>7</v>
      </c>
      <c r="B85" s="30"/>
      <c r="C85" s="23">
        <v>5</v>
      </c>
      <c r="D85" s="30"/>
      <c r="E85" s="23">
        <v>6</v>
      </c>
      <c r="F85" s="30"/>
      <c r="G85" s="23">
        <v>5</v>
      </c>
      <c r="H85" s="30"/>
      <c r="I85" s="23">
        <v>5</v>
      </c>
      <c r="J85" s="30"/>
      <c r="K85" s="23">
        <v>6</v>
      </c>
      <c r="L85" s="30"/>
      <c r="M85" s="23">
        <v>6</v>
      </c>
      <c r="N85" s="30"/>
      <c r="O85" s="28">
        <v>7</v>
      </c>
      <c r="P85" s="65"/>
    </row>
    <row r="86" spans="1:16" ht="35.1" customHeight="1" x14ac:dyDescent="0.25">
      <c r="A86" s="16" t="s">
        <v>8</v>
      </c>
      <c r="B86" s="20"/>
      <c r="C86" s="24">
        <v>3</v>
      </c>
      <c r="D86" s="20"/>
      <c r="E86" s="24">
        <v>4</v>
      </c>
      <c r="F86" s="20"/>
      <c r="G86" s="24">
        <v>4</v>
      </c>
      <c r="H86" s="20"/>
      <c r="I86" s="24">
        <v>4</v>
      </c>
      <c r="J86" s="20"/>
      <c r="K86" s="24">
        <v>4</v>
      </c>
      <c r="L86" s="20"/>
      <c r="M86" s="24">
        <v>4</v>
      </c>
      <c r="N86" s="20"/>
      <c r="O86" s="24">
        <v>5</v>
      </c>
      <c r="P86" s="65"/>
    </row>
    <row r="87" spans="1:16" ht="35.1" customHeight="1" x14ac:dyDescent="0.25">
      <c r="A87" s="17" t="s">
        <v>9</v>
      </c>
      <c r="B87" s="146"/>
      <c r="C87" s="25">
        <v>5</v>
      </c>
      <c r="D87" s="146"/>
      <c r="E87" s="25">
        <v>6</v>
      </c>
      <c r="F87" s="146"/>
      <c r="G87" s="25">
        <v>5</v>
      </c>
      <c r="H87" s="146"/>
      <c r="I87" s="25">
        <v>6</v>
      </c>
      <c r="J87" s="146"/>
      <c r="K87" s="25">
        <v>6</v>
      </c>
      <c r="L87" s="146"/>
      <c r="M87" s="25">
        <v>7</v>
      </c>
      <c r="N87" s="146"/>
      <c r="O87" s="25">
        <v>6</v>
      </c>
      <c r="P87" s="65"/>
    </row>
    <row r="88" spans="1:16" ht="35.1" customHeight="1" x14ac:dyDescent="0.25">
      <c r="A88" s="18" t="s">
        <v>10</v>
      </c>
      <c r="B88" s="30"/>
      <c r="C88" s="26"/>
      <c r="D88" s="30"/>
      <c r="E88" s="26"/>
      <c r="F88" s="30"/>
      <c r="G88" s="26"/>
      <c r="H88" s="30"/>
      <c r="I88" s="26"/>
      <c r="J88" s="30"/>
      <c r="K88" s="26"/>
      <c r="L88" s="30"/>
      <c r="M88" s="26"/>
      <c r="N88" s="30"/>
      <c r="O88" s="26"/>
      <c r="P88" s="65"/>
    </row>
    <row r="89" spans="1:16" ht="35.1" customHeight="1" x14ac:dyDescent="0.25">
      <c r="A89" s="32" t="s">
        <v>11</v>
      </c>
      <c r="B89" s="146"/>
      <c r="C89" s="27"/>
      <c r="D89" s="146"/>
      <c r="E89" s="27"/>
      <c r="F89" s="146"/>
      <c r="G89" s="27"/>
      <c r="H89" s="146"/>
      <c r="I89" s="27"/>
      <c r="J89" s="146"/>
      <c r="K89" s="27"/>
      <c r="L89" s="146"/>
      <c r="M89" s="27"/>
      <c r="N89" s="146"/>
      <c r="O89" s="27"/>
      <c r="P89" s="65"/>
    </row>
    <row r="90" spans="1:16" ht="35.1" customHeight="1" x14ac:dyDescent="0.25">
      <c r="A90" s="33" t="s">
        <v>27</v>
      </c>
      <c r="B90" s="21">
        <f>SUM(B84:B89)</f>
        <v>0</v>
      </c>
      <c r="C90" s="28">
        <f>SUM(C84:C89)</f>
        <v>16</v>
      </c>
      <c r="D90" s="21">
        <f>SUM(D84:D89)</f>
        <v>0</v>
      </c>
      <c r="E90" s="28">
        <f t="shared" ref="E90:O90" si="0">SUM(E84:E89)</f>
        <v>19</v>
      </c>
      <c r="F90" s="21">
        <f>SUM(F84:F89)</f>
        <v>0</v>
      </c>
      <c r="G90" s="28">
        <f>SUM(G84:G89)</f>
        <v>17</v>
      </c>
      <c r="H90" s="21">
        <f t="shared" si="0"/>
        <v>0</v>
      </c>
      <c r="I90" s="28">
        <f t="shared" si="0"/>
        <v>17</v>
      </c>
      <c r="J90" s="21">
        <f t="shared" si="0"/>
        <v>0</v>
      </c>
      <c r="K90" s="28">
        <f t="shared" si="0"/>
        <v>19</v>
      </c>
      <c r="L90" s="21">
        <f t="shared" si="0"/>
        <v>0</v>
      </c>
      <c r="M90" s="28">
        <f t="shared" si="0"/>
        <v>20</v>
      </c>
      <c r="N90" s="21">
        <f t="shared" si="0"/>
        <v>0</v>
      </c>
      <c r="O90" s="28">
        <f t="shared" si="0"/>
        <v>21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2079" spans="16:16" x14ac:dyDescent="0.25">
      <c r="P2079" s="67"/>
    </row>
    <row r="2080" spans="16:16" x14ac:dyDescent="0.25">
      <c r="P2080" s="67"/>
    </row>
    <row r="2081" spans="16:16" x14ac:dyDescent="0.25">
      <c r="P2081" s="67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3191" spans="16:16" x14ac:dyDescent="0.25">
      <c r="P3191" s="67"/>
    </row>
    <row r="3192" spans="16:16" x14ac:dyDescent="0.25">
      <c r="P3192" s="67"/>
    </row>
    <row r="3193" spans="16:16" x14ac:dyDescent="0.25">
      <c r="P3193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</sheetData>
  <mergeCells count="12">
    <mergeCell ref="A91:P91"/>
    <mergeCell ref="A1:A2"/>
    <mergeCell ref="B1:C1"/>
    <mergeCell ref="D1:E1"/>
    <mergeCell ref="F1:G1"/>
    <mergeCell ref="H1:I1"/>
    <mergeCell ref="J1:K1"/>
    <mergeCell ref="Q46:Q48"/>
    <mergeCell ref="Q49:Q51"/>
    <mergeCell ref="Q52:Q54"/>
    <mergeCell ref="L1:M1"/>
    <mergeCell ref="N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9" orientation="portrait" r:id="rId1"/>
  <headerFooter>
    <oddHeader>&amp;F</oddHeader>
    <oddFooter>&amp;C&amp;A&amp;R&amp;D&amp;T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Q3531"/>
  <sheetViews>
    <sheetView zoomScale="73" zoomScaleNormal="73" workbookViewId="0">
      <selection sqref="A1:A2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0">
        <v>9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80"/>
      <c r="C2" s="14">
        <v>42793</v>
      </c>
      <c r="D2" s="80"/>
      <c r="E2" s="14">
        <v>42794</v>
      </c>
      <c r="F2" s="152"/>
      <c r="G2" s="70">
        <v>42795</v>
      </c>
      <c r="H2" s="68"/>
      <c r="I2" s="12">
        <v>42796</v>
      </c>
      <c r="J2" s="80"/>
      <c r="K2" s="12">
        <v>42797</v>
      </c>
      <c r="L2" s="83"/>
      <c r="M2" s="12">
        <v>42798</v>
      </c>
      <c r="N2" s="83"/>
      <c r="O2" s="12">
        <v>42799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13"/>
      <c r="B4" s="36"/>
      <c r="C4" s="37"/>
      <c r="D4" s="36"/>
      <c r="E4" s="37"/>
      <c r="F4" s="187"/>
      <c r="G4" s="37"/>
      <c r="H4" s="36"/>
      <c r="I4" s="37"/>
      <c r="J4" s="36"/>
      <c r="K4" s="37"/>
      <c r="L4" s="36"/>
      <c r="M4" s="37"/>
      <c r="N4" s="45"/>
      <c r="O4" s="46"/>
      <c r="P4" s="38"/>
    </row>
    <row r="5" spans="1:16" ht="15.75" customHeight="1" thickBot="1" x14ac:dyDescent="0.3">
      <c r="A5" s="214" t="s">
        <v>14</v>
      </c>
      <c r="B5" s="39"/>
      <c r="C5" s="40"/>
      <c r="D5" s="39"/>
      <c r="E5" s="40"/>
      <c r="F5" s="82" t="s">
        <v>92</v>
      </c>
      <c r="G5" s="63" t="s">
        <v>93</v>
      </c>
      <c r="H5" s="39"/>
      <c r="I5" s="40"/>
      <c r="J5" s="39"/>
      <c r="K5" s="40"/>
      <c r="L5" s="39"/>
      <c r="M5" s="40"/>
      <c r="N5" s="48"/>
      <c r="O5" s="49"/>
      <c r="P5" s="41"/>
    </row>
    <row r="6" spans="1:16" ht="15.75" customHeight="1" thickBot="1" x14ac:dyDescent="0.3">
      <c r="A6" s="215" t="s">
        <v>29</v>
      </c>
      <c r="B6" s="42"/>
      <c r="C6" s="43"/>
      <c r="D6" s="42"/>
      <c r="E6" s="43"/>
      <c r="F6" s="42">
        <v>25</v>
      </c>
      <c r="G6" s="55" t="s">
        <v>94</v>
      </c>
      <c r="H6" s="42"/>
      <c r="I6" s="43"/>
      <c r="J6" s="42"/>
      <c r="K6" s="43"/>
      <c r="L6" s="42"/>
      <c r="M6" s="43"/>
      <c r="N6" s="51"/>
      <c r="O6" s="52"/>
      <c r="P6" s="44">
        <f>SUM(C6,E6,G6,I6,K6,M6,O6)</f>
        <v>0</v>
      </c>
    </row>
    <row r="7" spans="1:16" ht="15.75" x14ac:dyDescent="0.25">
      <c r="A7" s="213"/>
      <c r="B7" s="36">
        <v>0.375</v>
      </c>
      <c r="C7" s="37">
        <v>0.70833333333333337</v>
      </c>
      <c r="D7" s="95"/>
      <c r="E7" s="96"/>
      <c r="F7" s="36">
        <v>0.5</v>
      </c>
      <c r="G7" s="37">
        <v>0.91666666666666663</v>
      </c>
      <c r="H7" s="36"/>
      <c r="I7" s="37"/>
      <c r="K7" s="37"/>
      <c r="L7" s="36">
        <v>0.5</v>
      </c>
      <c r="M7" s="37">
        <v>0.91666666666666663</v>
      </c>
      <c r="N7" s="36">
        <v>0.375</v>
      </c>
      <c r="O7" s="37">
        <v>0.72916666666666663</v>
      </c>
      <c r="P7" s="38"/>
    </row>
    <row r="8" spans="1:16" ht="16.5" thickBot="1" x14ac:dyDescent="0.3">
      <c r="A8" s="214" t="s">
        <v>15</v>
      </c>
      <c r="B8" s="39"/>
      <c r="C8" s="40"/>
      <c r="D8" s="97"/>
      <c r="E8" s="90"/>
      <c r="F8" s="39"/>
      <c r="G8" s="40"/>
      <c r="H8" s="39">
        <v>0.70833333333333337</v>
      </c>
      <c r="I8" s="63">
        <v>1.0208333333333333</v>
      </c>
      <c r="J8" s="39">
        <v>0.70833333333333337</v>
      </c>
      <c r="K8" s="63">
        <v>1.0208333333333333</v>
      </c>
      <c r="L8" s="39"/>
      <c r="M8" s="40"/>
      <c r="N8" s="39"/>
      <c r="O8" s="40"/>
      <c r="P8" s="41"/>
    </row>
    <row r="9" spans="1:16" ht="16.5" thickBot="1" x14ac:dyDescent="0.3">
      <c r="A9" s="215" t="s">
        <v>30</v>
      </c>
      <c r="B9" s="53"/>
      <c r="C9" s="43">
        <f>C7-B7</f>
        <v>0.33333333333333337</v>
      </c>
      <c r="D9" s="99"/>
      <c r="E9" s="100"/>
      <c r="F9" s="144"/>
      <c r="G9" s="43">
        <f>(G7-F7)+(G8-F8)</f>
        <v>0.41666666666666663</v>
      </c>
      <c r="H9" s="50"/>
      <c r="I9" s="43">
        <f>(I7-H7)+(I8-H8)</f>
        <v>0.31249999999999989</v>
      </c>
      <c r="J9" s="50"/>
      <c r="K9" s="43">
        <f>(K7-I7)+(K8-J8)</f>
        <v>0.31249999999999989</v>
      </c>
      <c r="L9" s="144"/>
      <c r="M9" s="43">
        <f>(M7-L7)+(M8-L8)</f>
        <v>0.41666666666666663</v>
      </c>
      <c r="N9" s="53"/>
      <c r="O9" s="43">
        <f>O7-N7</f>
        <v>0.35416666666666663</v>
      </c>
      <c r="P9" s="44">
        <f>SUM(C9,E9,G9,I9,K9,M9,O9)</f>
        <v>2.145833333333333</v>
      </c>
    </row>
    <row r="10" spans="1:16" ht="15.75" x14ac:dyDescent="0.25">
      <c r="A10" s="213"/>
      <c r="B10" s="45"/>
      <c r="C10" s="46"/>
      <c r="D10" s="36">
        <v>0.375</v>
      </c>
      <c r="E10" s="37">
        <v>0.70833333333333337</v>
      </c>
      <c r="F10" s="36">
        <v>0.375</v>
      </c>
      <c r="G10" s="37">
        <v>0.70833333333333337</v>
      </c>
      <c r="H10" s="36">
        <v>0.375</v>
      </c>
      <c r="I10" s="37">
        <v>0.72916666666666663</v>
      </c>
      <c r="J10" s="36">
        <v>0.375</v>
      </c>
      <c r="K10" s="37">
        <v>0.72916666666666663</v>
      </c>
      <c r="L10" s="36">
        <v>0.375</v>
      </c>
      <c r="M10" s="37">
        <v>0.72916666666666663</v>
      </c>
      <c r="N10" s="45"/>
      <c r="O10" s="46"/>
      <c r="P10" s="38"/>
    </row>
    <row r="11" spans="1:16" ht="16.5" thickBot="1" x14ac:dyDescent="0.3">
      <c r="A11" s="214" t="s">
        <v>31</v>
      </c>
      <c r="B11" s="48"/>
      <c r="C11" s="49"/>
      <c r="D11" s="39"/>
      <c r="E11" s="40"/>
      <c r="F11" s="39"/>
      <c r="G11" s="40"/>
      <c r="H11" s="39"/>
      <c r="I11" s="40"/>
      <c r="J11" s="39"/>
      <c r="K11" s="40"/>
      <c r="L11" s="39"/>
      <c r="M11" s="40"/>
      <c r="N11" s="48"/>
      <c r="O11" s="49"/>
      <c r="P11" s="41"/>
    </row>
    <row r="12" spans="1:16" ht="16.5" thickBot="1" x14ac:dyDescent="0.3">
      <c r="A12" s="215" t="s">
        <v>32</v>
      </c>
      <c r="B12" s="51"/>
      <c r="C12" s="52"/>
      <c r="D12" s="53"/>
      <c r="E12" s="43">
        <f>E10-D10</f>
        <v>0.33333333333333337</v>
      </c>
      <c r="F12" s="53"/>
      <c r="G12" s="43">
        <f>G10-F10</f>
        <v>0.33333333333333337</v>
      </c>
      <c r="H12" s="53"/>
      <c r="I12" s="43">
        <f>I10-H10</f>
        <v>0.35416666666666663</v>
      </c>
      <c r="J12" s="53"/>
      <c r="K12" s="43">
        <f>K10-J10</f>
        <v>0.35416666666666663</v>
      </c>
      <c r="L12" s="53"/>
      <c r="M12" s="43">
        <f>(M10-L10)+(M11-L11)</f>
        <v>0.35416666666666663</v>
      </c>
      <c r="N12" s="51"/>
      <c r="O12" s="52"/>
      <c r="P12" s="44">
        <f>SUM(C12,E12,G12,I12,K12,M12,O12)</f>
        <v>1.7291666666666665</v>
      </c>
    </row>
    <row r="13" spans="1:16" ht="15.75" x14ac:dyDescent="0.25">
      <c r="A13" s="214"/>
      <c r="B13" s="36"/>
      <c r="C13" s="37"/>
      <c r="D13" s="36"/>
      <c r="E13" s="37"/>
      <c r="F13" s="36"/>
      <c r="G13" s="37"/>
      <c r="H13" s="36"/>
      <c r="I13" s="37"/>
      <c r="J13" s="45"/>
      <c r="K13" s="46"/>
      <c r="L13" s="45"/>
      <c r="M13" s="46"/>
      <c r="N13" s="36"/>
      <c r="O13" s="37"/>
      <c r="P13" s="56"/>
    </row>
    <row r="14" spans="1:16" ht="16.5" thickBot="1" x14ac:dyDescent="0.3">
      <c r="A14" s="214" t="s">
        <v>26</v>
      </c>
      <c r="B14" s="39">
        <v>0.70833333333333337</v>
      </c>
      <c r="C14" s="63">
        <v>1.0208333333333333</v>
      </c>
      <c r="D14" s="39">
        <v>0.66666666666666663</v>
      </c>
      <c r="E14" s="63">
        <v>1.0208333333333333</v>
      </c>
      <c r="F14" s="39">
        <v>0.66666666666666663</v>
      </c>
      <c r="G14" s="63">
        <v>1.0208333333333333</v>
      </c>
      <c r="H14" s="39">
        <v>0.66666666666666663</v>
      </c>
      <c r="I14" s="63">
        <v>1.0208333333333333</v>
      </c>
      <c r="J14" s="48"/>
      <c r="K14" s="90"/>
      <c r="L14" s="48"/>
      <c r="M14" s="49"/>
      <c r="N14" s="39">
        <v>0.66666666666666663</v>
      </c>
      <c r="O14" s="40">
        <v>1.0208333333333333</v>
      </c>
      <c r="P14" s="56"/>
    </row>
    <row r="15" spans="1:16" ht="16.5" thickBot="1" x14ac:dyDescent="0.3">
      <c r="A15" s="216" t="s">
        <v>38</v>
      </c>
      <c r="B15" s="50"/>
      <c r="C15" s="43">
        <f>(C13-B13)+(C14-B14)</f>
        <v>0.31249999999999989</v>
      </c>
      <c r="D15" s="50"/>
      <c r="E15" s="43">
        <f>(E13-D13)+(E14-D14)</f>
        <v>0.35416666666666663</v>
      </c>
      <c r="F15" s="50"/>
      <c r="G15" s="43">
        <f>(G13-F13)+(G14-F14)</f>
        <v>0.35416666666666663</v>
      </c>
      <c r="H15" s="50"/>
      <c r="I15" s="43">
        <f>(I13-H13)+(I14-H14)</f>
        <v>0.35416666666666663</v>
      </c>
      <c r="J15" s="51"/>
      <c r="K15" s="52"/>
      <c r="L15" s="51"/>
      <c r="M15" s="52"/>
      <c r="N15" s="50"/>
      <c r="O15" s="43">
        <f>(O13-N13)+(O14-N14)</f>
        <v>0.35416666666666663</v>
      </c>
      <c r="P15" s="44">
        <f>SUM(C15,E15,G15,I15,K15,M15,O15)</f>
        <v>1.7291666666666661</v>
      </c>
    </row>
    <row r="16" spans="1:16" ht="15.75" x14ac:dyDescent="0.25">
      <c r="A16" s="213"/>
      <c r="B16" s="45"/>
      <c r="C16" s="46"/>
      <c r="D16" s="45"/>
      <c r="E16" s="46"/>
      <c r="F16" s="45"/>
      <c r="G16" s="46"/>
      <c r="H16" s="36">
        <v>0.375</v>
      </c>
      <c r="I16" s="37">
        <v>0.72916666666666663</v>
      </c>
      <c r="J16" s="36">
        <v>0.375</v>
      </c>
      <c r="K16" s="37">
        <v>0.72916666666666663</v>
      </c>
      <c r="L16" s="36"/>
      <c r="M16" s="37"/>
      <c r="N16" s="36">
        <v>0.45833333333333331</v>
      </c>
      <c r="O16" s="37">
        <v>0.875</v>
      </c>
      <c r="P16" s="38"/>
    </row>
    <row r="17" spans="1:16" ht="16.5" thickBot="1" x14ac:dyDescent="0.3">
      <c r="A17" s="214" t="s">
        <v>16</v>
      </c>
      <c r="B17" s="48"/>
      <c r="C17" s="49"/>
      <c r="D17" s="48"/>
      <c r="E17" s="90"/>
      <c r="F17" s="48"/>
      <c r="G17" s="90" t="s">
        <v>69</v>
      </c>
      <c r="H17" s="39"/>
      <c r="I17" s="40"/>
      <c r="J17" s="39"/>
      <c r="K17" s="40"/>
      <c r="L17" s="82">
        <v>0.66666666666666663</v>
      </c>
      <c r="M17" s="63">
        <v>1.0833333333333333</v>
      </c>
      <c r="N17" s="39"/>
      <c r="O17" s="40"/>
      <c r="P17" s="41"/>
    </row>
    <row r="18" spans="1:16" ht="16.5" thickBot="1" x14ac:dyDescent="0.3">
      <c r="A18" s="215" t="s">
        <v>33</v>
      </c>
      <c r="B18" s="51"/>
      <c r="C18" s="52"/>
      <c r="D18" s="51"/>
      <c r="E18" s="52"/>
      <c r="F18" s="51"/>
      <c r="G18" s="52"/>
      <c r="H18" s="53"/>
      <c r="I18" s="43">
        <f>I16-H16</f>
        <v>0.35416666666666663</v>
      </c>
      <c r="J18" s="53"/>
      <c r="K18" s="43">
        <f>K16-J16</f>
        <v>0.35416666666666663</v>
      </c>
      <c r="L18" s="50"/>
      <c r="M18" s="43">
        <f>(M16-L16)+(M17-L17)</f>
        <v>0.41666666666666663</v>
      </c>
      <c r="N18" s="144"/>
      <c r="O18" s="43">
        <f>(O16-N16)+(O17-N17)</f>
        <v>0.41666666666666669</v>
      </c>
      <c r="P18" s="44">
        <f>SUM(C18,E18,G18,I18,K18,M18,O18)</f>
        <v>1.5416666666666667</v>
      </c>
    </row>
    <row r="19" spans="1:16" ht="15.75" x14ac:dyDescent="0.25">
      <c r="A19" s="213"/>
      <c r="B19" s="36"/>
      <c r="C19" s="37"/>
      <c r="D19" s="36">
        <v>0.39583333333333331</v>
      </c>
      <c r="E19" s="37">
        <v>0.70833333333333337</v>
      </c>
      <c r="F19" s="36">
        <v>0.375</v>
      </c>
      <c r="G19" s="37">
        <v>0.70833333333333337</v>
      </c>
      <c r="H19" s="36"/>
      <c r="I19" s="37"/>
      <c r="J19" s="36">
        <v>0.41666666666666669</v>
      </c>
      <c r="K19" s="37">
        <v>0.625</v>
      </c>
      <c r="L19" s="45"/>
      <c r="M19" s="46"/>
      <c r="N19" s="45"/>
      <c r="O19" s="46"/>
      <c r="P19" s="38"/>
    </row>
    <row r="20" spans="1:16" ht="16.5" thickBot="1" x14ac:dyDescent="0.3">
      <c r="A20" s="214" t="s">
        <v>18</v>
      </c>
      <c r="B20" s="39">
        <v>0.70833333333333337</v>
      </c>
      <c r="C20" s="63">
        <v>1.0208333333333333</v>
      </c>
      <c r="D20" s="39"/>
      <c r="E20" s="40"/>
      <c r="F20" s="39"/>
      <c r="G20" s="40"/>
      <c r="H20" s="39">
        <v>0.6875</v>
      </c>
      <c r="I20" s="63">
        <v>1.0208333333333333</v>
      </c>
      <c r="J20" s="39">
        <v>0.79166666666666663</v>
      </c>
      <c r="K20" s="40">
        <v>1</v>
      </c>
      <c r="L20" s="48"/>
      <c r="M20" s="49"/>
      <c r="N20" s="48"/>
      <c r="O20" s="49"/>
      <c r="P20" s="41"/>
    </row>
    <row r="21" spans="1:16" ht="16.5" thickBot="1" x14ac:dyDescent="0.3">
      <c r="A21" s="215" t="s">
        <v>35</v>
      </c>
      <c r="B21" s="50"/>
      <c r="C21" s="43">
        <f>(C19-B19)+(C20-B20)</f>
        <v>0.31249999999999989</v>
      </c>
      <c r="D21" s="53"/>
      <c r="E21" s="43">
        <f>E19-D19</f>
        <v>0.31250000000000006</v>
      </c>
      <c r="F21" s="53"/>
      <c r="G21" s="43">
        <f>G19-F19</f>
        <v>0.33333333333333337</v>
      </c>
      <c r="H21" s="50"/>
      <c r="I21" s="43">
        <f>(I19-H19)+(I20-H20)</f>
        <v>0.33333333333333326</v>
      </c>
      <c r="J21" s="54"/>
      <c r="K21" s="43">
        <f>(K19-J19)+(K20-J20)</f>
        <v>0.41666666666666669</v>
      </c>
      <c r="L21" s="51"/>
      <c r="M21" s="52"/>
      <c r="N21" s="51"/>
      <c r="O21" s="52"/>
      <c r="P21" s="44">
        <f>SUM(C21,E21,G21,I21,K21,M21,O21)</f>
        <v>1.7083333333333333</v>
      </c>
    </row>
    <row r="22" spans="1:16" ht="15.75" x14ac:dyDescent="0.25">
      <c r="A22" s="213"/>
      <c r="B22" s="45"/>
      <c r="C22" s="46"/>
      <c r="D22" s="45"/>
      <c r="E22" s="46"/>
      <c r="F22" s="45"/>
      <c r="G22" s="46"/>
      <c r="H22" s="45"/>
      <c r="I22" s="46"/>
      <c r="J22" s="45"/>
      <c r="K22" s="46"/>
      <c r="L22" s="36">
        <v>0.41666666666666669</v>
      </c>
      <c r="M22" s="37">
        <v>0.625</v>
      </c>
      <c r="N22" s="36">
        <v>0.375</v>
      </c>
      <c r="O22" s="37">
        <v>0.70833333333333337</v>
      </c>
      <c r="P22" s="38"/>
    </row>
    <row r="23" spans="1:16" ht="16.5" thickBot="1" x14ac:dyDescent="0.3">
      <c r="A23" s="214" t="s">
        <v>17</v>
      </c>
      <c r="B23" s="48"/>
      <c r="C23" s="49"/>
      <c r="D23" s="48"/>
      <c r="E23" s="49"/>
      <c r="F23" s="48"/>
      <c r="G23" s="49"/>
      <c r="H23" s="48"/>
      <c r="I23" s="49"/>
      <c r="J23" s="48"/>
      <c r="K23" s="90" t="s">
        <v>69</v>
      </c>
      <c r="L23" s="39">
        <v>0.79166666666666663</v>
      </c>
      <c r="M23" s="40">
        <v>1</v>
      </c>
      <c r="N23" s="39"/>
      <c r="O23" s="40"/>
      <c r="P23" s="41"/>
    </row>
    <row r="24" spans="1:16" ht="16.5" thickBot="1" x14ac:dyDescent="0.3">
      <c r="A24" s="215" t="s">
        <v>34</v>
      </c>
      <c r="B24" s="51"/>
      <c r="C24" s="52"/>
      <c r="D24" s="51"/>
      <c r="E24" s="52"/>
      <c r="F24" s="51"/>
      <c r="G24" s="52"/>
      <c r="H24" s="51"/>
      <c r="I24" s="52"/>
      <c r="J24" s="51"/>
      <c r="K24" s="52"/>
      <c r="L24" s="54"/>
      <c r="M24" s="43">
        <f>(M22-L22)+(M23-L23)</f>
        <v>0.41666666666666669</v>
      </c>
      <c r="N24" s="53"/>
      <c r="O24" s="43">
        <f>O22-N22</f>
        <v>0.33333333333333337</v>
      </c>
      <c r="P24" s="44">
        <f>SUM(C24,E24,G24,I24,K24,M24,O24)</f>
        <v>0.75</v>
      </c>
    </row>
    <row r="25" spans="1:16" ht="15.75" x14ac:dyDescent="0.25">
      <c r="A25" s="217"/>
      <c r="B25" s="36">
        <v>0.375</v>
      </c>
      <c r="C25" s="37">
        <v>0.70833333333333337</v>
      </c>
      <c r="D25" s="36">
        <v>0.41666666666666669</v>
      </c>
      <c r="E25" s="37">
        <v>0.625</v>
      </c>
      <c r="F25" s="36">
        <v>0.375</v>
      </c>
      <c r="G25" s="37">
        <v>0.72916666666666663</v>
      </c>
      <c r="H25" s="84"/>
      <c r="I25" s="85"/>
      <c r="J25" s="84"/>
      <c r="K25" s="85"/>
      <c r="L25" s="36">
        <v>0.375</v>
      </c>
      <c r="M25" s="37">
        <v>0.70833333333333337</v>
      </c>
      <c r="N25" s="36">
        <v>0.375</v>
      </c>
      <c r="O25" s="37">
        <v>0.70833333333333337</v>
      </c>
      <c r="P25" s="38"/>
    </row>
    <row r="26" spans="1:16" ht="16.5" thickBot="1" x14ac:dyDescent="0.3">
      <c r="A26" s="218" t="s">
        <v>44</v>
      </c>
      <c r="B26" s="39"/>
      <c r="C26" s="40"/>
      <c r="D26" s="39">
        <v>0.79166666666666663</v>
      </c>
      <c r="E26" s="40">
        <v>1</v>
      </c>
      <c r="F26" s="39"/>
      <c r="G26" s="40"/>
      <c r="H26" s="86"/>
      <c r="I26" s="87"/>
      <c r="J26" s="86"/>
      <c r="K26" s="87"/>
      <c r="L26" s="39"/>
      <c r="M26" s="40"/>
      <c r="N26" s="39"/>
      <c r="O26" s="40"/>
      <c r="P26" s="41"/>
    </row>
    <row r="27" spans="1:16" ht="16.5" thickBot="1" x14ac:dyDescent="0.3">
      <c r="A27" s="219" t="s">
        <v>45</v>
      </c>
      <c r="B27" s="53"/>
      <c r="C27" s="43">
        <f>C25-B25</f>
        <v>0.33333333333333337</v>
      </c>
      <c r="D27" s="54"/>
      <c r="E27" s="43">
        <f>(E25-D25)+(E26-D26)</f>
        <v>0.41666666666666669</v>
      </c>
      <c r="F27" s="53"/>
      <c r="G27" s="43">
        <f>G25-F25</f>
        <v>0.35416666666666663</v>
      </c>
      <c r="H27" s="88"/>
      <c r="I27" s="89"/>
      <c r="J27" s="147"/>
      <c r="K27" s="148"/>
      <c r="L27" s="53"/>
      <c r="M27" s="43">
        <f>M25-L25</f>
        <v>0.33333333333333337</v>
      </c>
      <c r="N27" s="53"/>
      <c r="O27" s="43">
        <f>O25-N25</f>
        <v>0.33333333333333337</v>
      </c>
      <c r="P27" s="44">
        <f>SUM(C27,E27,G27,I27,K27,M27,O27)</f>
        <v>1.7708333333333335</v>
      </c>
    </row>
    <row r="28" spans="1:16" ht="15.75" x14ac:dyDescent="0.25">
      <c r="A28" s="213"/>
      <c r="B28" s="45"/>
      <c r="C28" s="46"/>
      <c r="D28" s="45"/>
      <c r="E28" s="46"/>
      <c r="F28" s="36"/>
      <c r="G28" s="37"/>
      <c r="H28" s="36">
        <v>0.375</v>
      </c>
      <c r="I28" s="37">
        <v>0.72916666666666663</v>
      </c>
      <c r="J28" s="36"/>
      <c r="K28" s="37"/>
      <c r="L28" s="36"/>
      <c r="M28" s="37"/>
      <c r="N28" s="36"/>
      <c r="O28" s="37"/>
      <c r="P28" s="38"/>
    </row>
    <row r="29" spans="1:16" ht="16.5" thickBot="1" x14ac:dyDescent="0.3">
      <c r="A29" s="214" t="s">
        <v>49</v>
      </c>
      <c r="B29" s="48"/>
      <c r="C29" s="49"/>
      <c r="D29" s="48"/>
      <c r="E29" s="49"/>
      <c r="F29" s="39">
        <v>0.70833333333333337</v>
      </c>
      <c r="G29" s="63">
        <v>1.0208333333333333</v>
      </c>
      <c r="H29" s="39"/>
      <c r="I29" s="40"/>
      <c r="J29" s="39">
        <v>0.70833333333333337</v>
      </c>
      <c r="K29" s="40">
        <v>1.0833333333333333</v>
      </c>
      <c r="L29" s="39">
        <v>0.70833333333333337</v>
      </c>
      <c r="M29" s="40">
        <v>1.0833333333333333</v>
      </c>
      <c r="N29" s="39">
        <v>0.66666666666666663</v>
      </c>
      <c r="O29" s="40">
        <v>1.0208333333333333</v>
      </c>
      <c r="P29" s="41"/>
    </row>
    <row r="30" spans="1:16" ht="16.5" thickBot="1" x14ac:dyDescent="0.3">
      <c r="A30" s="215" t="s">
        <v>50</v>
      </c>
      <c r="B30" s="51"/>
      <c r="C30" s="52"/>
      <c r="D30" s="51"/>
      <c r="E30" s="52"/>
      <c r="F30" s="50"/>
      <c r="G30" s="43">
        <f>(G28-F28)+(G29-F29)</f>
        <v>0.31249999999999989</v>
      </c>
      <c r="H30" s="53"/>
      <c r="I30" s="43">
        <f>I28-H28</f>
        <v>0.35416666666666663</v>
      </c>
      <c r="J30" s="50"/>
      <c r="K30" s="43">
        <f>(K28-J28)+(K29-J29)</f>
        <v>0.37499999999999989</v>
      </c>
      <c r="L30" s="50"/>
      <c r="M30" s="43">
        <f>(M28-L28)+(M29-L29)</f>
        <v>0.37499999999999989</v>
      </c>
      <c r="N30" s="50"/>
      <c r="O30" s="43">
        <f>(O28-N28)+(O29-N29)</f>
        <v>0.35416666666666663</v>
      </c>
      <c r="P30" s="44">
        <f>SUM(O30,M30,K30,I30,G30,E30,C30)</f>
        <v>1.770833333333333</v>
      </c>
    </row>
    <row r="31" spans="1:16" ht="15.75" x14ac:dyDescent="0.25">
      <c r="A31" s="213"/>
      <c r="B31" s="36">
        <v>0.41666666666666669</v>
      </c>
      <c r="C31" s="37">
        <v>0.625</v>
      </c>
      <c r="D31" s="36">
        <v>0.41666666666666669</v>
      </c>
      <c r="E31" s="37">
        <v>0.70833333333333337</v>
      </c>
      <c r="F31" s="45"/>
      <c r="G31" s="46"/>
      <c r="H31" s="45"/>
      <c r="I31" s="46"/>
      <c r="J31" s="36">
        <v>0.39583333333333331</v>
      </c>
      <c r="K31" s="37">
        <v>0.70833333333333337</v>
      </c>
      <c r="L31" s="36">
        <v>0.39583333333333331</v>
      </c>
      <c r="M31" s="37">
        <v>0.70833333333333337</v>
      </c>
      <c r="N31" s="36"/>
      <c r="O31" s="37"/>
      <c r="P31" s="38"/>
    </row>
    <row r="32" spans="1:16" ht="16.5" thickBot="1" x14ac:dyDescent="0.3">
      <c r="A32" s="214" t="s">
        <v>20</v>
      </c>
      <c r="B32" s="39">
        <v>0.79166666666666663</v>
      </c>
      <c r="C32" s="40">
        <v>1</v>
      </c>
      <c r="D32" s="39"/>
      <c r="E32" s="40"/>
      <c r="F32" s="48"/>
      <c r="G32" s="49"/>
      <c r="H32" s="48"/>
      <c r="I32" s="49"/>
      <c r="J32" s="39"/>
      <c r="K32" s="40"/>
      <c r="L32" s="39"/>
      <c r="M32" s="40"/>
      <c r="N32" s="39">
        <v>0.66666666666666663</v>
      </c>
      <c r="O32" s="40">
        <v>1.0208333333333333</v>
      </c>
      <c r="P32" s="41"/>
    </row>
    <row r="33" spans="1:17" ht="16.5" thickBot="1" x14ac:dyDescent="0.3">
      <c r="A33" s="215" t="s">
        <v>42</v>
      </c>
      <c r="B33" s="54"/>
      <c r="C33" s="43">
        <f>(C31-B31)+(C32-B32)</f>
        <v>0.41666666666666669</v>
      </c>
      <c r="D33" s="53"/>
      <c r="E33" s="43">
        <f>E31-D31</f>
        <v>0.29166666666666669</v>
      </c>
      <c r="F33" s="51"/>
      <c r="G33" s="52"/>
      <c r="H33" s="51"/>
      <c r="I33" s="52"/>
      <c r="J33" s="53"/>
      <c r="K33" s="43">
        <f>K31-J31</f>
        <v>0.31250000000000006</v>
      </c>
      <c r="L33" s="53"/>
      <c r="M33" s="43">
        <f>M31-L31</f>
        <v>0.31250000000000006</v>
      </c>
      <c r="N33" s="50"/>
      <c r="O33" s="43">
        <f>(O31-N31)+(O32-N32)</f>
        <v>0.35416666666666663</v>
      </c>
      <c r="P33" s="44">
        <f>SUM(C33,E33,G33,I33,K33,M33,O33)</f>
        <v>1.6875</v>
      </c>
    </row>
    <row r="34" spans="1:17" ht="15.75" x14ac:dyDescent="0.25">
      <c r="A34" s="216"/>
      <c r="B34" s="45"/>
      <c r="C34" s="46"/>
      <c r="D34" s="36"/>
      <c r="E34" s="37"/>
      <c r="F34" s="36">
        <v>0.41666666666666669</v>
      </c>
      <c r="G34" s="37">
        <v>0.625</v>
      </c>
      <c r="H34" s="36"/>
      <c r="I34" s="37"/>
      <c r="J34" s="36"/>
      <c r="K34" s="37"/>
      <c r="L34" s="36">
        <v>0.41666666666666669</v>
      </c>
      <c r="M34" s="37">
        <v>0.625</v>
      </c>
      <c r="N34" s="45"/>
      <c r="O34" s="46"/>
      <c r="P34" s="38"/>
    </row>
    <row r="35" spans="1:17" ht="16.5" thickBot="1" x14ac:dyDescent="0.3">
      <c r="A35" s="220" t="s">
        <v>65</v>
      </c>
      <c r="B35" s="48"/>
      <c r="C35" s="49"/>
      <c r="D35" s="39">
        <v>0.70833333333333337</v>
      </c>
      <c r="E35" s="63">
        <v>1.0208333333333333</v>
      </c>
      <c r="F35" s="39">
        <v>0.79166666666666663</v>
      </c>
      <c r="G35" s="40">
        <v>1</v>
      </c>
      <c r="H35" s="39">
        <v>0.70833333333333337</v>
      </c>
      <c r="I35" s="63">
        <v>1</v>
      </c>
      <c r="J35" s="39">
        <v>0.70833333333333337</v>
      </c>
      <c r="K35" s="40">
        <v>1.0416666666666667</v>
      </c>
      <c r="L35" s="39">
        <v>0.79166666666666663</v>
      </c>
      <c r="M35" s="40">
        <v>1</v>
      </c>
      <c r="N35" s="48"/>
      <c r="O35" s="49"/>
      <c r="P35" s="41"/>
    </row>
    <row r="36" spans="1:17" ht="16.5" thickBot="1" x14ac:dyDescent="0.3">
      <c r="A36" s="216" t="s">
        <v>66</v>
      </c>
      <c r="B36" s="51"/>
      <c r="C36" s="52"/>
      <c r="D36" s="50"/>
      <c r="E36" s="43">
        <f>(E34-D34)+(E35-D35)</f>
        <v>0.31249999999999989</v>
      </c>
      <c r="F36" s="54"/>
      <c r="G36" s="43">
        <f>(G34-F34)+(G35-F35)</f>
        <v>0.41666666666666669</v>
      </c>
      <c r="H36" s="50"/>
      <c r="I36" s="43">
        <f>(I34-H34)+(I35-H35)</f>
        <v>0.29166666666666663</v>
      </c>
      <c r="J36" s="50"/>
      <c r="K36" s="43">
        <f>(K34-J34)+(K35-J35)</f>
        <v>0.33333333333333337</v>
      </c>
      <c r="L36" s="54"/>
      <c r="M36" s="43">
        <f>(M34-L34)+(M35-L35)</f>
        <v>0.41666666666666669</v>
      </c>
      <c r="N36" s="51"/>
      <c r="O36" s="52"/>
      <c r="P36" s="44">
        <f>SUM(C36,E36,G36,I36,K36,M36,O36)</f>
        <v>1.7708333333333333</v>
      </c>
    </row>
    <row r="37" spans="1:17" ht="15.75" x14ac:dyDescent="0.25">
      <c r="A37" s="213"/>
      <c r="B37" s="36"/>
      <c r="C37" s="37"/>
      <c r="D37" s="36">
        <v>0.41666666666666669</v>
      </c>
      <c r="E37" s="37">
        <v>0.625</v>
      </c>
      <c r="F37" s="36"/>
      <c r="G37" s="37"/>
      <c r="H37" s="36">
        <v>0.375</v>
      </c>
      <c r="I37" s="37">
        <v>0.72916666666666663</v>
      </c>
      <c r="J37" s="45"/>
      <c r="K37" s="46"/>
      <c r="L37" s="45"/>
      <c r="M37" s="46"/>
      <c r="N37" s="36"/>
      <c r="O37" s="37"/>
      <c r="P37" s="38"/>
    </row>
    <row r="38" spans="1:17" ht="16.5" thickBot="1" x14ac:dyDescent="0.3">
      <c r="A38" s="214" t="s">
        <v>73</v>
      </c>
      <c r="B38" s="39">
        <v>0.66666666666666663</v>
      </c>
      <c r="C38" s="63">
        <v>1.0208333333333333</v>
      </c>
      <c r="D38" s="39">
        <v>0.79166666666666663</v>
      </c>
      <c r="E38" s="40">
        <v>1</v>
      </c>
      <c r="F38" s="39">
        <v>0.70833333333333337</v>
      </c>
      <c r="G38" s="63">
        <v>1.0208333333333333</v>
      </c>
      <c r="H38" s="39"/>
      <c r="I38" s="40"/>
      <c r="J38" s="48"/>
      <c r="K38" s="49"/>
      <c r="L38" s="48"/>
      <c r="M38" s="49"/>
      <c r="N38" s="39">
        <v>0.66666666666666663</v>
      </c>
      <c r="O38" s="40">
        <v>1.0208333333333333</v>
      </c>
      <c r="P38" s="41"/>
    </row>
    <row r="39" spans="1:17" ht="16.5" thickBot="1" x14ac:dyDescent="0.3">
      <c r="A39" s="215" t="s">
        <v>74</v>
      </c>
      <c r="B39" s="50"/>
      <c r="C39" s="43">
        <f>(C37-B37)+(C38-B38)</f>
        <v>0.35416666666666663</v>
      </c>
      <c r="D39" s="54"/>
      <c r="E39" s="43">
        <f>(E37-D37)+(E38-D38)</f>
        <v>0.41666666666666669</v>
      </c>
      <c r="F39" s="50"/>
      <c r="G39" s="43">
        <f>(G37-F37)+(G38-F38)</f>
        <v>0.31249999999999989</v>
      </c>
      <c r="H39" s="53"/>
      <c r="I39" s="43">
        <f>I37-H37</f>
        <v>0.35416666666666663</v>
      </c>
      <c r="J39" s="51"/>
      <c r="K39" s="52"/>
      <c r="L39" s="51"/>
      <c r="M39" s="52"/>
      <c r="N39" s="50"/>
      <c r="O39" s="43">
        <f>(O37-N37)+(O38-N38)</f>
        <v>0.35416666666666663</v>
      </c>
      <c r="P39" s="44">
        <f>SUM(C39,E39,G39,I39,K39,M39,O39)</f>
        <v>1.7916666666666661</v>
      </c>
    </row>
    <row r="40" spans="1:17" ht="15.75" x14ac:dyDescent="0.25">
      <c r="A40" s="213"/>
      <c r="B40" s="36">
        <v>0.41666666666666669</v>
      </c>
      <c r="C40" s="37">
        <v>0.625</v>
      </c>
      <c r="D40" s="36"/>
      <c r="E40" s="37"/>
      <c r="F40" s="36"/>
      <c r="G40" s="37"/>
      <c r="H40" s="47"/>
      <c r="I40" s="37"/>
      <c r="J40" s="47"/>
      <c r="K40" s="37"/>
      <c r="L40" s="45"/>
      <c r="M40" s="46"/>
      <c r="N40" s="45"/>
      <c r="O40" s="46"/>
      <c r="P40" s="38"/>
    </row>
    <row r="41" spans="1:17" ht="16.5" thickBot="1" x14ac:dyDescent="0.3">
      <c r="A41" s="214" t="s">
        <v>24</v>
      </c>
      <c r="B41" s="39">
        <v>0.79166666666666663</v>
      </c>
      <c r="C41" s="40">
        <v>1</v>
      </c>
      <c r="D41" s="39">
        <v>0.70833333333333337</v>
      </c>
      <c r="E41" s="63">
        <v>1.0208333333333333</v>
      </c>
      <c r="F41" s="39">
        <v>0.70833333333333337</v>
      </c>
      <c r="G41" s="63">
        <v>1.0208333333333333</v>
      </c>
      <c r="H41" s="39">
        <v>0.70833333333333337</v>
      </c>
      <c r="I41" s="40">
        <v>1.0416666666666667</v>
      </c>
      <c r="J41" s="39">
        <v>0.70833333333333337</v>
      </c>
      <c r="K41" s="40">
        <v>1.0416666666666667</v>
      </c>
      <c r="L41" s="48"/>
      <c r="M41" s="49"/>
      <c r="N41" s="48"/>
      <c r="O41" s="49"/>
      <c r="P41" s="41"/>
    </row>
    <row r="42" spans="1:17" ht="16.5" thickBot="1" x14ac:dyDescent="0.3">
      <c r="A42" s="215" t="s">
        <v>40</v>
      </c>
      <c r="B42" s="54"/>
      <c r="C42" s="43">
        <f>(C40-B40)+(C41-B41)</f>
        <v>0.41666666666666669</v>
      </c>
      <c r="D42" s="50"/>
      <c r="E42" s="43">
        <f>(E40-D40)+(E41-D41)</f>
        <v>0.31249999999999989</v>
      </c>
      <c r="F42" s="50"/>
      <c r="G42" s="43">
        <f>(G40-F40)+(G41-F41)</f>
        <v>0.31249999999999989</v>
      </c>
      <c r="H42" s="50"/>
      <c r="I42" s="43">
        <f>(I40-H40)+(I41-H41)</f>
        <v>0.33333333333333337</v>
      </c>
      <c r="J42" s="50"/>
      <c r="K42" s="43">
        <f>(K40-J40)+(K41-J41)</f>
        <v>0.33333333333333337</v>
      </c>
      <c r="L42" s="71"/>
      <c r="M42" s="72"/>
      <c r="N42" s="71"/>
      <c r="O42" s="72"/>
      <c r="P42" s="44">
        <f>SUM(C42,E42,G42,I42,K42,M42,)</f>
        <v>1.7083333333333335</v>
      </c>
    </row>
    <row r="43" spans="1:17" ht="15.75" x14ac:dyDescent="0.25">
      <c r="A43" s="213"/>
      <c r="B43" s="45"/>
      <c r="C43" s="46"/>
      <c r="D43" s="45"/>
      <c r="E43" s="46"/>
      <c r="F43" s="45"/>
      <c r="G43" s="46"/>
      <c r="H43" s="45"/>
      <c r="I43" s="46"/>
      <c r="J43" s="36">
        <v>0.41666666666666669</v>
      </c>
      <c r="K43" s="37">
        <v>0.75</v>
      </c>
      <c r="L43" s="36"/>
      <c r="M43" s="37"/>
      <c r="N43" s="36">
        <v>0.41666666666666669</v>
      </c>
      <c r="O43" s="37">
        <v>0.72916666666666663</v>
      </c>
      <c r="P43" s="38"/>
    </row>
    <row r="44" spans="1:17" ht="16.5" thickBot="1" x14ac:dyDescent="0.3">
      <c r="A44" s="214" t="s">
        <v>23</v>
      </c>
      <c r="B44" s="48"/>
      <c r="C44" s="49"/>
      <c r="D44" s="48"/>
      <c r="E44" s="49"/>
      <c r="F44" s="48"/>
      <c r="G44" s="49"/>
      <c r="H44" s="48"/>
      <c r="I44" s="49"/>
      <c r="J44" s="39"/>
      <c r="K44" s="40"/>
      <c r="L44" s="39">
        <v>0.75</v>
      </c>
      <c r="M44" s="40">
        <v>1.0625</v>
      </c>
      <c r="N44" s="39"/>
      <c r="O44" s="40"/>
      <c r="P44" s="41"/>
    </row>
    <row r="45" spans="1:17" ht="16.5" thickBot="1" x14ac:dyDescent="0.3">
      <c r="A45" s="215" t="s">
        <v>39</v>
      </c>
      <c r="B45" s="51"/>
      <c r="C45" s="52"/>
      <c r="D45" s="51"/>
      <c r="E45" s="52"/>
      <c r="F45" s="51"/>
      <c r="G45" s="52"/>
      <c r="H45" s="51"/>
      <c r="I45" s="52"/>
      <c r="J45" s="53"/>
      <c r="K45" s="43">
        <f>K43-J43</f>
        <v>0.33333333333333331</v>
      </c>
      <c r="L45" s="50"/>
      <c r="M45" s="43">
        <f>(M43-L43)+(M44-L44)</f>
        <v>0.3125</v>
      </c>
      <c r="N45" s="73"/>
      <c r="O45" s="74">
        <f>O43-N43</f>
        <v>0.31249999999999994</v>
      </c>
      <c r="P45" s="44">
        <f>SUM(O45,M45,K45,I45,G45,E45,C45)</f>
        <v>0.95833333333333326</v>
      </c>
    </row>
    <row r="46" spans="1:17" ht="15.75" x14ac:dyDescent="0.25">
      <c r="A46" s="213"/>
      <c r="B46" s="45"/>
      <c r="C46" s="46"/>
      <c r="D46" s="45"/>
      <c r="E46" s="46"/>
      <c r="F46" s="36">
        <v>0.375</v>
      </c>
      <c r="G46" s="37">
        <v>0.72916666666666663</v>
      </c>
      <c r="H46" s="36">
        <v>0.41666666666666669</v>
      </c>
      <c r="I46" s="37">
        <v>0.625</v>
      </c>
      <c r="J46" s="36"/>
      <c r="K46" s="37"/>
      <c r="L46" s="47">
        <v>0.375</v>
      </c>
      <c r="M46" s="94">
        <v>0.75</v>
      </c>
      <c r="N46" s="36"/>
      <c r="O46" s="37"/>
      <c r="P46" s="38"/>
      <c r="Q46" s="348"/>
    </row>
    <row r="47" spans="1:17" ht="16.5" thickBot="1" x14ac:dyDescent="0.3">
      <c r="A47" s="214" t="s">
        <v>90</v>
      </c>
      <c r="B47" s="48"/>
      <c r="C47" s="49"/>
      <c r="D47" s="48"/>
      <c r="E47" s="49"/>
      <c r="F47" s="39"/>
      <c r="G47" s="40"/>
      <c r="H47" s="39">
        <v>0.79166666666666663</v>
      </c>
      <c r="I47" s="40">
        <v>1</v>
      </c>
      <c r="J47" s="39">
        <v>0.75</v>
      </c>
      <c r="K47" s="40">
        <v>1.0625</v>
      </c>
      <c r="L47" s="82"/>
      <c r="M47" s="63"/>
      <c r="N47" s="39">
        <v>0.75</v>
      </c>
      <c r="O47" s="40">
        <v>1.0625</v>
      </c>
      <c r="P47" s="41"/>
      <c r="Q47" s="348"/>
    </row>
    <row r="48" spans="1:17" ht="16.5" thickBot="1" x14ac:dyDescent="0.3">
      <c r="A48" s="215" t="s">
        <v>91</v>
      </c>
      <c r="B48" s="51"/>
      <c r="C48" s="52"/>
      <c r="D48" s="51"/>
      <c r="E48" s="52"/>
      <c r="F48" s="53"/>
      <c r="G48" s="43">
        <f>G46-F46</f>
        <v>0.35416666666666663</v>
      </c>
      <c r="H48" s="54"/>
      <c r="I48" s="43">
        <f>(I46-H46)+(I47-H47)</f>
        <v>0.41666666666666669</v>
      </c>
      <c r="J48" s="50"/>
      <c r="K48" s="43">
        <f>(K46-J46)+(K47-J47)</f>
        <v>0.3125</v>
      </c>
      <c r="L48" s="102"/>
      <c r="M48" s="55">
        <f>M46-L46</f>
        <v>0.375</v>
      </c>
      <c r="N48" s="50"/>
      <c r="O48" s="43">
        <f>(O46-N46)+(O47-N47)</f>
        <v>0.3125</v>
      </c>
      <c r="P48" s="44">
        <f>SUM(C48,E48,G48,I48,K48,M48,O48)</f>
        <v>1.7708333333333333</v>
      </c>
      <c r="Q48" s="348"/>
    </row>
    <row r="49" spans="1:17" ht="15" customHeight="1" x14ac:dyDescent="0.25">
      <c r="A49" s="212" t="s">
        <v>47</v>
      </c>
      <c r="B49" s="36">
        <v>0.29166666666666669</v>
      </c>
      <c r="C49" s="37">
        <v>0.66666666666666663</v>
      </c>
      <c r="D49" s="36">
        <v>0.29166666666666669</v>
      </c>
      <c r="E49" s="37">
        <v>0.58333333333333337</v>
      </c>
      <c r="F49" s="45"/>
      <c r="G49" s="46"/>
      <c r="H49" s="45"/>
      <c r="I49" s="46"/>
      <c r="J49" s="45"/>
      <c r="K49" s="46"/>
      <c r="L49" s="36"/>
      <c r="M49" s="37"/>
      <c r="N49" s="36"/>
      <c r="O49" s="37"/>
      <c r="P49" s="38"/>
      <c r="Q49" s="348"/>
    </row>
    <row r="50" spans="1:17" ht="15" customHeight="1" thickBot="1" x14ac:dyDescent="0.3">
      <c r="A50" s="214" t="s">
        <v>82</v>
      </c>
      <c r="B50" s="39"/>
      <c r="C50" s="40"/>
      <c r="D50" s="39"/>
      <c r="E50" s="40"/>
      <c r="F50" s="48"/>
      <c r="G50" s="49"/>
      <c r="H50" s="48"/>
      <c r="I50" s="49"/>
      <c r="J50" s="48"/>
      <c r="K50" s="49"/>
      <c r="L50" s="39">
        <v>0.75</v>
      </c>
      <c r="M50" s="40">
        <v>1.0625</v>
      </c>
      <c r="N50" s="39">
        <v>0.66666666666666663</v>
      </c>
      <c r="O50" s="40">
        <v>1.0208333333333333</v>
      </c>
      <c r="P50" s="41"/>
      <c r="Q50" s="348"/>
    </row>
    <row r="51" spans="1:17" ht="15" customHeight="1" thickBot="1" x14ac:dyDescent="0.3">
      <c r="A51" s="215" t="s">
        <v>83</v>
      </c>
      <c r="B51" s="53"/>
      <c r="C51" s="43">
        <f>C49-B49</f>
        <v>0.37499999999999994</v>
      </c>
      <c r="D51" s="53"/>
      <c r="E51" s="43">
        <f>E49-D49</f>
        <v>0.29166666666666669</v>
      </c>
      <c r="F51" s="51"/>
      <c r="G51" s="52"/>
      <c r="H51" s="51"/>
      <c r="I51" s="52"/>
      <c r="J51" s="51"/>
      <c r="K51" s="52"/>
      <c r="L51" s="50"/>
      <c r="M51" s="43">
        <f>(M49-L49)+(M50-L50)</f>
        <v>0.3125</v>
      </c>
      <c r="N51" s="50"/>
      <c r="O51" s="43">
        <f>(O49-N49)+(O50-N50)</f>
        <v>0.35416666666666663</v>
      </c>
      <c r="P51" s="44">
        <f>SUM(O51,M51,K51,I51,G51,E51,C51)</f>
        <v>1.3333333333333333</v>
      </c>
      <c r="Q51" s="348"/>
    </row>
    <row r="52" spans="1:17" ht="15" customHeight="1" x14ac:dyDescent="0.25">
      <c r="A52" s="212" t="s">
        <v>47</v>
      </c>
      <c r="B52" s="36"/>
      <c r="C52" s="37"/>
      <c r="D52" s="45"/>
      <c r="E52" s="46"/>
      <c r="F52" s="45"/>
      <c r="G52" s="46"/>
      <c r="H52" s="47">
        <v>0.41666666666666669</v>
      </c>
      <c r="I52" s="94">
        <v>0.75</v>
      </c>
      <c r="J52" s="47">
        <v>0.375</v>
      </c>
      <c r="K52" s="94">
        <v>0.75</v>
      </c>
      <c r="L52" s="95"/>
      <c r="M52" s="96"/>
      <c r="N52" s="36">
        <v>0.375</v>
      </c>
      <c r="O52" s="37">
        <v>0.72916666666666663</v>
      </c>
      <c r="P52" s="38"/>
      <c r="Q52" s="348"/>
    </row>
    <row r="53" spans="1:17" ht="15" customHeight="1" thickBot="1" x14ac:dyDescent="0.3">
      <c r="A53" s="214" t="s">
        <v>85</v>
      </c>
      <c r="B53" s="39">
        <v>0.66666666666666663</v>
      </c>
      <c r="C53" s="63">
        <v>1.0208333333333333</v>
      </c>
      <c r="D53" s="48"/>
      <c r="E53" s="49"/>
      <c r="F53" s="48"/>
      <c r="G53" s="49"/>
      <c r="H53" s="82"/>
      <c r="I53" s="63"/>
      <c r="J53" s="82"/>
      <c r="K53" s="63"/>
      <c r="L53" s="97"/>
      <c r="M53" s="90"/>
      <c r="N53" s="39"/>
      <c r="O53" s="40"/>
      <c r="P53" s="41"/>
      <c r="Q53" s="348"/>
    </row>
    <row r="54" spans="1:17" ht="15" customHeight="1" thickBot="1" x14ac:dyDescent="0.3">
      <c r="A54" s="215" t="s">
        <v>86</v>
      </c>
      <c r="B54" s="50"/>
      <c r="C54" s="43">
        <f>(C52-B52)+(C53-B53)</f>
        <v>0.35416666666666663</v>
      </c>
      <c r="D54" s="51"/>
      <c r="E54" s="52"/>
      <c r="F54" s="51"/>
      <c r="G54" s="52"/>
      <c r="H54" s="102"/>
      <c r="I54" s="55">
        <f>I52-H52</f>
        <v>0.33333333333333331</v>
      </c>
      <c r="J54" s="102"/>
      <c r="K54" s="55">
        <f>K52-J52</f>
        <v>0.375</v>
      </c>
      <c r="L54" s="99"/>
      <c r="M54" s="100"/>
      <c r="N54" s="53"/>
      <c r="O54" s="43">
        <f>O52-N52</f>
        <v>0.35416666666666663</v>
      </c>
      <c r="P54" s="44">
        <f>SUM(C54,E54,G54,I54,K54,M54,O54)</f>
        <v>1.4166666666666665</v>
      </c>
      <c r="Q54" s="348"/>
    </row>
    <row r="55" spans="1:17" ht="15" customHeight="1" thickBot="1" x14ac:dyDescent="0.3">
      <c r="A55" s="9"/>
      <c r="B55" s="57"/>
      <c r="C55" s="58"/>
      <c r="D55" s="57"/>
      <c r="E55" s="58"/>
      <c r="F55" s="57"/>
      <c r="G55" s="58"/>
      <c r="H55" s="57"/>
      <c r="I55" s="58"/>
      <c r="J55" s="57"/>
      <c r="K55" s="58"/>
      <c r="L55" s="57"/>
      <c r="M55" s="58"/>
      <c r="N55" s="57"/>
      <c r="O55" s="58"/>
      <c r="P55" s="59"/>
    </row>
    <row r="56" spans="1:17" ht="15" customHeight="1" x14ac:dyDescent="0.25">
      <c r="A56" s="213"/>
      <c r="B56" s="36">
        <v>0.27083333333333331</v>
      </c>
      <c r="C56" s="37">
        <v>0.625</v>
      </c>
      <c r="D56" s="36">
        <v>0.27083333333333331</v>
      </c>
      <c r="E56" s="37">
        <v>0.625</v>
      </c>
      <c r="F56" s="45"/>
      <c r="G56" s="46"/>
      <c r="H56" s="45"/>
      <c r="I56" s="46"/>
      <c r="J56" s="36">
        <v>0.27083333333333331</v>
      </c>
      <c r="K56" s="37">
        <v>0.625</v>
      </c>
      <c r="L56" s="36">
        <v>0.29166666666666669</v>
      </c>
      <c r="M56" s="37">
        <v>0.625</v>
      </c>
      <c r="N56" s="36">
        <v>0.29166666666666669</v>
      </c>
      <c r="O56" s="37">
        <v>0.625</v>
      </c>
      <c r="P56" s="38"/>
    </row>
    <row r="57" spans="1:17" ht="15" customHeight="1" thickBot="1" x14ac:dyDescent="0.3">
      <c r="A57" s="214" t="s">
        <v>21</v>
      </c>
      <c r="B57" s="39"/>
      <c r="C57" s="40"/>
      <c r="D57" s="39"/>
      <c r="E57" s="40"/>
      <c r="F57" s="48"/>
      <c r="G57" s="49"/>
      <c r="H57" s="48"/>
      <c r="I57" s="49"/>
      <c r="J57" s="39"/>
      <c r="K57" s="40"/>
      <c r="L57" s="39"/>
      <c r="M57" s="40"/>
      <c r="N57" s="39"/>
      <c r="O57" s="40"/>
      <c r="P57" s="41"/>
    </row>
    <row r="58" spans="1:17" ht="15" customHeight="1" thickBot="1" x14ac:dyDescent="0.3">
      <c r="A58" s="215" t="s">
        <v>64</v>
      </c>
      <c r="B58" s="53"/>
      <c r="C58" s="43">
        <f>C56-B56</f>
        <v>0.35416666666666669</v>
      </c>
      <c r="D58" s="53"/>
      <c r="E58" s="43">
        <f>E56-D56</f>
        <v>0.35416666666666669</v>
      </c>
      <c r="F58" s="51"/>
      <c r="G58" s="52"/>
      <c r="H58" s="51"/>
      <c r="I58" s="52"/>
      <c r="J58" s="53"/>
      <c r="K58" s="43">
        <f>K56-J56</f>
        <v>0.35416666666666669</v>
      </c>
      <c r="L58" s="53"/>
      <c r="M58" s="43">
        <f>M56-L56</f>
        <v>0.33333333333333331</v>
      </c>
      <c r="N58" s="53"/>
      <c r="O58" s="43">
        <f>O56-N56</f>
        <v>0.33333333333333331</v>
      </c>
      <c r="P58" s="44">
        <f>SUM(C58,E58,G58,I58,K58,M58,O58)</f>
        <v>1.7291666666666665</v>
      </c>
    </row>
    <row r="59" spans="1:17" ht="15" customHeight="1" x14ac:dyDescent="0.25">
      <c r="A59" s="214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45"/>
      <c r="I59" s="46"/>
      <c r="J59" s="45"/>
      <c r="K59" s="46"/>
      <c r="L59" s="36">
        <v>0.29166666666666669</v>
      </c>
      <c r="M59" s="37">
        <v>0.625</v>
      </c>
      <c r="N59" s="36">
        <v>0.29166666666666669</v>
      </c>
      <c r="O59" s="37">
        <v>0.625</v>
      </c>
      <c r="P59" s="38"/>
    </row>
    <row r="60" spans="1:17" ht="15" customHeight="1" thickBot="1" x14ac:dyDescent="0.3">
      <c r="A60" s="214" t="s">
        <v>71</v>
      </c>
      <c r="B60" s="39"/>
      <c r="C60" s="40"/>
      <c r="D60" s="39"/>
      <c r="E60" s="40"/>
      <c r="F60" s="39"/>
      <c r="G60" s="40"/>
      <c r="H60" s="48"/>
      <c r="I60" s="49"/>
      <c r="J60" s="48"/>
      <c r="K60" s="49"/>
      <c r="L60" s="39"/>
      <c r="M60" s="40"/>
      <c r="N60" s="39"/>
      <c r="O60" s="40"/>
      <c r="P60" s="41"/>
    </row>
    <row r="61" spans="1:17" ht="15" customHeight="1" thickBot="1" x14ac:dyDescent="0.3">
      <c r="A61" s="216" t="s">
        <v>72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1"/>
      <c r="I61" s="52"/>
      <c r="J61" s="51"/>
      <c r="K61" s="52"/>
      <c r="L61" s="53"/>
      <c r="M61" s="43">
        <f>M59-L59</f>
        <v>0.33333333333333331</v>
      </c>
      <c r="N61" s="53"/>
      <c r="O61" s="43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13"/>
      <c r="B62" s="45"/>
      <c r="C62" s="46"/>
      <c r="D62" s="45"/>
      <c r="E62" s="46"/>
      <c r="F62" s="36">
        <v>0.27083333333333331</v>
      </c>
      <c r="G62" s="37">
        <v>0.625</v>
      </c>
      <c r="H62" s="36">
        <v>0.29166666666666669</v>
      </c>
      <c r="I62" s="37">
        <v>0.625</v>
      </c>
      <c r="J62" s="36">
        <v>0.27083333333333331</v>
      </c>
      <c r="K62" s="37">
        <v>0.625</v>
      </c>
      <c r="L62" s="36">
        <v>0.27083333333333331</v>
      </c>
      <c r="M62" s="37">
        <v>0.625</v>
      </c>
      <c r="N62" s="36">
        <v>0.29166666666666669</v>
      </c>
      <c r="O62" s="37">
        <v>0.625</v>
      </c>
      <c r="P62" s="38"/>
    </row>
    <row r="63" spans="1:17" ht="15" customHeight="1" thickBot="1" x14ac:dyDescent="0.3">
      <c r="A63" s="214" t="s">
        <v>48</v>
      </c>
      <c r="B63" s="48"/>
      <c r="C63" s="49"/>
      <c r="D63" s="48"/>
      <c r="E63" s="49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41"/>
    </row>
    <row r="64" spans="1:17" ht="15" customHeight="1" thickBot="1" x14ac:dyDescent="0.3">
      <c r="A64" s="215" t="s">
        <v>51</v>
      </c>
      <c r="B64" s="51"/>
      <c r="C64" s="52"/>
      <c r="D64" s="51"/>
      <c r="E64" s="52"/>
      <c r="F64" s="53"/>
      <c r="G64" s="43">
        <f>G62-F62</f>
        <v>0.35416666666666669</v>
      </c>
      <c r="H64" s="53"/>
      <c r="I64" s="43">
        <f>I62-H62</f>
        <v>0.33333333333333331</v>
      </c>
      <c r="J64" s="53"/>
      <c r="K64" s="43">
        <f>K62-J62</f>
        <v>0.35416666666666669</v>
      </c>
      <c r="L64" s="53"/>
      <c r="M64" s="43">
        <f>M62-L62</f>
        <v>0.35416666666666669</v>
      </c>
      <c r="N64" s="53"/>
      <c r="O64" s="43">
        <f>O62-N62</f>
        <v>0.33333333333333331</v>
      </c>
      <c r="P64" s="44">
        <f>SUM(C64,E64,G64,I64,K64,M64,O64)</f>
        <v>1.7291666666666667</v>
      </c>
    </row>
    <row r="65" spans="1:16" ht="15" customHeight="1" x14ac:dyDescent="0.25">
      <c r="A65" s="213"/>
      <c r="B65" s="36">
        <v>0.27083333333333331</v>
      </c>
      <c r="C65" s="37">
        <v>0.625</v>
      </c>
      <c r="D65" s="36">
        <v>0.27083333333333331</v>
      </c>
      <c r="E65" s="37">
        <v>0.625</v>
      </c>
      <c r="F65" s="36">
        <v>0.27083333333333331</v>
      </c>
      <c r="G65" s="37">
        <v>0.625</v>
      </c>
      <c r="H65" s="36">
        <v>0.29166666666666669</v>
      </c>
      <c r="I65" s="37">
        <v>0.625</v>
      </c>
      <c r="J65" s="36">
        <v>0.29166666666666669</v>
      </c>
      <c r="K65" s="37">
        <v>0.625</v>
      </c>
      <c r="L65" s="45"/>
      <c r="M65" s="46"/>
      <c r="N65" s="45"/>
      <c r="O65" s="46"/>
      <c r="P65" s="38"/>
    </row>
    <row r="66" spans="1:16" ht="15" customHeight="1" thickBot="1" x14ac:dyDescent="0.3">
      <c r="A66" s="214" t="s">
        <v>46</v>
      </c>
      <c r="B66" s="39"/>
      <c r="C66" s="40"/>
      <c r="D66" s="39"/>
      <c r="E66" s="40"/>
      <c r="F66" s="39"/>
      <c r="G66" s="40"/>
      <c r="H66" s="39"/>
      <c r="I66" s="40"/>
      <c r="J66" s="39"/>
      <c r="K66" s="40"/>
      <c r="L66" s="48"/>
      <c r="M66" s="49"/>
      <c r="N66" s="48"/>
      <c r="O66" s="49"/>
      <c r="P66" s="41"/>
    </row>
    <row r="67" spans="1:16" ht="15" customHeight="1" thickBot="1" x14ac:dyDescent="0.3">
      <c r="A67" s="215" t="s">
        <v>55</v>
      </c>
      <c r="B67" s="53"/>
      <c r="C67" s="43">
        <f>C65-B65</f>
        <v>0.35416666666666669</v>
      </c>
      <c r="D67" s="53"/>
      <c r="E67" s="43">
        <f>E65-D65</f>
        <v>0.35416666666666669</v>
      </c>
      <c r="F67" s="53"/>
      <c r="G67" s="43">
        <f>G65-F65</f>
        <v>0.35416666666666669</v>
      </c>
      <c r="H67" s="53"/>
      <c r="I67" s="43">
        <f>I65-H65</f>
        <v>0.33333333333333331</v>
      </c>
      <c r="J67" s="53"/>
      <c r="K67" s="43">
        <f>K65-J65</f>
        <v>0.33333333333333331</v>
      </c>
      <c r="L67" s="51"/>
      <c r="M67" s="52"/>
      <c r="N67" s="51"/>
      <c r="O67" s="52"/>
      <c r="P67" s="44">
        <f>SUM(C67,E67,G67,I67,K67,M67,O67)</f>
        <v>1.7291666666666665</v>
      </c>
    </row>
    <row r="68" spans="1:16" ht="15" customHeight="1" x14ac:dyDescent="0.25">
      <c r="A68" s="213"/>
      <c r="B68" s="163"/>
      <c r="C68" s="164"/>
      <c r="D68" s="163"/>
      <c r="E68" s="164"/>
      <c r="F68" s="163"/>
      <c r="G68" s="164"/>
      <c r="H68" s="163"/>
      <c r="I68" s="164"/>
      <c r="J68" s="163"/>
      <c r="K68" s="164"/>
      <c r="L68" s="181"/>
      <c r="M68" s="182"/>
      <c r="N68" s="163"/>
      <c r="O68" s="164"/>
      <c r="P68" s="38"/>
    </row>
    <row r="69" spans="1:16" ht="15" customHeight="1" thickBot="1" x14ac:dyDescent="0.3">
      <c r="A69" s="214"/>
      <c r="B69" s="166"/>
      <c r="C69" s="167"/>
      <c r="D69" s="166"/>
      <c r="E69" s="167"/>
      <c r="F69" s="166"/>
      <c r="G69" s="167"/>
      <c r="H69" s="166"/>
      <c r="I69" s="167"/>
      <c r="J69" s="166"/>
      <c r="K69" s="167"/>
      <c r="L69" s="183"/>
      <c r="M69" s="184"/>
      <c r="N69" s="166"/>
      <c r="O69" s="167"/>
      <c r="P69" s="41"/>
    </row>
    <row r="70" spans="1:16" ht="15" customHeight="1" thickBot="1" x14ac:dyDescent="0.3">
      <c r="A70" s="215"/>
      <c r="B70" s="169"/>
      <c r="C70" s="170"/>
      <c r="D70" s="169"/>
      <c r="E70" s="170"/>
      <c r="F70" s="169"/>
      <c r="G70" s="170"/>
      <c r="H70" s="169"/>
      <c r="I70" s="170"/>
      <c r="J70" s="169"/>
      <c r="K70" s="170"/>
      <c r="L70" s="185"/>
      <c r="M70" s="186"/>
      <c r="N70" s="169"/>
      <c r="O70" s="170"/>
      <c r="P70" s="44">
        <f>SUM(C70,E70,G70,I70,K70,M70,O70)</f>
        <v>0</v>
      </c>
    </row>
    <row r="71" spans="1:16" ht="15" customHeight="1" thickBot="1" x14ac:dyDescent="0.3">
      <c r="A71" s="6"/>
      <c r="B71" s="60"/>
      <c r="C71" s="61"/>
      <c r="D71" s="60"/>
      <c r="E71" s="61"/>
      <c r="F71" s="60"/>
      <c r="G71" s="61"/>
      <c r="H71" s="60"/>
      <c r="I71" s="61"/>
      <c r="J71" s="60"/>
      <c r="K71" s="61"/>
      <c r="L71" s="60"/>
      <c r="M71" s="61"/>
      <c r="N71" s="60"/>
      <c r="O71" s="61"/>
      <c r="P71" s="62"/>
    </row>
    <row r="72" spans="1:16" ht="15" customHeight="1" x14ac:dyDescent="0.25">
      <c r="A72" s="213"/>
      <c r="B72" s="45"/>
      <c r="C72" s="46"/>
      <c r="D72" s="45"/>
      <c r="E72" s="46"/>
      <c r="F72" s="47">
        <v>0.33333333333333331</v>
      </c>
      <c r="G72" s="37">
        <v>0.66666666666666663</v>
      </c>
      <c r="H72" s="47">
        <v>0.33333333333333331</v>
      </c>
      <c r="I72" s="37">
        <v>0.66666666666666663</v>
      </c>
      <c r="J72" s="47">
        <v>0.33333333333333331</v>
      </c>
      <c r="K72" s="37">
        <v>0.6875</v>
      </c>
      <c r="L72" s="47">
        <v>0.33333333333333331</v>
      </c>
      <c r="M72" s="37">
        <v>0.6875</v>
      </c>
      <c r="N72" s="47">
        <v>0.33333333333333331</v>
      </c>
      <c r="O72" s="37">
        <v>0.6875</v>
      </c>
      <c r="P72" s="38"/>
    </row>
    <row r="73" spans="1:16" ht="15" customHeight="1" thickBot="1" x14ac:dyDescent="0.3">
      <c r="A73" s="214" t="s">
        <v>22</v>
      </c>
      <c r="B73" s="48"/>
      <c r="C73" s="49"/>
      <c r="D73" s="48"/>
      <c r="E73" s="49"/>
      <c r="F73" s="39"/>
      <c r="G73" s="40"/>
      <c r="H73" s="39"/>
      <c r="I73" s="40"/>
      <c r="J73" s="39"/>
      <c r="K73" s="40"/>
      <c r="L73" s="39"/>
      <c r="M73" s="40"/>
      <c r="N73" s="39"/>
      <c r="O73" s="40"/>
      <c r="P73" s="41"/>
    </row>
    <row r="74" spans="1:16" ht="15" customHeight="1" thickBot="1" x14ac:dyDescent="0.3">
      <c r="A74" s="215" t="s">
        <v>43</v>
      </c>
      <c r="B74" s="51"/>
      <c r="C74" s="52"/>
      <c r="D74" s="51"/>
      <c r="E74" s="52"/>
      <c r="F74" s="53"/>
      <c r="G74" s="43">
        <f>SUM(G72-F72)</f>
        <v>0.33333333333333331</v>
      </c>
      <c r="H74" s="53"/>
      <c r="I74" s="43">
        <f>SUM(I72-H72)</f>
        <v>0.33333333333333331</v>
      </c>
      <c r="J74" s="53"/>
      <c r="K74" s="43">
        <f>SUM(K72-J72)</f>
        <v>0.35416666666666669</v>
      </c>
      <c r="L74" s="53"/>
      <c r="M74" s="43">
        <f>SUM(M72-L72)</f>
        <v>0.35416666666666669</v>
      </c>
      <c r="N74" s="53"/>
      <c r="O74" s="43">
        <f>SUM(O72-N72)</f>
        <v>0.35416666666666669</v>
      </c>
      <c r="P74" s="44">
        <f>SUM(C74,E74,G74,I74,K74,M74,O74)</f>
        <v>1.7291666666666667</v>
      </c>
    </row>
    <row r="75" spans="1:16" ht="15" customHeight="1" x14ac:dyDescent="0.25">
      <c r="A75" s="221"/>
      <c r="B75" s="36">
        <v>0.375</v>
      </c>
      <c r="C75" s="37">
        <v>0.72916666666666663</v>
      </c>
      <c r="D75" s="36">
        <v>0.375</v>
      </c>
      <c r="E75" s="37">
        <v>0.72916666666666663</v>
      </c>
      <c r="F75" s="36">
        <v>0.5</v>
      </c>
      <c r="G75" s="37">
        <v>0.66666666666666663</v>
      </c>
      <c r="H75" s="36"/>
      <c r="I75" s="37"/>
      <c r="J75" s="45"/>
      <c r="K75" s="46"/>
      <c r="L75" s="45"/>
      <c r="M75" s="46"/>
      <c r="N75" s="36">
        <v>0.5</v>
      </c>
      <c r="O75" s="37">
        <v>0.66666666666666663</v>
      </c>
      <c r="P75" s="38"/>
    </row>
    <row r="76" spans="1:16" ht="15" customHeight="1" thickBot="1" x14ac:dyDescent="0.3">
      <c r="A76" s="222" t="s">
        <v>19</v>
      </c>
      <c r="B76" s="39"/>
      <c r="C76" s="40"/>
      <c r="D76" s="39"/>
      <c r="E76" s="40"/>
      <c r="F76" s="39">
        <v>0.875</v>
      </c>
      <c r="G76" s="40">
        <v>1.0416666666666667</v>
      </c>
      <c r="H76" s="39">
        <v>0.70833333333333337</v>
      </c>
      <c r="I76" s="63">
        <v>1.0625</v>
      </c>
      <c r="J76" s="48"/>
      <c r="K76" s="49"/>
      <c r="L76" s="48"/>
      <c r="M76" s="49"/>
      <c r="N76" s="39">
        <v>0.875</v>
      </c>
      <c r="O76" s="40">
        <v>1.0416666666666667</v>
      </c>
      <c r="P76" s="41"/>
    </row>
    <row r="77" spans="1:16" ht="15" customHeight="1" thickBot="1" x14ac:dyDescent="0.3">
      <c r="A77" s="215" t="s">
        <v>41</v>
      </c>
      <c r="B77" s="53"/>
      <c r="C77" s="43">
        <f>SUM(C75-B75)</f>
        <v>0.35416666666666663</v>
      </c>
      <c r="D77" s="53"/>
      <c r="E77" s="43">
        <f>SUM(E75-D75)</f>
        <v>0.35416666666666663</v>
      </c>
      <c r="F77" s="54"/>
      <c r="G77" s="43">
        <f>(G75-F75)+(G76-F76)</f>
        <v>0.33333333333333337</v>
      </c>
      <c r="H77" s="50"/>
      <c r="I77" s="55">
        <f>(I75-H75)+(I76-H76)</f>
        <v>0.35416666666666663</v>
      </c>
      <c r="J77" s="51"/>
      <c r="K77" s="52"/>
      <c r="L77" s="51"/>
      <c r="M77" s="52"/>
      <c r="N77" s="54"/>
      <c r="O77" s="55">
        <f>(O75-N75)+(O76-N76)</f>
        <v>0.33333333333333337</v>
      </c>
      <c r="P77" s="44">
        <f>SUM(C77,E77,G77,I77,K77,M77,O77)</f>
        <v>1.7291666666666665</v>
      </c>
    </row>
    <row r="78" spans="1:16" ht="15" customHeight="1" x14ac:dyDescent="0.25">
      <c r="A78" s="221"/>
      <c r="B78" s="36"/>
      <c r="C78" s="37"/>
      <c r="D78" s="36">
        <v>0.5</v>
      </c>
      <c r="E78" s="37">
        <v>0.66666666666666663</v>
      </c>
      <c r="F78" s="45"/>
      <c r="G78" s="46"/>
      <c r="H78" s="45"/>
      <c r="I78" s="46"/>
      <c r="J78" s="36">
        <v>0.5</v>
      </c>
      <c r="K78" s="37">
        <v>0.66666666666666663</v>
      </c>
      <c r="L78" s="36"/>
      <c r="M78" s="37"/>
      <c r="N78" s="36"/>
      <c r="O78" s="37"/>
      <c r="P78" s="38"/>
    </row>
    <row r="79" spans="1:16" ht="15" customHeight="1" thickBot="1" x14ac:dyDescent="0.3">
      <c r="A79" s="222" t="s">
        <v>25</v>
      </c>
      <c r="B79" s="39">
        <v>0.70833333333333337</v>
      </c>
      <c r="C79" s="63">
        <v>1.0625</v>
      </c>
      <c r="D79" s="39">
        <v>0.875</v>
      </c>
      <c r="E79" s="40">
        <v>1.0416666666666667</v>
      </c>
      <c r="F79" s="48"/>
      <c r="G79" s="49"/>
      <c r="H79" s="48"/>
      <c r="I79" s="49"/>
      <c r="J79" s="39">
        <v>0.875</v>
      </c>
      <c r="K79" s="40">
        <v>1.0416666666666667</v>
      </c>
      <c r="L79" s="39">
        <v>0.70833333333333337</v>
      </c>
      <c r="M79" s="63">
        <v>1.0625</v>
      </c>
      <c r="N79" s="39">
        <v>0.70833333333333337</v>
      </c>
      <c r="O79" s="63">
        <v>1.0625</v>
      </c>
      <c r="P79" s="41"/>
    </row>
    <row r="80" spans="1:16" ht="15" customHeight="1" thickBot="1" x14ac:dyDescent="0.3">
      <c r="A80" s="223"/>
      <c r="B80" s="50"/>
      <c r="C80" s="55">
        <f>(C78-B78)+(C79-B79)</f>
        <v>0.35416666666666663</v>
      </c>
      <c r="D80" s="54"/>
      <c r="E80" s="43">
        <f>(E78-D78)+(E79-D79)</f>
        <v>0.33333333333333337</v>
      </c>
      <c r="F80" s="51"/>
      <c r="G80" s="52"/>
      <c r="H80" s="51"/>
      <c r="I80" s="52"/>
      <c r="J80" s="54"/>
      <c r="K80" s="43">
        <f>(K78-J78)+(K79-J79)</f>
        <v>0.33333333333333337</v>
      </c>
      <c r="L80" s="50"/>
      <c r="M80" s="55">
        <f>(M78-L78)+(M79-L79)</f>
        <v>0.35416666666666663</v>
      </c>
      <c r="N80" s="50"/>
      <c r="O80" s="55">
        <f>(O78-N78)+(O79-N79)</f>
        <v>0.35416666666666663</v>
      </c>
      <c r="P80" s="44">
        <f>SUM(C80,E80,G80,I80,K80,M80,O80)</f>
        <v>1.7291666666666665</v>
      </c>
    </row>
    <row r="81" spans="1:16" ht="15" customHeight="1" x14ac:dyDescent="0.25">
      <c r="A81" s="221"/>
      <c r="B81" s="45"/>
      <c r="C81" s="46"/>
      <c r="D81" s="36"/>
      <c r="E81" s="37"/>
      <c r="F81" s="36"/>
      <c r="G81" s="37"/>
      <c r="H81" s="36">
        <v>0.5</v>
      </c>
      <c r="I81" s="37">
        <v>0.66666666666666663</v>
      </c>
      <c r="J81" s="36"/>
      <c r="K81" s="37"/>
      <c r="L81" s="36">
        <v>0.5</v>
      </c>
      <c r="M81" s="37">
        <v>0.66666666666666663</v>
      </c>
      <c r="N81" s="45"/>
      <c r="O81" s="46"/>
      <c r="P81" s="38"/>
    </row>
    <row r="82" spans="1:16" ht="15" customHeight="1" thickBot="1" x14ac:dyDescent="0.3">
      <c r="A82" s="222" t="s">
        <v>52</v>
      </c>
      <c r="B82" s="48"/>
      <c r="C82" s="49"/>
      <c r="D82" s="39">
        <v>0.70833333333333337</v>
      </c>
      <c r="E82" s="63">
        <v>1.0416666666666667</v>
      </c>
      <c r="F82" s="39">
        <v>0.70833333333333337</v>
      </c>
      <c r="G82" s="63">
        <v>1.0416666666666667</v>
      </c>
      <c r="H82" s="39">
        <v>0.875</v>
      </c>
      <c r="I82" s="40">
        <v>1.0416666666666667</v>
      </c>
      <c r="J82" s="39">
        <v>0.70833333333333337</v>
      </c>
      <c r="K82" s="63">
        <v>1.0625</v>
      </c>
      <c r="L82" s="39">
        <v>0.875</v>
      </c>
      <c r="M82" s="40">
        <v>1.0833333333333333</v>
      </c>
      <c r="N82" s="48"/>
      <c r="O82" s="49"/>
      <c r="P82" s="41"/>
    </row>
    <row r="83" spans="1:16" ht="15" customHeight="1" thickBot="1" x14ac:dyDescent="0.3">
      <c r="A83" s="223"/>
      <c r="B83" s="51"/>
      <c r="C83" s="52"/>
      <c r="D83" s="50"/>
      <c r="E83" s="55">
        <f>(E81-D81)+(E82-D82)</f>
        <v>0.33333333333333337</v>
      </c>
      <c r="F83" s="50"/>
      <c r="G83" s="55">
        <f>(G81-F81)+(G82-F82)</f>
        <v>0.33333333333333337</v>
      </c>
      <c r="H83" s="54"/>
      <c r="I83" s="43">
        <f>(I81-H81)+(I82-H82)</f>
        <v>0.33333333333333337</v>
      </c>
      <c r="J83" s="50"/>
      <c r="K83" s="55">
        <f>(K81-J81)+(K82-J82)</f>
        <v>0.35416666666666663</v>
      </c>
      <c r="L83" s="54"/>
      <c r="M83" s="43">
        <f>(M81-L81)+(M82-L82)</f>
        <v>0.37499999999999989</v>
      </c>
      <c r="N83" s="51"/>
      <c r="O83" s="52"/>
      <c r="P83" s="44">
        <f>SUM(C83,E83,G83,I83,K83,M83,O83)</f>
        <v>1.7291666666666665</v>
      </c>
    </row>
    <row r="84" spans="1:16" ht="35.1" customHeight="1" x14ac:dyDescent="0.25">
      <c r="A84" s="19" t="s">
        <v>28</v>
      </c>
      <c r="B84" s="29">
        <v>3</v>
      </c>
      <c r="C84" s="22">
        <v>3</v>
      </c>
      <c r="D84" s="29">
        <v>3</v>
      </c>
      <c r="E84" s="22">
        <v>3.5</v>
      </c>
      <c r="F84" s="29">
        <v>3</v>
      </c>
      <c r="G84" s="22">
        <v>3</v>
      </c>
      <c r="H84" s="29">
        <v>2</v>
      </c>
      <c r="I84" s="22">
        <v>3</v>
      </c>
      <c r="J84" s="29">
        <v>3</v>
      </c>
      <c r="K84" s="22">
        <v>4</v>
      </c>
      <c r="L84" s="29">
        <v>3</v>
      </c>
      <c r="M84" s="22">
        <v>4</v>
      </c>
      <c r="N84" s="29">
        <v>3</v>
      </c>
      <c r="O84" s="22">
        <v>3</v>
      </c>
      <c r="P84" s="64"/>
    </row>
    <row r="85" spans="1:16" ht="35.1" customHeight="1" x14ac:dyDescent="0.25">
      <c r="A85" s="15" t="s">
        <v>7</v>
      </c>
      <c r="B85" s="30">
        <v>6</v>
      </c>
      <c r="C85" s="23">
        <v>5</v>
      </c>
      <c r="D85" s="30">
        <v>5</v>
      </c>
      <c r="E85" s="23">
        <v>5</v>
      </c>
      <c r="F85" s="30">
        <v>5</v>
      </c>
      <c r="G85" s="23">
        <v>5</v>
      </c>
      <c r="H85" s="30">
        <v>6</v>
      </c>
      <c r="I85" s="23">
        <v>6</v>
      </c>
      <c r="J85" s="30">
        <v>6</v>
      </c>
      <c r="K85" s="23">
        <v>6</v>
      </c>
      <c r="L85" s="30">
        <v>7</v>
      </c>
      <c r="M85" s="23">
        <v>7</v>
      </c>
      <c r="N85" s="30">
        <v>7</v>
      </c>
      <c r="O85" s="28">
        <v>7</v>
      </c>
      <c r="P85" s="65"/>
    </row>
    <row r="86" spans="1:16" ht="35.1" customHeight="1" x14ac:dyDescent="0.25">
      <c r="A86" s="16" t="s">
        <v>8</v>
      </c>
      <c r="B86" s="20"/>
      <c r="C86" s="24">
        <v>3</v>
      </c>
      <c r="D86" s="20">
        <v>3</v>
      </c>
      <c r="E86" s="24">
        <v>3</v>
      </c>
      <c r="F86" s="20">
        <v>4</v>
      </c>
      <c r="G86" s="24">
        <v>3</v>
      </c>
      <c r="H86" s="20">
        <v>5</v>
      </c>
      <c r="I86" s="24">
        <v>4</v>
      </c>
      <c r="J86" s="20">
        <v>5</v>
      </c>
      <c r="K86" s="24">
        <v>4</v>
      </c>
      <c r="L86" s="20">
        <v>5</v>
      </c>
      <c r="M86" s="24">
        <v>5</v>
      </c>
      <c r="N86" s="20">
        <v>6</v>
      </c>
      <c r="O86" s="24">
        <v>5</v>
      </c>
      <c r="P86" s="65"/>
    </row>
    <row r="87" spans="1:16" ht="35.1" customHeight="1" x14ac:dyDescent="0.25">
      <c r="A87" s="17" t="s">
        <v>9</v>
      </c>
      <c r="B87" s="146">
        <v>5</v>
      </c>
      <c r="C87" s="25">
        <v>5</v>
      </c>
      <c r="D87" s="146">
        <v>5</v>
      </c>
      <c r="E87" s="25">
        <v>5</v>
      </c>
      <c r="F87" s="146">
        <v>5</v>
      </c>
      <c r="G87" s="25">
        <v>6</v>
      </c>
      <c r="H87" s="146">
        <v>6</v>
      </c>
      <c r="I87" s="25">
        <v>6</v>
      </c>
      <c r="J87" s="146">
        <v>6</v>
      </c>
      <c r="K87" s="25">
        <v>6</v>
      </c>
      <c r="L87" s="146">
        <v>7</v>
      </c>
      <c r="M87" s="25">
        <v>7</v>
      </c>
      <c r="N87" s="146">
        <v>6</v>
      </c>
      <c r="O87" s="25">
        <v>5</v>
      </c>
      <c r="P87" s="65"/>
    </row>
    <row r="88" spans="1:16" ht="35.1" customHeight="1" x14ac:dyDescent="0.25">
      <c r="A88" s="18" t="s">
        <v>10</v>
      </c>
      <c r="B88" s="30"/>
      <c r="C88" s="26"/>
      <c r="D88" s="30"/>
      <c r="E88" s="26"/>
      <c r="F88" s="30"/>
      <c r="G88" s="26"/>
      <c r="H88" s="30"/>
      <c r="I88" s="26"/>
      <c r="J88" s="30"/>
      <c r="K88" s="26"/>
      <c r="L88" s="30"/>
      <c r="M88" s="26"/>
      <c r="N88" s="30"/>
      <c r="O88" s="26"/>
      <c r="P88" s="65"/>
    </row>
    <row r="89" spans="1:16" ht="35.1" customHeight="1" x14ac:dyDescent="0.25">
      <c r="A89" s="32" t="s">
        <v>11</v>
      </c>
      <c r="B89" s="146"/>
      <c r="C89" s="27"/>
      <c r="D89" s="146"/>
      <c r="E89" s="27"/>
      <c r="F89" s="146"/>
      <c r="G89" s="27"/>
      <c r="H89" s="146"/>
      <c r="I89" s="27"/>
      <c r="J89" s="146"/>
      <c r="K89" s="27"/>
      <c r="L89" s="146"/>
      <c r="M89" s="27"/>
      <c r="N89" s="146"/>
      <c r="O89" s="27"/>
      <c r="P89" s="65"/>
    </row>
    <row r="90" spans="1:16" ht="35.1" customHeight="1" x14ac:dyDescent="0.25">
      <c r="A90" s="33" t="s">
        <v>27</v>
      </c>
      <c r="B90" s="21">
        <f>SUM(B84:B89)</f>
        <v>14</v>
      </c>
      <c r="C90" s="28">
        <f>SUM(C84:C89)</f>
        <v>16</v>
      </c>
      <c r="D90" s="21">
        <f>SUM(D84:D89)</f>
        <v>16</v>
      </c>
      <c r="E90" s="28">
        <f t="shared" ref="E90:O90" si="0">SUM(E84:E89)</f>
        <v>16.5</v>
      </c>
      <c r="F90" s="21">
        <f>SUM(F84:F89)</f>
        <v>17</v>
      </c>
      <c r="G90" s="28">
        <f>SUM(G84:G89)</f>
        <v>17</v>
      </c>
      <c r="H90" s="21">
        <f t="shared" si="0"/>
        <v>19</v>
      </c>
      <c r="I90" s="28">
        <f t="shared" si="0"/>
        <v>19</v>
      </c>
      <c r="J90" s="21">
        <f t="shared" si="0"/>
        <v>20</v>
      </c>
      <c r="K90" s="28">
        <f t="shared" si="0"/>
        <v>20</v>
      </c>
      <c r="L90" s="21">
        <f t="shared" si="0"/>
        <v>22</v>
      </c>
      <c r="M90" s="28">
        <f t="shared" si="0"/>
        <v>23</v>
      </c>
      <c r="N90" s="21">
        <f t="shared" si="0"/>
        <v>22</v>
      </c>
      <c r="O90" s="28">
        <f t="shared" si="0"/>
        <v>20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2079" spans="16:16" x14ac:dyDescent="0.25">
      <c r="P2079" s="67"/>
    </row>
    <row r="2080" spans="16:16" x14ac:dyDescent="0.25">
      <c r="P2080" s="67"/>
    </row>
    <row r="2081" spans="16:16" x14ac:dyDescent="0.25">
      <c r="P2081" s="67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3191" spans="16:16" x14ac:dyDescent="0.25">
      <c r="P3191" s="67"/>
    </row>
    <row r="3192" spans="16:16" x14ac:dyDescent="0.25">
      <c r="P3192" s="67"/>
    </row>
    <row r="3193" spans="16:16" x14ac:dyDescent="0.25">
      <c r="P3193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</sheetData>
  <mergeCells count="12">
    <mergeCell ref="A91:P91"/>
    <mergeCell ref="A1:A2"/>
    <mergeCell ref="B1:C1"/>
    <mergeCell ref="D1:E1"/>
    <mergeCell ref="F1:G1"/>
    <mergeCell ref="H1:I1"/>
    <mergeCell ref="J1:K1"/>
    <mergeCell ref="Q46:Q48"/>
    <mergeCell ref="Q49:Q51"/>
    <mergeCell ref="Q52:Q54"/>
    <mergeCell ref="L1:M1"/>
    <mergeCell ref="N1:O1"/>
  </mergeCells>
  <printOptions horizontalCentered="1" verticalCentered="1"/>
  <pageMargins left="0.25" right="0.25" top="0.75" bottom="0.75" header="0.3" footer="0.3"/>
  <pageSetup paperSize="8" scale="69" orientation="portrait" r:id="rId1"/>
  <headerFooter>
    <oddHeader>&amp;A</oddHeader>
    <oddFooter>&amp;C&amp;F&amp;R&amp;D&amp;T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Q3534"/>
  <sheetViews>
    <sheetView zoomScale="60" zoomScaleNormal="60" workbookViewId="0">
      <selection activeCell="A94" sqref="A94:P94"/>
    </sheetView>
  </sheetViews>
  <sheetFormatPr baseColWidth="10" defaultRowHeight="15" x14ac:dyDescent="0.25"/>
  <cols>
    <col min="1" max="1" width="14" style="1" customWidth="1"/>
    <col min="2" max="2" width="7.7109375" style="1" customWidth="1"/>
    <col min="3" max="3" width="11.7109375" style="1" customWidth="1"/>
    <col min="4" max="4" width="7.7109375" style="1" customWidth="1"/>
    <col min="5" max="5" width="11.7109375" style="1" customWidth="1"/>
    <col min="6" max="6" width="7.7109375" style="1" customWidth="1"/>
    <col min="7" max="7" width="11.7109375" style="1" customWidth="1"/>
    <col min="8" max="8" width="7.7109375" style="1" customWidth="1"/>
    <col min="9" max="9" width="11.7109375" style="1" customWidth="1"/>
    <col min="10" max="10" width="7.7109375" style="1" customWidth="1"/>
    <col min="11" max="11" width="11.7109375" style="1" customWidth="1"/>
    <col min="12" max="12" width="7.7109375" style="1" customWidth="1"/>
    <col min="13" max="13" width="11.7109375" style="1" customWidth="1"/>
    <col min="14" max="14" width="7.7109375" style="1" customWidth="1"/>
    <col min="15" max="15" width="11.7109375" style="1" customWidth="1"/>
    <col min="16" max="16" width="19.85546875" style="1" customWidth="1"/>
  </cols>
  <sheetData>
    <row r="1" spans="1:16" ht="33" customHeight="1" thickBot="1" x14ac:dyDescent="0.3">
      <c r="A1" s="340">
        <v>10</v>
      </c>
      <c r="B1" s="342" t="s">
        <v>1</v>
      </c>
      <c r="C1" s="343"/>
      <c r="D1" s="342" t="s">
        <v>2</v>
      </c>
      <c r="E1" s="343"/>
      <c r="F1" s="344" t="s">
        <v>3</v>
      </c>
      <c r="G1" s="345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80"/>
      <c r="C2" s="14">
        <v>42800</v>
      </c>
      <c r="D2" s="80"/>
      <c r="E2" s="14">
        <v>42801</v>
      </c>
      <c r="F2" s="155"/>
      <c r="G2" s="70">
        <v>42802</v>
      </c>
      <c r="H2" s="68"/>
      <c r="I2" s="12">
        <v>42803</v>
      </c>
      <c r="J2" s="80"/>
      <c r="K2" s="12">
        <v>42804</v>
      </c>
      <c r="L2" s="83"/>
      <c r="M2" s="12">
        <v>42805</v>
      </c>
      <c r="N2" s="83"/>
      <c r="O2" s="12">
        <v>42806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13"/>
      <c r="B4" s="36"/>
      <c r="C4" s="37"/>
      <c r="D4" s="36"/>
      <c r="E4" s="37"/>
      <c r="F4" s="36"/>
      <c r="G4" s="37"/>
      <c r="H4" s="36"/>
      <c r="I4" s="37"/>
      <c r="J4" s="36"/>
      <c r="K4" s="37"/>
      <c r="L4" s="45"/>
      <c r="M4" s="46"/>
      <c r="N4" s="45"/>
      <c r="O4" s="46"/>
      <c r="P4" s="38"/>
    </row>
    <row r="5" spans="1:16" ht="15.75" customHeight="1" thickBot="1" x14ac:dyDescent="0.3">
      <c r="A5" s="214" t="s">
        <v>14</v>
      </c>
      <c r="B5" s="39"/>
      <c r="C5" s="40"/>
      <c r="D5" s="39"/>
      <c r="E5" s="40"/>
      <c r="F5" s="39"/>
      <c r="G5" s="40"/>
      <c r="H5" s="39"/>
      <c r="I5" s="40"/>
      <c r="J5" s="39"/>
      <c r="K5" s="40"/>
      <c r="L5" s="48"/>
      <c r="M5" s="49"/>
      <c r="N5" s="48"/>
      <c r="O5" s="49"/>
      <c r="P5" s="41"/>
    </row>
    <row r="6" spans="1:16" ht="15.75" customHeight="1" thickBot="1" x14ac:dyDescent="0.3">
      <c r="A6" s="215" t="s">
        <v>29</v>
      </c>
      <c r="B6" s="42"/>
      <c r="C6" s="43"/>
      <c r="D6" s="42"/>
      <c r="E6" s="43"/>
      <c r="F6" s="42"/>
      <c r="G6" s="43"/>
      <c r="H6" s="42"/>
      <c r="I6" s="43"/>
      <c r="J6" s="42"/>
      <c r="K6" s="43"/>
      <c r="L6" s="51"/>
      <c r="M6" s="52"/>
      <c r="N6" s="51"/>
      <c r="O6" s="52"/>
      <c r="P6" s="44">
        <f>SUM(C6,E6,G6,I6,K6,M6,O6)</f>
        <v>0</v>
      </c>
    </row>
    <row r="7" spans="1:16" ht="15.75" x14ac:dyDescent="0.25">
      <c r="A7" s="213"/>
      <c r="B7" s="45"/>
      <c r="C7" s="46"/>
      <c r="D7" s="36"/>
      <c r="E7" s="37"/>
      <c r="F7" s="36">
        <v>0.41666666666666669</v>
      </c>
      <c r="G7" s="37">
        <v>0.625</v>
      </c>
      <c r="H7" s="36">
        <v>0.41666666666666669</v>
      </c>
      <c r="I7" s="37">
        <v>0.625</v>
      </c>
      <c r="J7" s="36">
        <v>0.375</v>
      </c>
      <c r="K7" s="37">
        <v>0.70833333333333337</v>
      </c>
      <c r="L7" s="36">
        <v>0.41666666666666669</v>
      </c>
      <c r="M7" s="37">
        <v>0.625</v>
      </c>
      <c r="N7" s="36">
        <v>0.375</v>
      </c>
      <c r="O7" s="37">
        <v>0.70833333333333337</v>
      </c>
      <c r="P7" s="38"/>
    </row>
    <row r="8" spans="1:16" ht="16.5" thickBot="1" x14ac:dyDescent="0.3">
      <c r="A8" s="214" t="s">
        <v>15</v>
      </c>
      <c r="B8" s="48"/>
      <c r="C8" s="49"/>
      <c r="D8" s="39">
        <v>0.66666666666666663</v>
      </c>
      <c r="E8" s="63">
        <v>1.0208333333333333</v>
      </c>
      <c r="F8" s="39">
        <v>0.79166666666666663</v>
      </c>
      <c r="G8" s="40">
        <v>1</v>
      </c>
      <c r="H8" s="39">
        <v>0.79166666666666663</v>
      </c>
      <c r="I8" s="40">
        <v>1</v>
      </c>
      <c r="J8" s="39"/>
      <c r="K8" s="40"/>
      <c r="L8" s="39">
        <v>0.79166666666666663</v>
      </c>
      <c r="M8" s="40">
        <v>1</v>
      </c>
      <c r="N8" s="39"/>
      <c r="O8" s="40"/>
      <c r="P8" s="41"/>
    </row>
    <row r="9" spans="1:16" ht="16.5" thickBot="1" x14ac:dyDescent="0.3">
      <c r="A9" s="215" t="s">
        <v>30</v>
      </c>
      <c r="B9" s="51"/>
      <c r="C9" s="52"/>
      <c r="D9" s="50"/>
      <c r="E9" s="43">
        <f>(E7-D7)+(E8-D8)</f>
        <v>0.35416666666666663</v>
      </c>
      <c r="F9" s="54"/>
      <c r="G9" s="43">
        <f>(G7-F7)+(G8-F8)</f>
        <v>0.41666666666666669</v>
      </c>
      <c r="H9" s="54"/>
      <c r="I9" s="43">
        <f>(I7-H7)+(I8-H8)</f>
        <v>0.41666666666666669</v>
      </c>
      <c r="J9" s="53"/>
      <c r="K9" s="43">
        <f>K7-J7</f>
        <v>0.33333333333333337</v>
      </c>
      <c r="L9" s="54"/>
      <c r="M9" s="43">
        <f>(M7-L7)+(M8-L8)</f>
        <v>0.41666666666666669</v>
      </c>
      <c r="N9" s="53"/>
      <c r="O9" s="43">
        <f>O7-N7</f>
        <v>0.33333333333333337</v>
      </c>
      <c r="P9" s="44">
        <f>SUM(C9,E9,G9,I9,K9,M9,O9)</f>
        <v>2.2708333333333335</v>
      </c>
    </row>
    <row r="10" spans="1:16" ht="15.75" x14ac:dyDescent="0.25">
      <c r="A10" s="213"/>
      <c r="B10" s="36">
        <v>0.375</v>
      </c>
      <c r="C10" s="37">
        <v>0.70833333333333337</v>
      </c>
      <c r="D10" s="36">
        <v>0.375</v>
      </c>
      <c r="E10" s="37">
        <v>0.70833333333333337</v>
      </c>
      <c r="F10" s="45"/>
      <c r="G10" s="46"/>
      <c r="H10" s="45"/>
      <c r="I10" s="46"/>
      <c r="J10" s="45"/>
      <c r="K10" s="46"/>
      <c r="L10" s="201"/>
      <c r="M10" s="199"/>
      <c r="N10" s="201"/>
      <c r="O10" s="199"/>
      <c r="P10" s="38"/>
    </row>
    <row r="11" spans="1:16" ht="16.5" thickBot="1" x14ac:dyDescent="0.3">
      <c r="A11" s="214" t="s">
        <v>31</v>
      </c>
      <c r="B11" s="39"/>
      <c r="C11" s="40"/>
      <c r="D11" s="39"/>
      <c r="E11" s="40"/>
      <c r="F11" s="48"/>
      <c r="G11" s="90"/>
      <c r="H11" s="48"/>
      <c r="I11" s="90" t="s">
        <v>69</v>
      </c>
      <c r="J11" s="48"/>
      <c r="K11" s="90" t="s">
        <v>69</v>
      </c>
      <c r="L11" s="204" t="s">
        <v>103</v>
      </c>
      <c r="M11" s="205" t="s">
        <v>104</v>
      </c>
      <c r="N11" s="204" t="s">
        <v>103</v>
      </c>
      <c r="O11" s="205" t="s">
        <v>104</v>
      </c>
      <c r="P11" s="41"/>
    </row>
    <row r="12" spans="1:16" ht="16.5" thickBot="1" x14ac:dyDescent="0.3">
      <c r="A12" s="215" t="s">
        <v>32</v>
      </c>
      <c r="B12" s="53"/>
      <c r="C12" s="43">
        <f>C10-B10</f>
        <v>0.33333333333333337</v>
      </c>
      <c r="D12" s="53"/>
      <c r="E12" s="43">
        <f>E10-D10</f>
        <v>0.33333333333333337</v>
      </c>
      <c r="F12" s="51"/>
      <c r="G12" s="52"/>
      <c r="H12" s="51"/>
      <c r="I12" s="52"/>
      <c r="J12" s="51"/>
      <c r="K12" s="52"/>
      <c r="L12" s="206"/>
      <c r="M12" s="207"/>
      <c r="N12" s="206"/>
      <c r="O12" s="207"/>
      <c r="P12" s="44">
        <f>SUM(C12,E12,G12,I12,K12,M12,O12)</f>
        <v>0.66666666666666674</v>
      </c>
    </row>
    <row r="13" spans="1:16" ht="15.75" x14ac:dyDescent="0.25">
      <c r="A13" s="214"/>
      <c r="B13" s="36">
        <v>0.375</v>
      </c>
      <c r="C13" s="37">
        <v>0.70833333333333337</v>
      </c>
      <c r="D13" s="36"/>
      <c r="E13" s="37"/>
      <c r="F13" s="36">
        <v>0.41666666666666669</v>
      </c>
      <c r="G13" s="37">
        <v>0.625</v>
      </c>
      <c r="H13" s="36"/>
      <c r="I13" s="37"/>
      <c r="J13" s="36"/>
      <c r="K13" s="37"/>
      <c r="L13" s="36"/>
      <c r="M13" s="37"/>
      <c r="N13" s="45"/>
      <c r="O13" s="46"/>
      <c r="P13" s="56"/>
    </row>
    <row r="14" spans="1:16" ht="16.5" thickBot="1" x14ac:dyDescent="0.3">
      <c r="A14" s="214" t="s">
        <v>26</v>
      </c>
      <c r="B14" s="39"/>
      <c r="C14" s="40"/>
      <c r="D14" s="39">
        <v>0.66666666666666663</v>
      </c>
      <c r="E14" s="63">
        <v>1.0208333333333333</v>
      </c>
      <c r="F14" s="39">
        <v>0.79166666666666663</v>
      </c>
      <c r="G14" s="40">
        <v>1</v>
      </c>
      <c r="H14" s="39">
        <v>0.70833333333333337</v>
      </c>
      <c r="I14" s="63">
        <v>1.0208333333333333</v>
      </c>
      <c r="J14" s="39">
        <v>0.70833333333333337</v>
      </c>
      <c r="K14" s="63">
        <v>1.0208333333333333</v>
      </c>
      <c r="L14" s="39">
        <v>0.70833333333333337</v>
      </c>
      <c r="M14" s="40">
        <v>1.0833333333333333</v>
      </c>
      <c r="N14" s="48"/>
      <c r="O14" s="90"/>
      <c r="P14" s="56"/>
    </row>
    <row r="15" spans="1:16" ht="16.5" thickBot="1" x14ac:dyDescent="0.3">
      <c r="A15" s="216" t="s">
        <v>38</v>
      </c>
      <c r="B15" s="53"/>
      <c r="C15" s="43">
        <f>C13-B13</f>
        <v>0.33333333333333337</v>
      </c>
      <c r="D15" s="50"/>
      <c r="E15" s="43">
        <f>(E13-D13)+(E14-D14)</f>
        <v>0.35416666666666663</v>
      </c>
      <c r="F15" s="54"/>
      <c r="G15" s="43">
        <f>(G13-F13)+(G14-F14)</f>
        <v>0.41666666666666669</v>
      </c>
      <c r="H15" s="50"/>
      <c r="I15" s="43">
        <f>(I13-H13)+(I14-H14)</f>
        <v>0.31249999999999989</v>
      </c>
      <c r="J15" s="50"/>
      <c r="K15" s="43">
        <f>(K13-J13)+(K14-J14)</f>
        <v>0.31249999999999989</v>
      </c>
      <c r="L15" s="50"/>
      <c r="M15" s="43">
        <f>(M13-L13)+(M14-L14)</f>
        <v>0.37499999999999989</v>
      </c>
      <c r="N15" s="51"/>
      <c r="O15" s="52"/>
      <c r="P15" s="44">
        <f>SUM(C15,E15,G15,I15,K15,M15,O15)</f>
        <v>2.1041666666666665</v>
      </c>
    </row>
    <row r="16" spans="1:16" ht="15.75" x14ac:dyDescent="0.25">
      <c r="A16" s="213"/>
      <c r="B16" s="45"/>
      <c r="C16" s="46"/>
      <c r="D16" s="45"/>
      <c r="E16" s="46"/>
      <c r="F16" s="36">
        <v>0.375</v>
      </c>
      <c r="G16" s="37">
        <v>0.72916666666666663</v>
      </c>
      <c r="H16" s="36">
        <v>0.375</v>
      </c>
      <c r="I16" s="37">
        <v>0.72916666666666663</v>
      </c>
      <c r="J16" s="36"/>
      <c r="K16" s="37"/>
      <c r="L16" s="36">
        <v>0.41666666666666669</v>
      </c>
      <c r="M16" s="37">
        <v>0.625</v>
      </c>
      <c r="N16" s="36">
        <v>0.375</v>
      </c>
      <c r="O16" s="37">
        <v>0.70833333333333337</v>
      </c>
      <c r="P16" s="38"/>
    </row>
    <row r="17" spans="1:16" ht="16.5" thickBot="1" x14ac:dyDescent="0.3">
      <c r="A17" s="214" t="s">
        <v>16</v>
      </c>
      <c r="B17" s="48"/>
      <c r="C17" s="90"/>
      <c r="D17" s="48"/>
      <c r="E17" s="90"/>
      <c r="F17" s="39"/>
      <c r="G17" s="40"/>
      <c r="H17" s="39"/>
      <c r="I17" s="40"/>
      <c r="J17" s="82">
        <v>0.70833333333333337</v>
      </c>
      <c r="K17" s="63">
        <v>1.0833333333333333</v>
      </c>
      <c r="L17" s="39">
        <v>0.79166666666666663</v>
      </c>
      <c r="M17" s="40">
        <v>1</v>
      </c>
      <c r="N17" s="39"/>
      <c r="O17" s="40"/>
      <c r="P17" s="41"/>
    </row>
    <row r="18" spans="1:16" ht="16.5" thickBot="1" x14ac:dyDescent="0.3">
      <c r="A18" s="215" t="s">
        <v>33</v>
      </c>
      <c r="B18" s="51"/>
      <c r="C18" s="52"/>
      <c r="D18" s="51"/>
      <c r="E18" s="52"/>
      <c r="F18" s="53"/>
      <c r="G18" s="43">
        <f>G16-F16</f>
        <v>0.35416666666666663</v>
      </c>
      <c r="H18" s="53"/>
      <c r="I18" s="43">
        <f>I16-H16</f>
        <v>0.35416666666666663</v>
      </c>
      <c r="J18" s="50"/>
      <c r="K18" s="43">
        <f>(K16-J16)+(K17-J17)</f>
        <v>0.37499999999999989</v>
      </c>
      <c r="L18" s="54"/>
      <c r="M18" s="43">
        <f>(M16-L16)+(M17-L17)</f>
        <v>0.41666666666666669</v>
      </c>
      <c r="N18" s="53"/>
      <c r="O18" s="43">
        <f>O16-N16</f>
        <v>0.33333333333333337</v>
      </c>
      <c r="P18" s="44">
        <f>SUM(C18,E18,G18,I18,K18,M18,O18)</f>
        <v>1.833333333333333</v>
      </c>
    </row>
    <row r="19" spans="1:16" ht="15.75" x14ac:dyDescent="0.25">
      <c r="A19" s="213"/>
      <c r="B19" s="36">
        <v>0.41666666666666669</v>
      </c>
      <c r="C19" s="37">
        <v>0.625</v>
      </c>
      <c r="D19" s="36">
        <v>0.375</v>
      </c>
      <c r="E19" s="37">
        <v>0.70833333333333337</v>
      </c>
      <c r="F19" s="45"/>
      <c r="G19" s="46"/>
      <c r="H19" s="45"/>
      <c r="I19" s="46"/>
      <c r="J19" s="45"/>
      <c r="K19" s="46"/>
      <c r="L19" s="36"/>
      <c r="M19" s="37"/>
      <c r="N19" s="36"/>
      <c r="O19" s="37"/>
      <c r="P19" s="38"/>
    </row>
    <row r="20" spans="1:16" ht="16.5" thickBot="1" x14ac:dyDescent="0.3">
      <c r="A20" s="214" t="s">
        <v>18</v>
      </c>
      <c r="B20" s="39">
        <v>0.79166666666666663</v>
      </c>
      <c r="C20" s="40">
        <v>1.0416666666666667</v>
      </c>
      <c r="D20" s="39"/>
      <c r="E20" s="40"/>
      <c r="F20" s="48"/>
      <c r="G20" s="49"/>
      <c r="H20" s="48"/>
      <c r="I20" s="49"/>
      <c r="J20" s="48"/>
      <c r="K20" s="90" t="s">
        <v>69</v>
      </c>
      <c r="L20" s="39">
        <v>0.70833333333333337</v>
      </c>
      <c r="M20" s="40">
        <v>1.0833333333333333</v>
      </c>
      <c r="N20" s="39">
        <v>0.70833333333333337</v>
      </c>
      <c r="O20" s="40">
        <v>1.0208333333333333</v>
      </c>
      <c r="P20" s="41"/>
    </row>
    <row r="21" spans="1:16" ht="16.5" thickBot="1" x14ac:dyDescent="0.3">
      <c r="A21" s="215" t="s">
        <v>35</v>
      </c>
      <c r="B21" s="54"/>
      <c r="C21" s="43">
        <f>(C19-B19)+(C20-B20)</f>
        <v>0.45833333333333343</v>
      </c>
      <c r="D21" s="53"/>
      <c r="E21" s="43">
        <f>E19-D19</f>
        <v>0.33333333333333337</v>
      </c>
      <c r="F21" s="51"/>
      <c r="G21" s="52"/>
      <c r="H21" s="51"/>
      <c r="I21" s="52"/>
      <c r="J21" s="51"/>
      <c r="K21" s="52"/>
      <c r="L21" s="50"/>
      <c r="M21" s="43">
        <f>(M19-L19)+(M20-L20)</f>
        <v>0.37499999999999989</v>
      </c>
      <c r="N21" s="50"/>
      <c r="O21" s="43">
        <f>(O19-N19)+(O20-N20)</f>
        <v>0.31249999999999989</v>
      </c>
      <c r="P21" s="44">
        <f>SUM(C21,E21,G21,I21,K21,M21,O21)</f>
        <v>1.4791666666666665</v>
      </c>
    </row>
    <row r="22" spans="1:16" ht="15.75" x14ac:dyDescent="0.25">
      <c r="A22" s="213"/>
      <c r="B22" s="36"/>
      <c r="C22" s="37"/>
      <c r="D22" s="36">
        <v>0.375</v>
      </c>
      <c r="E22" s="37">
        <v>0.70833333333333337</v>
      </c>
      <c r="F22" s="45"/>
      <c r="G22" s="46"/>
      <c r="H22" s="45"/>
      <c r="I22" s="46"/>
      <c r="J22" s="45"/>
      <c r="K22" s="46"/>
      <c r="L22" s="36">
        <v>0.375</v>
      </c>
      <c r="M22" s="37">
        <v>0.70833333333333337</v>
      </c>
      <c r="N22" s="36">
        <v>0.41666666666666669</v>
      </c>
      <c r="O22" s="37">
        <v>0.625</v>
      </c>
      <c r="P22" s="38"/>
    </row>
    <row r="23" spans="1:16" ht="16.5" thickBot="1" x14ac:dyDescent="0.3">
      <c r="A23" s="214" t="s">
        <v>17</v>
      </c>
      <c r="B23" s="39">
        <v>0.70833333333333337</v>
      </c>
      <c r="C23" s="63">
        <v>1.0208333333333333</v>
      </c>
      <c r="D23" s="39"/>
      <c r="E23" s="40"/>
      <c r="F23" s="48"/>
      <c r="G23" s="90"/>
      <c r="H23" s="48"/>
      <c r="I23" s="49"/>
      <c r="J23" s="48"/>
      <c r="K23" s="90" t="s">
        <v>69</v>
      </c>
      <c r="L23" s="39"/>
      <c r="M23" s="40"/>
      <c r="N23" s="39">
        <v>0.79166666666666663</v>
      </c>
      <c r="O23" s="40">
        <v>1</v>
      </c>
      <c r="P23" s="41"/>
    </row>
    <row r="24" spans="1:16" ht="16.5" thickBot="1" x14ac:dyDescent="0.3">
      <c r="A24" s="215" t="s">
        <v>34</v>
      </c>
      <c r="B24" s="50"/>
      <c r="C24" s="43">
        <f>(C22-B22)+(C23-B23)</f>
        <v>0.31249999999999989</v>
      </c>
      <c r="D24" s="53"/>
      <c r="E24" s="43">
        <f>E22-D22</f>
        <v>0.33333333333333337</v>
      </c>
      <c r="F24" s="51"/>
      <c r="G24" s="52"/>
      <c r="H24" s="51"/>
      <c r="I24" s="52"/>
      <c r="J24" s="51"/>
      <c r="K24" s="52"/>
      <c r="L24" s="53"/>
      <c r="M24" s="43">
        <f>M22-L22</f>
        <v>0.33333333333333337</v>
      </c>
      <c r="N24" s="54"/>
      <c r="O24" s="43">
        <f>(O22-N22)+(O23-N23)</f>
        <v>0.41666666666666669</v>
      </c>
      <c r="P24" s="44">
        <f>SUM(C24,E24,G24,I24,K24,M24,O24)</f>
        <v>1.3958333333333333</v>
      </c>
    </row>
    <row r="25" spans="1:16" ht="15.75" x14ac:dyDescent="0.25">
      <c r="A25" s="213"/>
      <c r="B25" s="36">
        <v>0.375</v>
      </c>
      <c r="C25" s="37">
        <v>0.70833333333333337</v>
      </c>
      <c r="D25" s="36"/>
      <c r="E25" s="37"/>
      <c r="F25" s="36"/>
      <c r="G25" s="37"/>
      <c r="H25" s="36">
        <v>0.375</v>
      </c>
      <c r="I25" s="37">
        <v>0.70833333333333337</v>
      </c>
      <c r="J25" s="36">
        <v>0.41666666666666669</v>
      </c>
      <c r="K25" s="37">
        <v>0.625</v>
      </c>
      <c r="L25" s="45"/>
      <c r="M25" s="46"/>
      <c r="N25" s="45"/>
      <c r="O25" s="46"/>
      <c r="P25" s="38"/>
    </row>
    <row r="26" spans="1:16" ht="16.5" thickBot="1" x14ac:dyDescent="0.3">
      <c r="A26" s="214" t="s">
        <v>90</v>
      </c>
      <c r="B26" s="39"/>
      <c r="C26" s="40"/>
      <c r="D26" s="39">
        <v>0.66666666666666663</v>
      </c>
      <c r="E26" s="63">
        <v>1.0208333333333333</v>
      </c>
      <c r="F26" s="39">
        <v>0.70833333333333337</v>
      </c>
      <c r="G26" s="63">
        <v>1.0208333333333333</v>
      </c>
      <c r="H26" s="39"/>
      <c r="I26" s="40"/>
      <c r="J26" s="39">
        <v>0.79166666666666663</v>
      </c>
      <c r="K26" s="40">
        <v>1.0416666666666667</v>
      </c>
      <c r="L26" s="48"/>
      <c r="M26" s="49"/>
      <c r="N26" s="48"/>
      <c r="O26" s="49"/>
      <c r="P26" s="41"/>
    </row>
    <row r="27" spans="1:16" ht="16.5" thickBot="1" x14ac:dyDescent="0.3">
      <c r="A27" s="215" t="s">
        <v>91</v>
      </c>
      <c r="B27" s="53"/>
      <c r="C27" s="43">
        <f>C25-B25</f>
        <v>0.33333333333333337</v>
      </c>
      <c r="D27" s="50"/>
      <c r="E27" s="43">
        <f>(E25-D25)+(E26-D26)</f>
        <v>0.35416666666666663</v>
      </c>
      <c r="F27" s="50"/>
      <c r="G27" s="43">
        <f>(G25-F25)+(G26-F26)</f>
        <v>0.31249999999999989</v>
      </c>
      <c r="H27" s="53"/>
      <c r="I27" s="43">
        <f>I25-H25</f>
        <v>0.33333333333333337</v>
      </c>
      <c r="J27" s="54"/>
      <c r="K27" s="43">
        <f>(K25-J25)+(K26-J26)</f>
        <v>0.45833333333333343</v>
      </c>
      <c r="L27" s="51"/>
      <c r="M27" s="52"/>
      <c r="N27" s="51"/>
      <c r="O27" s="52"/>
      <c r="P27" s="44">
        <f>SUM(C27,E27,G27,I27,K27,M27,O27)</f>
        <v>1.7916666666666667</v>
      </c>
    </row>
    <row r="28" spans="1:16" ht="15.75" x14ac:dyDescent="0.25">
      <c r="A28" s="217"/>
      <c r="B28" s="36"/>
      <c r="C28" s="37"/>
      <c r="D28" s="36">
        <v>0.375</v>
      </c>
      <c r="E28" s="37">
        <v>0.70833333333333337</v>
      </c>
      <c r="F28" s="45"/>
      <c r="G28" s="46"/>
      <c r="H28" s="45"/>
      <c r="I28" s="46"/>
      <c r="J28" s="45"/>
      <c r="K28" s="46"/>
      <c r="L28" s="36">
        <v>0.375</v>
      </c>
      <c r="M28" s="37">
        <v>0.72916666666666663</v>
      </c>
      <c r="N28" s="36">
        <v>0.5</v>
      </c>
      <c r="O28" s="37">
        <v>0.91666666666666663</v>
      </c>
      <c r="P28" s="38"/>
    </row>
    <row r="29" spans="1:16" ht="16.5" thickBot="1" x14ac:dyDescent="0.3">
      <c r="A29" s="218" t="s">
        <v>44</v>
      </c>
      <c r="B29" s="39">
        <v>0.70833333333333337</v>
      </c>
      <c r="C29" s="63">
        <v>1.0208333333333333</v>
      </c>
      <c r="D29" s="39"/>
      <c r="E29" s="40"/>
      <c r="F29" s="48"/>
      <c r="G29" s="90"/>
      <c r="H29" s="48"/>
      <c r="I29" s="49"/>
      <c r="J29" s="48"/>
      <c r="K29" s="90" t="s">
        <v>69</v>
      </c>
      <c r="L29" s="39"/>
      <c r="M29" s="40"/>
      <c r="N29" s="39"/>
      <c r="O29" s="40"/>
      <c r="P29" s="41"/>
    </row>
    <row r="30" spans="1:16" ht="16.5" thickBot="1" x14ac:dyDescent="0.3">
      <c r="A30" s="219" t="s">
        <v>45</v>
      </c>
      <c r="B30" s="50"/>
      <c r="C30" s="43">
        <f>(C28-B28)+(C29-B29)</f>
        <v>0.31249999999999989</v>
      </c>
      <c r="D30" s="53"/>
      <c r="E30" s="43">
        <f>E28-D28</f>
        <v>0.33333333333333337</v>
      </c>
      <c r="F30" s="51"/>
      <c r="G30" s="52"/>
      <c r="H30" s="51"/>
      <c r="I30" s="52"/>
      <c r="J30" s="51"/>
      <c r="K30" s="52"/>
      <c r="L30" s="53"/>
      <c r="M30" s="43">
        <f>M28-L28</f>
        <v>0.35416666666666663</v>
      </c>
      <c r="N30" s="144"/>
      <c r="O30" s="43">
        <f>(O28-N28)+(O29-N29)</f>
        <v>0.41666666666666663</v>
      </c>
      <c r="P30" s="44">
        <f>SUM(C30,E30,G30,I30,K30,M30,O30)</f>
        <v>1.4166666666666665</v>
      </c>
    </row>
    <row r="31" spans="1:16" ht="15.75" x14ac:dyDescent="0.25">
      <c r="A31" s="213"/>
      <c r="B31" s="45"/>
      <c r="C31" s="46"/>
      <c r="D31" s="36"/>
      <c r="E31" s="37"/>
      <c r="F31" s="36">
        <v>0.41666666666666669</v>
      </c>
      <c r="G31" s="37">
        <v>0.625</v>
      </c>
      <c r="H31" s="36"/>
      <c r="I31" s="37"/>
      <c r="J31" s="36"/>
      <c r="K31" s="37"/>
      <c r="L31" s="45"/>
      <c r="M31" s="46"/>
      <c r="N31" s="45"/>
      <c r="O31" s="46"/>
      <c r="P31" s="38"/>
    </row>
    <row r="32" spans="1:16" ht="16.5" thickBot="1" x14ac:dyDescent="0.3">
      <c r="A32" s="214" t="s">
        <v>49</v>
      </c>
      <c r="B32" s="48"/>
      <c r="C32" s="90" t="s">
        <v>69</v>
      </c>
      <c r="D32" s="39">
        <v>0.70833333333333337</v>
      </c>
      <c r="E32" s="63">
        <v>1.0208333333333333</v>
      </c>
      <c r="F32" s="39">
        <v>0.79166666666666663</v>
      </c>
      <c r="G32" s="40">
        <v>1</v>
      </c>
      <c r="H32" s="39">
        <v>0.70833333333333337</v>
      </c>
      <c r="I32" s="40">
        <v>1.0416666666666667</v>
      </c>
      <c r="J32" s="39">
        <v>0.70833333333333337</v>
      </c>
      <c r="K32" s="40">
        <v>1.0833333333333333</v>
      </c>
      <c r="L32" s="48"/>
      <c r="M32" s="49"/>
      <c r="N32" s="48"/>
      <c r="O32" s="49"/>
      <c r="P32" s="41"/>
    </row>
    <row r="33" spans="1:16" ht="16.5" thickBot="1" x14ac:dyDescent="0.3">
      <c r="A33" s="215" t="s">
        <v>50</v>
      </c>
      <c r="B33" s="51"/>
      <c r="C33" s="52"/>
      <c r="D33" s="50"/>
      <c r="E33" s="43">
        <f>(E31-D31)+(E32-D32)</f>
        <v>0.31249999999999989</v>
      </c>
      <c r="F33" s="54"/>
      <c r="G33" s="43">
        <f>(G31-F31)+(G32-F32)</f>
        <v>0.41666666666666669</v>
      </c>
      <c r="H33" s="50"/>
      <c r="I33" s="43">
        <f>(I31-H31)+(I32-H32)</f>
        <v>0.33333333333333337</v>
      </c>
      <c r="J33" s="50"/>
      <c r="K33" s="43">
        <f>(K31-J31)+(K32-J32)</f>
        <v>0.37499999999999989</v>
      </c>
      <c r="L33" s="51"/>
      <c r="M33" s="52"/>
      <c r="N33" s="51"/>
      <c r="O33" s="52"/>
      <c r="P33" s="44">
        <f>SUM(O33,M33,K33,I33,G33,E33,C33)</f>
        <v>1.4375</v>
      </c>
    </row>
    <row r="34" spans="1:16" ht="15.75" x14ac:dyDescent="0.25">
      <c r="A34" s="213"/>
      <c r="B34" s="36"/>
      <c r="C34" s="37"/>
      <c r="D34" s="36">
        <v>0.41666666666666669</v>
      </c>
      <c r="E34" s="37">
        <v>0.625</v>
      </c>
      <c r="F34" s="45"/>
      <c r="G34" s="46"/>
      <c r="H34" s="45"/>
      <c r="I34" s="46"/>
      <c r="J34" s="36"/>
      <c r="K34" s="37"/>
      <c r="L34" s="36"/>
      <c r="M34" s="37"/>
      <c r="N34" s="36"/>
      <c r="O34" s="37"/>
      <c r="P34" s="38"/>
    </row>
    <row r="35" spans="1:16" ht="16.5" thickBot="1" x14ac:dyDescent="0.3">
      <c r="A35" s="214" t="s">
        <v>20</v>
      </c>
      <c r="B35" s="39">
        <v>0.66666666666666663</v>
      </c>
      <c r="C35" s="63">
        <v>1.0208333333333333</v>
      </c>
      <c r="D35" s="39">
        <v>0.79166666666666663</v>
      </c>
      <c r="E35" s="40">
        <v>1</v>
      </c>
      <c r="F35" s="48"/>
      <c r="G35" s="49"/>
      <c r="H35" s="48"/>
      <c r="I35" s="49"/>
      <c r="J35" s="39">
        <v>0.70833333333333337</v>
      </c>
      <c r="K35" s="40">
        <v>1.0833333333333333</v>
      </c>
      <c r="L35" s="82">
        <v>0.66666666666666663</v>
      </c>
      <c r="M35" s="63">
        <v>1.0833333333333333</v>
      </c>
      <c r="N35" s="82">
        <v>0.66666666666666663</v>
      </c>
      <c r="O35" s="63">
        <v>1.0208333333333333</v>
      </c>
      <c r="P35" s="41"/>
    </row>
    <row r="36" spans="1:16" ht="16.5" thickBot="1" x14ac:dyDescent="0.3">
      <c r="A36" s="215" t="s">
        <v>42</v>
      </c>
      <c r="B36" s="50"/>
      <c r="C36" s="43">
        <f>(C34-B34)+(C35-B35)</f>
        <v>0.35416666666666663</v>
      </c>
      <c r="D36" s="54"/>
      <c r="E36" s="43">
        <f>(E34-D34)+(E35-D35)</f>
        <v>0.41666666666666669</v>
      </c>
      <c r="F36" s="51"/>
      <c r="G36" s="52"/>
      <c r="H36" s="51"/>
      <c r="I36" s="52"/>
      <c r="J36" s="50"/>
      <c r="K36" s="43">
        <f>(K34-J34)+(K35-J35)</f>
        <v>0.37499999999999989</v>
      </c>
      <c r="L36" s="50"/>
      <c r="M36" s="43">
        <f>(M34-L34)+(M35-L35)</f>
        <v>0.41666666666666663</v>
      </c>
      <c r="N36" s="50"/>
      <c r="O36" s="43">
        <f>(O34-N34)+(O35-N35)</f>
        <v>0.35416666666666663</v>
      </c>
      <c r="P36" s="44">
        <f>SUM(C36,E36,G36,I36,K36,M36,O36)</f>
        <v>1.9166666666666661</v>
      </c>
    </row>
    <row r="37" spans="1:16" ht="15.75" x14ac:dyDescent="0.25">
      <c r="A37" s="216"/>
      <c r="B37" s="45"/>
      <c r="C37" s="46"/>
      <c r="D37" s="45"/>
      <c r="E37" s="46"/>
      <c r="F37" s="201">
        <v>0.375</v>
      </c>
      <c r="G37" s="199">
        <v>0.41666666666666669</v>
      </c>
      <c r="H37" s="36">
        <v>0.375</v>
      </c>
      <c r="I37" s="37">
        <v>0.70833333333333337</v>
      </c>
      <c r="J37" s="36">
        <v>0.375</v>
      </c>
      <c r="K37" s="37">
        <v>0.70833333333333337</v>
      </c>
      <c r="L37" s="36">
        <v>0.375</v>
      </c>
      <c r="M37" s="37">
        <v>0.72916666666666663</v>
      </c>
      <c r="N37" s="45"/>
      <c r="O37" s="46"/>
      <c r="P37" s="38"/>
    </row>
    <row r="38" spans="1:16" ht="16.5" thickBot="1" x14ac:dyDescent="0.3">
      <c r="A38" s="220" t="s">
        <v>65</v>
      </c>
      <c r="B38" s="48"/>
      <c r="C38" s="49"/>
      <c r="D38" s="48"/>
      <c r="E38" s="90" t="s">
        <v>69</v>
      </c>
      <c r="F38" s="204" t="s">
        <v>107</v>
      </c>
      <c r="G38" s="205" t="s">
        <v>106</v>
      </c>
      <c r="H38" s="39"/>
      <c r="I38" s="40"/>
      <c r="J38" s="39"/>
      <c r="K38" s="40"/>
      <c r="L38" s="39"/>
      <c r="M38" s="40"/>
      <c r="N38" s="48"/>
      <c r="O38" s="49"/>
      <c r="P38" s="41"/>
    </row>
    <row r="39" spans="1:16" ht="16.5" thickBot="1" x14ac:dyDescent="0.3">
      <c r="A39" s="216" t="s">
        <v>66</v>
      </c>
      <c r="B39" s="51"/>
      <c r="C39" s="52"/>
      <c r="D39" s="51"/>
      <c r="E39" s="52"/>
      <c r="F39" s="206"/>
      <c r="G39" s="207">
        <f>G37-F37</f>
        <v>4.1666666666666685E-2</v>
      </c>
      <c r="H39" s="53"/>
      <c r="I39" s="43">
        <f>I37-H37</f>
        <v>0.33333333333333337</v>
      </c>
      <c r="J39" s="53"/>
      <c r="K39" s="43">
        <f>K37-J37</f>
        <v>0.33333333333333337</v>
      </c>
      <c r="L39" s="53"/>
      <c r="M39" s="43">
        <f>M37-L37</f>
        <v>0.35416666666666663</v>
      </c>
      <c r="N39" s="51"/>
      <c r="O39" s="52"/>
      <c r="P39" s="44">
        <f>SUM(C39,E39,G39,I39,K39,M39,O39)</f>
        <v>1.0625</v>
      </c>
    </row>
    <row r="40" spans="1:16" ht="15.75" x14ac:dyDescent="0.25">
      <c r="A40" s="213"/>
      <c r="B40" s="36">
        <v>0.375</v>
      </c>
      <c r="C40" s="37">
        <v>0.70833333333333337</v>
      </c>
      <c r="D40" s="45"/>
      <c r="E40" s="46"/>
      <c r="F40" s="45"/>
      <c r="G40" s="46"/>
      <c r="H40" s="47"/>
      <c r="I40" s="37"/>
      <c r="J40" s="47"/>
      <c r="K40" s="37"/>
      <c r="L40" s="47"/>
      <c r="M40" s="37"/>
      <c r="N40" s="47"/>
      <c r="O40" s="37"/>
      <c r="P40" s="38"/>
    </row>
    <row r="41" spans="1:16" ht="16.5" thickBot="1" x14ac:dyDescent="0.3">
      <c r="A41" s="214" t="s">
        <v>99</v>
      </c>
      <c r="B41" s="39"/>
      <c r="C41" s="40"/>
      <c r="D41" s="48"/>
      <c r="E41" s="49"/>
      <c r="F41" s="48"/>
      <c r="G41" s="49"/>
      <c r="H41" s="39">
        <v>0.70833333333333337</v>
      </c>
      <c r="I41" s="40">
        <v>1.0416666666666667</v>
      </c>
      <c r="J41" s="39">
        <v>0.70833333333333337</v>
      </c>
      <c r="K41" s="40">
        <v>1.0416666666666667</v>
      </c>
      <c r="L41" s="39">
        <v>0.66666666666666663</v>
      </c>
      <c r="M41" s="40">
        <v>1.0833333333333333</v>
      </c>
      <c r="N41" s="39">
        <v>0.70833333333333337</v>
      </c>
      <c r="O41" s="40">
        <v>1.0208333333333333</v>
      </c>
      <c r="P41" s="41"/>
    </row>
    <row r="42" spans="1:16" ht="16.5" thickBot="1" x14ac:dyDescent="0.3">
      <c r="A42" s="215" t="s">
        <v>100</v>
      </c>
      <c r="B42" s="53"/>
      <c r="C42" s="43">
        <f>C40-B40</f>
        <v>0.33333333333333337</v>
      </c>
      <c r="D42" s="51"/>
      <c r="E42" s="52"/>
      <c r="F42" s="51"/>
      <c r="G42" s="52"/>
      <c r="H42" s="50"/>
      <c r="I42" s="43">
        <f>(I40-H40)+(I41-H41)</f>
        <v>0.33333333333333337</v>
      </c>
      <c r="J42" s="50"/>
      <c r="K42" s="43">
        <f>(K40-J40)+(K41-J41)</f>
        <v>0.33333333333333337</v>
      </c>
      <c r="L42" s="50"/>
      <c r="M42" s="43">
        <f>(M40-L40)+(M41-L41)</f>
        <v>0.41666666666666663</v>
      </c>
      <c r="N42" s="50"/>
      <c r="O42" s="43">
        <f>(O40-N40)+(O41-N41)</f>
        <v>0.31249999999999989</v>
      </c>
      <c r="P42" s="44">
        <f>SUM(C42,E42,G42,I42,K42,M42,O42)</f>
        <v>1.7291666666666665</v>
      </c>
    </row>
    <row r="43" spans="1:16" ht="15.75" x14ac:dyDescent="0.25">
      <c r="A43" s="213"/>
      <c r="B43" s="45"/>
      <c r="C43" s="46"/>
      <c r="D43" s="45"/>
      <c r="E43" s="46"/>
      <c r="F43" s="45"/>
      <c r="G43" s="46"/>
      <c r="H43" s="47"/>
      <c r="I43" s="37"/>
      <c r="J43" s="36">
        <v>0.375</v>
      </c>
      <c r="K43" s="37">
        <v>0.75</v>
      </c>
      <c r="L43" s="36">
        <v>0.41666666666666669</v>
      </c>
      <c r="M43" s="37">
        <v>0.75</v>
      </c>
      <c r="N43" s="45"/>
      <c r="O43" s="46"/>
      <c r="P43" s="38"/>
    </row>
    <row r="44" spans="1:16" ht="16.5" thickBot="1" x14ac:dyDescent="0.3">
      <c r="A44" s="214" t="s">
        <v>24</v>
      </c>
      <c r="B44" s="48"/>
      <c r="C44" s="49"/>
      <c r="D44" s="48"/>
      <c r="E44" s="49"/>
      <c r="F44" s="48"/>
      <c r="G44" s="49"/>
      <c r="H44" s="39">
        <v>0.70833333333333337</v>
      </c>
      <c r="I44" s="40">
        <v>1.0416666666666667</v>
      </c>
      <c r="J44" s="39"/>
      <c r="K44" s="40"/>
      <c r="L44" s="39"/>
      <c r="M44" s="40"/>
      <c r="N44" s="48"/>
      <c r="O44" s="49"/>
      <c r="P44" s="41"/>
    </row>
    <row r="45" spans="1:16" ht="16.5" thickBot="1" x14ac:dyDescent="0.3">
      <c r="A45" s="215" t="s">
        <v>40</v>
      </c>
      <c r="B45" s="48"/>
      <c r="C45" s="72"/>
      <c r="D45" s="71"/>
      <c r="E45" s="72"/>
      <c r="F45" s="71"/>
      <c r="G45" s="72"/>
      <c r="H45" s="50"/>
      <c r="I45" s="43">
        <f>(I43-H43)+(I44-H44)</f>
        <v>0.33333333333333337</v>
      </c>
      <c r="J45" s="53"/>
      <c r="K45" s="43">
        <f>K43-J43</f>
        <v>0.375</v>
      </c>
      <c r="L45" s="73"/>
      <c r="M45" s="74">
        <f>M43-L43</f>
        <v>0.33333333333333331</v>
      </c>
      <c r="N45" s="71"/>
      <c r="O45" s="72"/>
      <c r="P45" s="44">
        <f>SUM(I45,K45,M45)</f>
        <v>1.0416666666666667</v>
      </c>
    </row>
    <row r="46" spans="1:16" ht="15.75" x14ac:dyDescent="0.25">
      <c r="A46" s="213"/>
      <c r="B46" s="45"/>
      <c r="C46" s="46"/>
      <c r="D46" s="45"/>
      <c r="E46" s="46"/>
      <c r="F46" s="45"/>
      <c r="G46" s="46"/>
      <c r="H46" s="45"/>
      <c r="I46" s="46"/>
      <c r="J46" s="36">
        <v>0.375</v>
      </c>
      <c r="K46" s="37">
        <v>0.75</v>
      </c>
      <c r="L46" s="36"/>
      <c r="M46" s="37"/>
      <c r="N46" s="36">
        <v>0.41666666666666669</v>
      </c>
      <c r="O46" s="37">
        <v>0.72916666666666663</v>
      </c>
      <c r="P46" s="38"/>
    </row>
    <row r="47" spans="1:16" ht="16.5" thickBot="1" x14ac:dyDescent="0.3">
      <c r="A47" s="214" t="s">
        <v>23</v>
      </c>
      <c r="B47" s="48"/>
      <c r="C47" s="49"/>
      <c r="D47" s="48"/>
      <c r="E47" s="49"/>
      <c r="F47" s="48"/>
      <c r="G47" s="49"/>
      <c r="H47" s="48"/>
      <c r="I47" s="49"/>
      <c r="J47" s="39"/>
      <c r="K47" s="40"/>
      <c r="L47" s="39">
        <v>0.75</v>
      </c>
      <c r="M47" s="40">
        <v>1.0625</v>
      </c>
      <c r="N47" s="39"/>
      <c r="O47" s="40"/>
      <c r="P47" s="41"/>
    </row>
    <row r="48" spans="1:16" ht="16.5" thickBot="1" x14ac:dyDescent="0.3">
      <c r="A48" s="215" t="s">
        <v>39</v>
      </c>
      <c r="B48" s="51"/>
      <c r="C48" s="52"/>
      <c r="D48" s="51"/>
      <c r="E48" s="52"/>
      <c r="F48" s="71"/>
      <c r="G48" s="72"/>
      <c r="H48" s="51"/>
      <c r="I48" s="52"/>
      <c r="J48" s="53"/>
      <c r="K48" s="43">
        <f>K46-J46</f>
        <v>0.375</v>
      </c>
      <c r="L48" s="50"/>
      <c r="M48" s="43">
        <f>(M46-L46)+(M47-L47)</f>
        <v>0.3125</v>
      </c>
      <c r="N48" s="73"/>
      <c r="O48" s="74">
        <f>O46-N46</f>
        <v>0.31249999999999994</v>
      </c>
      <c r="P48" s="44">
        <f>SUM(O48,M48,K48,I48,G48,E48,C48)</f>
        <v>1</v>
      </c>
    </row>
    <row r="49" spans="1:17" ht="15.75" x14ac:dyDescent="0.25">
      <c r="A49" s="212" t="s">
        <v>47</v>
      </c>
      <c r="B49" s="45"/>
      <c r="C49" s="46"/>
      <c r="D49" s="45"/>
      <c r="E49" s="46"/>
      <c r="F49" s="45"/>
      <c r="G49" s="46"/>
      <c r="H49" s="45"/>
      <c r="I49" s="46"/>
      <c r="J49" s="45"/>
      <c r="K49" s="46"/>
      <c r="L49" s="201"/>
      <c r="M49" s="199"/>
      <c r="N49" s="201"/>
      <c r="O49" s="199"/>
      <c r="P49" s="38"/>
      <c r="Q49" s="348"/>
    </row>
    <row r="50" spans="1:17" ht="16.5" thickBot="1" x14ac:dyDescent="0.3">
      <c r="A50" s="214" t="s">
        <v>101</v>
      </c>
      <c r="B50" s="48"/>
      <c r="C50" s="49"/>
      <c r="D50" s="48"/>
      <c r="E50" s="49"/>
      <c r="F50" s="48"/>
      <c r="G50" s="49"/>
      <c r="H50" s="48"/>
      <c r="I50" s="49"/>
      <c r="J50" s="48"/>
      <c r="K50" s="49"/>
      <c r="L50" s="204" t="s">
        <v>103</v>
      </c>
      <c r="M50" s="205" t="s">
        <v>104</v>
      </c>
      <c r="N50" s="204" t="s">
        <v>103</v>
      </c>
      <c r="O50" s="205" t="s">
        <v>104</v>
      </c>
      <c r="P50" s="41"/>
      <c r="Q50" s="348"/>
    </row>
    <row r="51" spans="1:17" ht="16.5" thickBot="1" x14ac:dyDescent="0.3">
      <c r="A51" s="215" t="s">
        <v>102</v>
      </c>
      <c r="B51" s="51"/>
      <c r="C51" s="52"/>
      <c r="D51" s="51"/>
      <c r="E51" s="52"/>
      <c r="F51" s="51"/>
      <c r="G51" s="52"/>
      <c r="H51" s="71"/>
      <c r="I51" s="72"/>
      <c r="J51" s="71"/>
      <c r="K51" s="72"/>
      <c r="L51" s="206"/>
      <c r="M51" s="207"/>
      <c r="N51" s="206"/>
      <c r="O51" s="207"/>
      <c r="P51" s="44"/>
      <c r="Q51" s="348"/>
    </row>
    <row r="52" spans="1:17" ht="15" customHeight="1" x14ac:dyDescent="0.25">
      <c r="A52" s="212" t="s">
        <v>47</v>
      </c>
      <c r="B52" s="36"/>
      <c r="C52" s="37"/>
      <c r="D52" s="45"/>
      <c r="E52" s="46"/>
      <c r="F52" s="36"/>
      <c r="G52" s="37"/>
      <c r="H52" s="36">
        <v>0.41666666666666669</v>
      </c>
      <c r="I52" s="37">
        <v>0.625</v>
      </c>
      <c r="J52" s="45"/>
      <c r="K52" s="46"/>
      <c r="L52" s="45"/>
      <c r="M52" s="46"/>
      <c r="N52" s="36">
        <v>0.58333333333333337</v>
      </c>
      <c r="O52" s="37">
        <v>0.97916666666666663</v>
      </c>
      <c r="P52" s="38"/>
      <c r="Q52" s="353"/>
    </row>
    <row r="53" spans="1:17" ht="15" customHeight="1" thickBot="1" x14ac:dyDescent="0.3">
      <c r="A53" s="214" t="s">
        <v>82</v>
      </c>
      <c r="B53" s="39">
        <v>0.66666666666666663</v>
      </c>
      <c r="C53" s="63">
        <v>1.0208333333333333</v>
      </c>
      <c r="D53" s="48"/>
      <c r="E53" s="49"/>
      <c r="F53" s="39">
        <v>0.70833333333333337</v>
      </c>
      <c r="G53" s="40">
        <v>1.0416666666666667</v>
      </c>
      <c r="H53" s="39">
        <v>0.79166666666666663</v>
      </c>
      <c r="I53" s="40">
        <v>1</v>
      </c>
      <c r="J53" s="48"/>
      <c r="K53" s="49"/>
      <c r="L53" s="48"/>
      <c r="M53" s="49"/>
      <c r="N53" s="39"/>
      <c r="O53" s="40"/>
      <c r="P53" s="41"/>
      <c r="Q53" s="353"/>
    </row>
    <row r="54" spans="1:17" ht="15" customHeight="1" thickBot="1" x14ac:dyDescent="0.3">
      <c r="A54" s="215" t="s">
        <v>83</v>
      </c>
      <c r="B54" s="50"/>
      <c r="C54" s="43">
        <f>(C52-B52)+(C53-B53)</f>
        <v>0.35416666666666663</v>
      </c>
      <c r="D54" s="51"/>
      <c r="E54" s="52"/>
      <c r="F54" s="50"/>
      <c r="G54" s="43">
        <f>(G52-F52)+(G53-F53)</f>
        <v>0.33333333333333337</v>
      </c>
      <c r="H54" s="54"/>
      <c r="I54" s="43">
        <f>(I52-H52)+(I53-H53)</f>
        <v>0.41666666666666669</v>
      </c>
      <c r="J54" s="51"/>
      <c r="K54" s="52"/>
      <c r="L54" s="51"/>
      <c r="M54" s="52"/>
      <c r="N54" s="144"/>
      <c r="O54" s="43">
        <f>(O52-N52)+(O53-N53)</f>
        <v>0.39583333333333326</v>
      </c>
      <c r="P54" s="44">
        <f>SUM(O54,M54,K54,I54,G54,E54,C54)</f>
        <v>1.5</v>
      </c>
      <c r="Q54" s="353"/>
    </row>
    <row r="55" spans="1:17" ht="15" customHeight="1" x14ac:dyDescent="0.25">
      <c r="A55" s="212" t="s">
        <v>47</v>
      </c>
      <c r="B55" s="45"/>
      <c r="C55" s="46"/>
      <c r="D55" s="45"/>
      <c r="E55" s="46"/>
      <c r="F55" s="45"/>
      <c r="G55" s="46"/>
      <c r="H55" s="45"/>
      <c r="I55" s="46"/>
      <c r="J55" s="45"/>
      <c r="K55" s="46"/>
      <c r="L55" s="36">
        <v>0.375</v>
      </c>
      <c r="M55" s="37">
        <v>0.72916666666666663</v>
      </c>
      <c r="N55" s="36">
        <v>0.41666666666666669</v>
      </c>
      <c r="O55" s="37">
        <v>0.75</v>
      </c>
      <c r="P55" s="38"/>
      <c r="Q55" s="353"/>
    </row>
    <row r="56" spans="1:17" ht="15" customHeight="1" thickBot="1" x14ac:dyDescent="0.3">
      <c r="A56" s="214" t="s">
        <v>85</v>
      </c>
      <c r="B56" s="48"/>
      <c r="C56" s="49"/>
      <c r="D56" s="48"/>
      <c r="E56" s="49"/>
      <c r="F56" s="48"/>
      <c r="G56" s="49"/>
      <c r="H56" s="48"/>
      <c r="I56" s="49"/>
      <c r="J56" s="48"/>
      <c r="K56" s="49"/>
      <c r="L56" s="39"/>
      <c r="M56" s="40"/>
      <c r="N56" s="39"/>
      <c r="O56" s="40"/>
      <c r="P56" s="41"/>
      <c r="Q56" s="353"/>
    </row>
    <row r="57" spans="1:17" ht="15" customHeight="1" thickBot="1" x14ac:dyDescent="0.3">
      <c r="A57" s="215" t="s">
        <v>86</v>
      </c>
      <c r="B57" s="51"/>
      <c r="C57" s="52"/>
      <c r="D57" s="51"/>
      <c r="E57" s="52"/>
      <c r="F57" s="51"/>
      <c r="G57" s="52"/>
      <c r="H57" s="71"/>
      <c r="I57" s="72"/>
      <c r="J57" s="71"/>
      <c r="K57" s="72"/>
      <c r="L57" s="53"/>
      <c r="M57" s="43">
        <f>M55-L55</f>
        <v>0.35416666666666663</v>
      </c>
      <c r="N57" s="73"/>
      <c r="O57" s="74">
        <f>O55-N55</f>
        <v>0.33333333333333331</v>
      </c>
      <c r="P57" s="44">
        <f>SUM(C57,E57,G57,I57,K57,M57,O57)</f>
        <v>0.6875</v>
      </c>
      <c r="Q57" s="353"/>
    </row>
    <row r="58" spans="1:17" ht="15" customHeight="1" thickBot="1" x14ac:dyDescent="0.3">
      <c r="A58" s="9"/>
      <c r="B58" s="57"/>
      <c r="C58" s="58"/>
      <c r="D58" s="57"/>
      <c r="E58" s="58"/>
      <c r="F58" s="57"/>
      <c r="G58" s="58"/>
      <c r="H58" s="57"/>
      <c r="I58" s="58"/>
      <c r="J58" s="57"/>
      <c r="K58" s="58"/>
      <c r="L58" s="57"/>
      <c r="M58" s="58"/>
      <c r="N58" s="57"/>
      <c r="O58" s="58"/>
      <c r="P58" s="59"/>
    </row>
    <row r="59" spans="1:17" ht="15" customHeight="1" x14ac:dyDescent="0.25">
      <c r="A59" s="213"/>
      <c r="B59" s="36">
        <v>0.27083333333333331</v>
      </c>
      <c r="C59" s="37">
        <v>0.625</v>
      </c>
      <c r="D59" s="36">
        <v>0.27083333333333331</v>
      </c>
      <c r="E59" s="37">
        <v>0.625</v>
      </c>
      <c r="F59" s="36">
        <v>0.27083333333333331</v>
      </c>
      <c r="G59" s="37">
        <v>0.625</v>
      </c>
      <c r="H59" s="36">
        <v>0.29166666666666669</v>
      </c>
      <c r="I59" s="37">
        <v>0.625</v>
      </c>
      <c r="J59" s="36">
        <v>0.29166666666666669</v>
      </c>
      <c r="K59" s="37">
        <v>0.625</v>
      </c>
      <c r="L59" s="45"/>
      <c r="M59" s="46"/>
      <c r="N59" s="45"/>
      <c r="O59" s="46"/>
      <c r="P59" s="38"/>
    </row>
    <row r="60" spans="1:17" ht="15" customHeight="1" thickBot="1" x14ac:dyDescent="0.3">
      <c r="A60" s="214" t="s">
        <v>21</v>
      </c>
      <c r="B60" s="39"/>
      <c r="C60" s="40"/>
      <c r="D60" s="39"/>
      <c r="E60" s="40"/>
      <c r="F60" s="39"/>
      <c r="G60" s="40"/>
      <c r="H60" s="39"/>
      <c r="I60" s="40"/>
      <c r="J60" s="39"/>
      <c r="K60" s="40"/>
      <c r="L60" s="48"/>
      <c r="M60" s="49"/>
      <c r="N60" s="48"/>
      <c r="O60" s="49"/>
      <c r="P60" s="41"/>
    </row>
    <row r="61" spans="1:17" ht="15" customHeight="1" thickBot="1" x14ac:dyDescent="0.3">
      <c r="A61" s="215" t="s">
        <v>64</v>
      </c>
      <c r="B61" s="53"/>
      <c r="C61" s="43">
        <f>C59-B59</f>
        <v>0.35416666666666669</v>
      </c>
      <c r="D61" s="53"/>
      <c r="E61" s="43">
        <f>E59-D59</f>
        <v>0.35416666666666669</v>
      </c>
      <c r="F61" s="53"/>
      <c r="G61" s="43">
        <f>G59-F59</f>
        <v>0.35416666666666669</v>
      </c>
      <c r="H61" s="53"/>
      <c r="I61" s="43">
        <f>I59-H59</f>
        <v>0.33333333333333331</v>
      </c>
      <c r="J61" s="53"/>
      <c r="K61" s="43">
        <f>K59-J59</f>
        <v>0.33333333333333331</v>
      </c>
      <c r="L61" s="51"/>
      <c r="M61" s="52"/>
      <c r="N61" s="51"/>
      <c r="O61" s="52"/>
      <c r="P61" s="44">
        <f>SUM(C61,E61,G61,I61,K61,M61,O61)</f>
        <v>1.7291666666666665</v>
      </c>
    </row>
    <row r="62" spans="1:17" ht="15" customHeight="1" x14ac:dyDescent="0.25">
      <c r="A62" s="214"/>
      <c r="B62" s="36">
        <v>0.27083333333333331</v>
      </c>
      <c r="C62" s="37">
        <v>0.625</v>
      </c>
      <c r="D62" s="36">
        <v>0.27083333333333331</v>
      </c>
      <c r="E62" s="37">
        <v>0.625</v>
      </c>
      <c r="F62" s="36">
        <v>0.27083333333333331</v>
      </c>
      <c r="G62" s="37">
        <v>0.625</v>
      </c>
      <c r="H62" s="45"/>
      <c r="I62" s="46"/>
      <c r="J62" s="45"/>
      <c r="K62" s="46"/>
      <c r="L62" s="36">
        <v>0.29166666666666669</v>
      </c>
      <c r="M62" s="37">
        <v>0.625</v>
      </c>
      <c r="N62" s="36">
        <v>0.29166666666666669</v>
      </c>
      <c r="O62" s="37">
        <v>0.625</v>
      </c>
      <c r="P62" s="38"/>
    </row>
    <row r="63" spans="1:17" ht="15" customHeight="1" thickBot="1" x14ac:dyDescent="0.3">
      <c r="A63" s="214" t="s">
        <v>71</v>
      </c>
      <c r="B63" s="39"/>
      <c r="C63" s="40"/>
      <c r="D63" s="39"/>
      <c r="E63" s="40"/>
      <c r="F63" s="39"/>
      <c r="G63" s="40"/>
      <c r="H63" s="48"/>
      <c r="I63" s="49"/>
      <c r="J63" s="48"/>
      <c r="K63" s="49"/>
      <c r="L63" s="39"/>
      <c r="M63" s="40"/>
      <c r="N63" s="39"/>
      <c r="O63" s="40"/>
      <c r="P63" s="41"/>
    </row>
    <row r="64" spans="1:17" ht="15" customHeight="1" thickBot="1" x14ac:dyDescent="0.3">
      <c r="A64" s="216" t="s">
        <v>72</v>
      </c>
      <c r="B64" s="53"/>
      <c r="C64" s="43">
        <f>C62-B62</f>
        <v>0.35416666666666669</v>
      </c>
      <c r="D64" s="53"/>
      <c r="E64" s="43">
        <f>E62-D62</f>
        <v>0.35416666666666669</v>
      </c>
      <c r="F64" s="53"/>
      <c r="G64" s="43">
        <f>G62-F62</f>
        <v>0.35416666666666669</v>
      </c>
      <c r="H64" s="51"/>
      <c r="I64" s="52"/>
      <c r="J64" s="51"/>
      <c r="K64" s="52"/>
      <c r="L64" s="53"/>
      <c r="M64" s="43">
        <f>M62-L62</f>
        <v>0.33333333333333331</v>
      </c>
      <c r="N64" s="53"/>
      <c r="O64" s="43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13"/>
      <c r="B65" s="45"/>
      <c r="C65" s="46"/>
      <c r="D65" s="45"/>
      <c r="E65" s="46"/>
      <c r="F65" s="36">
        <v>0.27083333333333331</v>
      </c>
      <c r="G65" s="37">
        <v>0.625</v>
      </c>
      <c r="H65" s="36">
        <v>0.29166666666666669</v>
      </c>
      <c r="I65" s="37">
        <v>0.625</v>
      </c>
      <c r="J65" s="36">
        <v>0.27083333333333331</v>
      </c>
      <c r="K65" s="37">
        <v>0.625</v>
      </c>
      <c r="L65" s="36">
        <v>0.27083333333333331</v>
      </c>
      <c r="M65" s="37">
        <v>0.625</v>
      </c>
      <c r="N65" s="36">
        <v>0.29166666666666669</v>
      </c>
      <c r="O65" s="37">
        <v>0.625</v>
      </c>
      <c r="P65" s="38"/>
    </row>
    <row r="66" spans="1:16" ht="15" customHeight="1" thickBot="1" x14ac:dyDescent="0.3">
      <c r="A66" s="214" t="s">
        <v>48</v>
      </c>
      <c r="B66" s="48"/>
      <c r="C66" s="49"/>
      <c r="D66" s="48"/>
      <c r="E66" s="49"/>
      <c r="F66" s="39"/>
      <c r="G66" s="40"/>
      <c r="H66" s="39"/>
      <c r="I66" s="40"/>
      <c r="J66" s="39"/>
      <c r="K66" s="40"/>
      <c r="L66" s="39"/>
      <c r="M66" s="40"/>
      <c r="N66" s="39"/>
      <c r="O66" s="40"/>
      <c r="P66" s="41"/>
    </row>
    <row r="67" spans="1:16" ht="15" customHeight="1" thickBot="1" x14ac:dyDescent="0.3">
      <c r="A67" s="215" t="s">
        <v>51</v>
      </c>
      <c r="B67" s="51"/>
      <c r="C67" s="52"/>
      <c r="D67" s="51"/>
      <c r="E67" s="52"/>
      <c r="F67" s="53"/>
      <c r="G67" s="43">
        <f>G65-F65</f>
        <v>0.35416666666666669</v>
      </c>
      <c r="H67" s="53"/>
      <c r="I67" s="43">
        <f>I65-H65</f>
        <v>0.33333333333333331</v>
      </c>
      <c r="J67" s="53"/>
      <c r="K67" s="43">
        <f>K65-J65</f>
        <v>0.35416666666666669</v>
      </c>
      <c r="L67" s="53"/>
      <c r="M67" s="43">
        <f>M65-L65</f>
        <v>0.35416666666666669</v>
      </c>
      <c r="N67" s="53"/>
      <c r="O67" s="43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13"/>
      <c r="B68" s="36">
        <v>0.27083333333333331</v>
      </c>
      <c r="C68" s="37">
        <v>0.625</v>
      </c>
      <c r="D68" s="36">
        <v>0.27083333333333331</v>
      </c>
      <c r="E68" s="37">
        <v>0.625</v>
      </c>
      <c r="F68" s="45"/>
      <c r="G68" s="46"/>
      <c r="H68" s="45"/>
      <c r="I68" s="46"/>
      <c r="J68" s="36">
        <v>0.27083333333333331</v>
      </c>
      <c r="K68" s="37">
        <v>0.625</v>
      </c>
      <c r="L68" s="36">
        <v>0.29166666666666669</v>
      </c>
      <c r="M68" s="37">
        <v>0.625</v>
      </c>
      <c r="N68" s="36">
        <v>0.29166666666666669</v>
      </c>
      <c r="O68" s="37">
        <v>0.625</v>
      </c>
      <c r="P68" s="38"/>
    </row>
    <row r="69" spans="1:16" ht="15" customHeight="1" thickBot="1" x14ac:dyDescent="0.3">
      <c r="A69" s="214" t="s">
        <v>46</v>
      </c>
      <c r="B69" s="39"/>
      <c r="C69" s="40"/>
      <c r="D69" s="39"/>
      <c r="E69" s="40"/>
      <c r="F69" s="48"/>
      <c r="G69" s="49"/>
      <c r="H69" s="48"/>
      <c r="I69" s="49"/>
      <c r="J69" s="39"/>
      <c r="K69" s="40"/>
      <c r="L69" s="39"/>
      <c r="M69" s="40"/>
      <c r="N69" s="39"/>
      <c r="O69" s="40"/>
      <c r="P69" s="41"/>
    </row>
    <row r="70" spans="1:16" ht="15" customHeight="1" thickBot="1" x14ac:dyDescent="0.3">
      <c r="A70" s="215" t="s">
        <v>55</v>
      </c>
      <c r="B70" s="53"/>
      <c r="C70" s="43">
        <f>C68-B68</f>
        <v>0.35416666666666669</v>
      </c>
      <c r="D70" s="53"/>
      <c r="E70" s="43">
        <f>E68-D68</f>
        <v>0.35416666666666669</v>
      </c>
      <c r="F70" s="51"/>
      <c r="G70" s="52"/>
      <c r="H70" s="51"/>
      <c r="I70" s="52"/>
      <c r="J70" s="53"/>
      <c r="K70" s="43">
        <f>K68-J68</f>
        <v>0.35416666666666669</v>
      </c>
      <c r="L70" s="53"/>
      <c r="M70" s="43">
        <f>M68-L68</f>
        <v>0.33333333333333331</v>
      </c>
      <c r="N70" s="53"/>
      <c r="O70" s="43">
        <f>O68-N68</f>
        <v>0.33333333333333331</v>
      </c>
      <c r="P70" s="44">
        <f>SUM(C70,E70,G70,I70,K70,M70,O70)</f>
        <v>1.7291666666666665</v>
      </c>
    </row>
    <row r="71" spans="1:16" ht="15" customHeight="1" x14ac:dyDescent="0.25">
      <c r="A71" s="213"/>
      <c r="B71" s="36">
        <v>0.27083333333333331</v>
      </c>
      <c r="C71" s="37">
        <v>0.625</v>
      </c>
      <c r="D71" s="36">
        <v>0.27083333333333331</v>
      </c>
      <c r="E71" s="37">
        <v>0.625</v>
      </c>
      <c r="F71" s="36">
        <v>0.27083333333333331</v>
      </c>
      <c r="G71" s="37">
        <v>0.625</v>
      </c>
      <c r="H71" s="36">
        <v>0.29166666666666669</v>
      </c>
      <c r="I71" s="37">
        <v>0.625</v>
      </c>
      <c r="J71" s="45"/>
      <c r="K71" s="46"/>
      <c r="L71" s="45"/>
      <c r="M71" s="46"/>
      <c r="N71" s="36">
        <v>0.29166666666666669</v>
      </c>
      <c r="O71" s="37">
        <v>0.625</v>
      </c>
      <c r="P71" s="38"/>
    </row>
    <row r="72" spans="1:16" ht="15" customHeight="1" thickBot="1" x14ac:dyDescent="0.3">
      <c r="A72" s="214" t="s">
        <v>73</v>
      </c>
      <c r="B72" s="39"/>
      <c r="C72" s="40"/>
      <c r="D72" s="39"/>
      <c r="E72" s="40"/>
      <c r="F72" s="39"/>
      <c r="G72" s="40"/>
      <c r="H72" s="39"/>
      <c r="I72" s="40"/>
      <c r="J72" s="48"/>
      <c r="K72" s="49"/>
      <c r="L72" s="48"/>
      <c r="M72" s="49"/>
      <c r="N72" s="39"/>
      <c r="O72" s="40"/>
      <c r="P72" s="41"/>
    </row>
    <row r="73" spans="1:16" ht="15" customHeight="1" thickBot="1" x14ac:dyDescent="0.3">
      <c r="A73" s="215" t="s">
        <v>74</v>
      </c>
      <c r="B73" s="53"/>
      <c r="C73" s="43">
        <f>C71-B71</f>
        <v>0.35416666666666669</v>
      </c>
      <c r="D73" s="53"/>
      <c r="E73" s="43">
        <f>E71-D71</f>
        <v>0.35416666666666669</v>
      </c>
      <c r="F73" s="53"/>
      <c r="G73" s="43">
        <f>G71-F71</f>
        <v>0.35416666666666669</v>
      </c>
      <c r="H73" s="53"/>
      <c r="I73" s="43">
        <f>I71-H71</f>
        <v>0.33333333333333331</v>
      </c>
      <c r="J73" s="51"/>
      <c r="K73" s="52"/>
      <c r="L73" s="51"/>
      <c r="M73" s="52"/>
      <c r="N73" s="53"/>
      <c r="O73" s="43">
        <f>O71-N71</f>
        <v>0.33333333333333331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60"/>
      <c r="C74" s="61"/>
      <c r="D74" s="60"/>
      <c r="E74" s="61"/>
      <c r="F74" s="60"/>
      <c r="G74" s="61"/>
      <c r="H74" s="60"/>
      <c r="I74" s="61"/>
      <c r="J74" s="60"/>
      <c r="K74" s="61"/>
      <c r="L74" s="60"/>
      <c r="M74" s="61"/>
      <c r="N74" s="60"/>
      <c r="O74" s="61"/>
      <c r="P74" s="62"/>
    </row>
    <row r="75" spans="1:16" ht="15" customHeight="1" x14ac:dyDescent="0.25">
      <c r="A75" s="213"/>
      <c r="B75" s="45"/>
      <c r="C75" s="46"/>
      <c r="D75" s="45"/>
      <c r="E75" s="46"/>
      <c r="F75" s="47">
        <v>0.33333333333333331</v>
      </c>
      <c r="G75" s="37">
        <v>0.66666666666666663</v>
      </c>
      <c r="H75" s="47">
        <v>0.33333333333333331</v>
      </c>
      <c r="I75" s="37">
        <v>0.66666666666666663</v>
      </c>
      <c r="J75" s="47">
        <v>0.33333333333333331</v>
      </c>
      <c r="K75" s="37">
        <v>0.6875</v>
      </c>
      <c r="L75" s="47">
        <v>0.33333333333333331</v>
      </c>
      <c r="M75" s="37">
        <v>0.6875</v>
      </c>
      <c r="N75" s="47">
        <v>0.33333333333333331</v>
      </c>
      <c r="O75" s="37">
        <v>0.6875</v>
      </c>
      <c r="P75" s="38"/>
    </row>
    <row r="76" spans="1:16" ht="15" customHeight="1" thickBot="1" x14ac:dyDescent="0.3">
      <c r="A76" s="214" t="s">
        <v>22</v>
      </c>
      <c r="B76" s="48"/>
      <c r="C76" s="49"/>
      <c r="D76" s="48"/>
      <c r="E76" s="49"/>
      <c r="F76" s="39"/>
      <c r="G76" s="40"/>
      <c r="H76" s="39"/>
      <c r="I76" s="40"/>
      <c r="J76" s="39"/>
      <c r="K76" s="40"/>
      <c r="L76" s="39"/>
      <c r="M76" s="40"/>
      <c r="N76" s="39"/>
      <c r="O76" s="40"/>
      <c r="P76" s="41"/>
    </row>
    <row r="77" spans="1:16" ht="15" customHeight="1" thickBot="1" x14ac:dyDescent="0.3">
      <c r="A77" s="215" t="s">
        <v>43</v>
      </c>
      <c r="B77" s="51"/>
      <c r="C77" s="52"/>
      <c r="D77" s="51"/>
      <c r="E77" s="52"/>
      <c r="F77" s="53"/>
      <c r="G77" s="43">
        <f>SUM(G75-F75)</f>
        <v>0.33333333333333331</v>
      </c>
      <c r="H77" s="53"/>
      <c r="I77" s="43">
        <f>SUM(I75-H75)</f>
        <v>0.33333333333333331</v>
      </c>
      <c r="J77" s="53"/>
      <c r="K77" s="43">
        <f>SUM(K75-J75)</f>
        <v>0.35416666666666669</v>
      </c>
      <c r="L77" s="53"/>
      <c r="M77" s="43">
        <f>SUM(M75-L75)</f>
        <v>0.35416666666666669</v>
      </c>
      <c r="N77" s="53"/>
      <c r="O77" s="43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21"/>
      <c r="B78" s="36">
        <v>0.375</v>
      </c>
      <c r="C78" s="37">
        <v>0.72916666666666663</v>
      </c>
      <c r="D78" s="36">
        <v>0.375</v>
      </c>
      <c r="E78" s="37">
        <v>0.72916666666666663</v>
      </c>
      <c r="F78" s="36">
        <v>0.5</v>
      </c>
      <c r="G78" s="37">
        <v>0.66666666666666663</v>
      </c>
      <c r="H78" s="36"/>
      <c r="I78" s="37"/>
      <c r="J78" s="45"/>
      <c r="K78" s="46"/>
      <c r="L78" s="45"/>
      <c r="M78" s="46"/>
      <c r="N78" s="36">
        <v>0.5</v>
      </c>
      <c r="O78" s="37">
        <v>0.66666666666666663</v>
      </c>
      <c r="P78" s="38"/>
    </row>
    <row r="79" spans="1:16" ht="15" customHeight="1" thickBot="1" x14ac:dyDescent="0.3">
      <c r="A79" s="222" t="s">
        <v>19</v>
      </c>
      <c r="B79" s="39"/>
      <c r="C79" s="40"/>
      <c r="D79" s="39"/>
      <c r="E79" s="40"/>
      <c r="F79" s="39">
        <v>0.875</v>
      </c>
      <c r="G79" s="40">
        <v>1.0416666666666667</v>
      </c>
      <c r="H79" s="39">
        <v>0.70833333333333337</v>
      </c>
      <c r="I79" s="63">
        <v>1.0625</v>
      </c>
      <c r="J79" s="48"/>
      <c r="K79" s="49"/>
      <c r="L79" s="48"/>
      <c r="M79" s="49"/>
      <c r="N79" s="39">
        <v>0.875</v>
      </c>
      <c r="O79" s="40">
        <v>1.0416666666666667</v>
      </c>
      <c r="P79" s="41"/>
    </row>
    <row r="80" spans="1:16" ht="15" customHeight="1" thickBot="1" x14ac:dyDescent="0.3">
      <c r="A80" s="215" t="s">
        <v>41</v>
      </c>
      <c r="B80" s="53"/>
      <c r="C80" s="43">
        <f>SUM(C78-B78)</f>
        <v>0.35416666666666663</v>
      </c>
      <c r="D80" s="53"/>
      <c r="E80" s="43">
        <f>SUM(E78-D78)</f>
        <v>0.35416666666666663</v>
      </c>
      <c r="F80" s="54"/>
      <c r="G80" s="43">
        <f>(G78-F78)+(G79-F79)</f>
        <v>0.33333333333333337</v>
      </c>
      <c r="H80" s="50"/>
      <c r="I80" s="55">
        <f>(I78-H78)+(I79-H79)</f>
        <v>0.35416666666666663</v>
      </c>
      <c r="J80" s="51"/>
      <c r="K80" s="52"/>
      <c r="L80" s="51"/>
      <c r="M80" s="52"/>
      <c r="N80" s="54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21"/>
      <c r="B81" s="36"/>
      <c r="C81" s="37"/>
      <c r="D81" s="36">
        <v>0.5</v>
      </c>
      <c r="E81" s="37">
        <v>0.66666666666666663</v>
      </c>
      <c r="F81" s="45"/>
      <c r="G81" s="46"/>
      <c r="H81" s="45"/>
      <c r="I81" s="46"/>
      <c r="J81" s="36">
        <v>0.5</v>
      </c>
      <c r="K81" s="37">
        <v>0.66666666666666663</v>
      </c>
      <c r="L81" s="36"/>
      <c r="M81" s="37"/>
      <c r="N81" s="36"/>
      <c r="O81" s="37"/>
      <c r="P81" s="38"/>
    </row>
    <row r="82" spans="1:16" ht="15" customHeight="1" thickBot="1" x14ac:dyDescent="0.3">
      <c r="A82" s="222" t="s">
        <v>25</v>
      </c>
      <c r="B82" s="39">
        <v>0.70833333333333337</v>
      </c>
      <c r="C82" s="63">
        <v>1.0625</v>
      </c>
      <c r="D82" s="39">
        <v>0.875</v>
      </c>
      <c r="E82" s="40">
        <v>1.0416666666666667</v>
      </c>
      <c r="F82" s="48"/>
      <c r="G82" s="49"/>
      <c r="H82" s="48"/>
      <c r="I82" s="49"/>
      <c r="J82" s="39">
        <v>0.875</v>
      </c>
      <c r="K82" s="40">
        <v>1.0416666666666667</v>
      </c>
      <c r="L82" s="39">
        <v>0.70833333333333337</v>
      </c>
      <c r="M82" s="63">
        <v>1.0625</v>
      </c>
      <c r="N82" s="39">
        <v>0.70833333333333337</v>
      </c>
      <c r="O82" s="63">
        <v>1.0625</v>
      </c>
      <c r="P82" s="41"/>
    </row>
    <row r="83" spans="1:16" ht="15" customHeight="1" thickBot="1" x14ac:dyDescent="0.3">
      <c r="A83" s="223"/>
      <c r="B83" s="50"/>
      <c r="C83" s="55">
        <f>(C81-B81)+(C82-B82)</f>
        <v>0.35416666666666663</v>
      </c>
      <c r="D83" s="54"/>
      <c r="E83" s="43">
        <f>(E81-D81)+(E82-D82)</f>
        <v>0.33333333333333337</v>
      </c>
      <c r="F83" s="51"/>
      <c r="G83" s="52"/>
      <c r="H83" s="51"/>
      <c r="I83" s="52"/>
      <c r="J83" s="54"/>
      <c r="K83" s="43">
        <f>(K81-J81)+(K82-J82)</f>
        <v>0.33333333333333337</v>
      </c>
      <c r="L83" s="50"/>
      <c r="M83" s="55">
        <f>(M81-L81)+(M82-L82)</f>
        <v>0.35416666666666663</v>
      </c>
      <c r="N83" s="50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21"/>
      <c r="B84" s="45"/>
      <c r="C84" s="46"/>
      <c r="D84" s="36"/>
      <c r="E84" s="37"/>
      <c r="F84" s="36"/>
      <c r="G84" s="37"/>
      <c r="H84" s="36">
        <v>0.5</v>
      </c>
      <c r="I84" s="37">
        <v>0.66666666666666663</v>
      </c>
      <c r="J84" s="36"/>
      <c r="K84" s="37"/>
      <c r="L84" s="36">
        <v>0.5</v>
      </c>
      <c r="M84" s="37">
        <v>0.66666666666666663</v>
      </c>
      <c r="N84" s="45"/>
      <c r="O84" s="46"/>
      <c r="P84" s="38"/>
    </row>
    <row r="85" spans="1:16" ht="15" customHeight="1" thickBot="1" x14ac:dyDescent="0.3">
      <c r="A85" s="222" t="s">
        <v>52</v>
      </c>
      <c r="B85" s="48"/>
      <c r="C85" s="49"/>
      <c r="D85" s="39">
        <v>0.70833333333333337</v>
      </c>
      <c r="E85" s="63">
        <v>1.0416666666666667</v>
      </c>
      <c r="F85" s="39">
        <v>0.70833333333333337</v>
      </c>
      <c r="G85" s="63">
        <v>1.0416666666666667</v>
      </c>
      <c r="H85" s="39">
        <v>0.875</v>
      </c>
      <c r="I85" s="40">
        <v>1.0416666666666667</v>
      </c>
      <c r="J85" s="39">
        <v>0.70833333333333337</v>
      </c>
      <c r="K85" s="63">
        <v>1.0625</v>
      </c>
      <c r="L85" s="39">
        <v>0.875</v>
      </c>
      <c r="M85" s="40">
        <v>1.0833333333333333</v>
      </c>
      <c r="N85" s="48"/>
      <c r="O85" s="49"/>
      <c r="P85" s="41"/>
    </row>
    <row r="86" spans="1:16" ht="15" customHeight="1" thickBot="1" x14ac:dyDescent="0.3">
      <c r="A86" s="223"/>
      <c r="B86" s="51"/>
      <c r="C86" s="52"/>
      <c r="D86" s="50"/>
      <c r="E86" s="55">
        <f>(E84-D84)+(E85-D85)</f>
        <v>0.33333333333333337</v>
      </c>
      <c r="F86" s="50"/>
      <c r="G86" s="55">
        <f>(G84-F84)+(G85-F85)</f>
        <v>0.33333333333333337</v>
      </c>
      <c r="H86" s="54"/>
      <c r="I86" s="43">
        <f>(I84-H84)+(I85-H85)</f>
        <v>0.33333333333333337</v>
      </c>
      <c r="J86" s="50"/>
      <c r="K86" s="55">
        <f>(K84-J84)+(K85-J85)</f>
        <v>0.35416666666666663</v>
      </c>
      <c r="L86" s="54"/>
      <c r="M86" s="43">
        <f>(M84-L84)+(M85-L85)</f>
        <v>0.37499999999999989</v>
      </c>
      <c r="N86" s="51"/>
      <c r="O86" s="52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comptecellulecouleur((B61:B73),$A$95)</f>
        <v>#N/A</v>
      </c>
      <c r="D87" s="191"/>
      <c r="E87" s="192" t="e">
        <f>comptecellulecouleur((D61:D73),$A$95)</f>
        <v>#N/A</v>
      </c>
      <c r="F87" s="191"/>
      <c r="G87" s="192" t="e">
        <f>comptecellulecouleur((F61:F73),$A$95)</f>
        <v>#N/A</v>
      </c>
      <c r="H87" s="191"/>
      <c r="I87" s="192" t="e">
        <f>comptecellulecouleur((H61:H73),$A$95)</f>
        <v>#N/A</v>
      </c>
      <c r="J87" s="191"/>
      <c r="K87" s="192" t="e">
        <f>comptecellulecouleur((J61:J73),$A$95)</f>
        <v>#N/A</v>
      </c>
      <c r="L87" s="191"/>
      <c r="M87" s="192" t="e">
        <f>comptecellulecouleur((L61:L70),$A$95)</f>
        <v>#N/A</v>
      </c>
      <c r="N87" s="191"/>
      <c r="O87" s="192" t="e">
        <f>comptecellulecouleur((N61:N70),$A$95)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>
        <f t="shared" ref="B93:G93" si="0">SUM(B87:B92)</f>
        <v>0</v>
      </c>
      <c r="C93" s="28" t="e">
        <f t="shared" si="0"/>
        <v>#N/A</v>
      </c>
      <c r="D93" s="21">
        <f t="shared" si="0"/>
        <v>0</v>
      </c>
      <c r="E93" s="28" t="e">
        <f t="shared" si="0"/>
        <v>#N/A</v>
      </c>
      <c r="F93" s="21">
        <f t="shared" si="0"/>
        <v>0</v>
      </c>
      <c r="G93" s="28" t="e">
        <f t="shared" si="0"/>
        <v>#N/A</v>
      </c>
      <c r="H93" s="21">
        <f t="shared" ref="H93:N93" si="1">SUM(H87:H92)</f>
        <v>0</v>
      </c>
      <c r="I93" s="28" t="e">
        <f>SUM(I87:I92)</f>
        <v>#N/A</v>
      </c>
      <c r="J93" s="21">
        <f t="shared" si="1"/>
        <v>0</v>
      </c>
      <c r="K93" s="28" t="e">
        <f t="shared" si="1"/>
        <v>#N/A</v>
      </c>
      <c r="L93" s="21">
        <f t="shared" si="1"/>
        <v>0</v>
      </c>
      <c r="M93" s="28" t="e">
        <f>SUM(M87:M92)</f>
        <v>#N/A</v>
      </c>
      <c r="N93" s="21">
        <f t="shared" si="1"/>
        <v>0</v>
      </c>
      <c r="O93" s="28" t="e">
        <f>SUM(O87:O92)</f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x14ac:dyDescent="0.25">
      <c r="A95" s="53"/>
      <c r="B95" s="336" t="s">
        <v>95</v>
      </c>
    </row>
    <row r="96" spans="1:16" ht="15.75" x14ac:dyDescent="0.25">
      <c r="A96" s="50"/>
      <c r="B96" s="337"/>
    </row>
    <row r="97" spans="1:5" ht="15.75" x14ac:dyDescent="0.25">
      <c r="A97" s="54"/>
      <c r="B97" s="337"/>
    </row>
    <row r="98" spans="1:5" ht="15.75" x14ac:dyDescent="0.25">
      <c r="A98" s="144"/>
      <c r="B98" s="337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101:E101"/>
    <mergeCell ref="B102:E102"/>
    <mergeCell ref="Q52:Q54"/>
    <mergeCell ref="Q55:Q57"/>
    <mergeCell ref="A1:A2"/>
    <mergeCell ref="B1:C1"/>
    <mergeCell ref="D1:E1"/>
    <mergeCell ref="F1:G1"/>
    <mergeCell ref="H1:I1"/>
    <mergeCell ref="J1:K1"/>
    <mergeCell ref="Q49:Q51"/>
    <mergeCell ref="B100:E100"/>
    <mergeCell ref="B95:B98"/>
    <mergeCell ref="L1:M1"/>
    <mergeCell ref="N1:O1"/>
    <mergeCell ref="A94:P9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&amp;A</oddHeader>
    <oddFooter>&amp;C&amp;F&amp;R&amp;D&amp;T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Y3534"/>
  <sheetViews>
    <sheetView topLeftCell="A23" zoomScale="60" zoomScaleNormal="60" workbookViewId="0">
      <selection activeCell="C88" sqref="C88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6" ht="33" customHeight="1" thickBot="1" x14ac:dyDescent="0.3">
      <c r="A1" s="340">
        <v>11</v>
      </c>
      <c r="B1" s="342" t="s">
        <v>1</v>
      </c>
      <c r="C1" s="343"/>
      <c r="D1" s="342" t="s">
        <v>2</v>
      </c>
      <c r="E1" s="343"/>
      <c r="F1" s="342" t="s">
        <v>3</v>
      </c>
      <c r="G1" s="343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251"/>
      <c r="C2" s="14">
        <v>42807</v>
      </c>
      <c r="D2" s="251"/>
      <c r="E2" s="14">
        <v>42808</v>
      </c>
      <c r="F2" s="252"/>
      <c r="G2" s="70">
        <v>42809</v>
      </c>
      <c r="H2" s="68"/>
      <c r="I2" s="12">
        <v>42810</v>
      </c>
      <c r="J2" s="251"/>
      <c r="K2" s="12">
        <v>42811</v>
      </c>
      <c r="L2" s="83"/>
      <c r="M2" s="12">
        <v>42812</v>
      </c>
      <c r="N2" s="83"/>
      <c r="O2" s="12">
        <v>42813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41"/>
      <c r="B4" s="47"/>
      <c r="C4" s="94"/>
      <c r="D4" s="47"/>
      <c r="E4" s="94"/>
      <c r="F4" s="47"/>
      <c r="G4" s="94"/>
      <c r="H4" s="95"/>
      <c r="I4" s="96"/>
      <c r="J4" s="95"/>
      <c r="K4" s="96"/>
      <c r="L4" s="95"/>
      <c r="M4" s="96"/>
      <c r="N4" s="95"/>
      <c r="O4" s="96"/>
      <c r="P4" s="38"/>
    </row>
    <row r="5" spans="1:16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97"/>
      <c r="I5" s="90" t="s">
        <v>75</v>
      </c>
      <c r="J5" s="97"/>
      <c r="K5" s="90" t="s">
        <v>75</v>
      </c>
      <c r="L5" s="97"/>
      <c r="M5" s="90"/>
      <c r="N5" s="97"/>
      <c r="O5" s="90"/>
      <c r="P5" s="41"/>
    </row>
    <row r="6" spans="1:16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9"/>
      <c r="I6" s="100"/>
      <c r="J6" s="99"/>
      <c r="K6" s="100"/>
      <c r="L6" s="99"/>
      <c r="M6" s="100"/>
      <c r="N6" s="99"/>
      <c r="O6" s="100"/>
      <c r="P6" s="44">
        <f>SUM(C6,E6,G6,I6,K6,M6,O6)</f>
        <v>0</v>
      </c>
    </row>
    <row r="7" spans="1:16" ht="15.75" x14ac:dyDescent="0.25">
      <c r="A7" s="241"/>
      <c r="B7" s="47">
        <v>0.375</v>
      </c>
      <c r="C7" s="94">
        <v>0.70833333333333337</v>
      </c>
      <c r="D7" s="95"/>
      <c r="E7" s="96"/>
      <c r="F7" s="95"/>
      <c r="G7" s="96"/>
      <c r="H7" s="47">
        <v>0.375</v>
      </c>
      <c r="I7" s="94">
        <v>0.72916666666666663</v>
      </c>
      <c r="J7" s="47">
        <v>0.375</v>
      </c>
      <c r="K7" s="94">
        <v>0.72916666666666663</v>
      </c>
      <c r="L7" s="47">
        <v>0.5</v>
      </c>
      <c r="M7" s="94">
        <v>0.91666666666666663</v>
      </c>
      <c r="N7" s="47">
        <v>0.375</v>
      </c>
      <c r="O7" s="94">
        <v>0.70833333333333337</v>
      </c>
      <c r="P7" s="38"/>
    </row>
    <row r="8" spans="1:16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/>
      <c r="I8" s="63"/>
      <c r="J8" s="82"/>
      <c r="K8" s="63"/>
      <c r="L8" s="82"/>
      <c r="M8" s="63"/>
      <c r="N8" s="82"/>
      <c r="O8" s="63"/>
      <c r="P8" s="41"/>
    </row>
    <row r="9" spans="1:16" ht="16.5" thickBot="1" x14ac:dyDescent="0.3">
      <c r="A9" s="243" t="s">
        <v>30</v>
      </c>
      <c r="B9" s="102"/>
      <c r="C9" s="55">
        <f>C7-B7</f>
        <v>0.33333333333333337</v>
      </c>
      <c r="D9" s="99"/>
      <c r="E9" s="100"/>
      <c r="F9" s="99"/>
      <c r="G9" s="100"/>
      <c r="H9" s="102"/>
      <c r="I9" s="55">
        <f>I7-H7</f>
        <v>0.35416666666666663</v>
      </c>
      <c r="J9" s="102"/>
      <c r="K9" s="55">
        <f>K7-J7</f>
        <v>0.35416666666666663</v>
      </c>
      <c r="L9" s="108"/>
      <c r="M9" s="55">
        <f>(M7-L7)+(M8-L8)</f>
        <v>0.41666666666666663</v>
      </c>
      <c r="N9" s="102"/>
      <c r="O9" s="55">
        <f>O7-N7</f>
        <v>0.33333333333333337</v>
      </c>
      <c r="P9" s="44">
        <f>SUM(C9,E9,G9,I9,K9,M9,O9)</f>
        <v>1.7916666666666665</v>
      </c>
    </row>
    <row r="10" spans="1:16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(M10-L10)+(M11-L11)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242"/>
      <c r="B13" s="95"/>
      <c r="C13" s="96"/>
      <c r="D13" s="95"/>
      <c r="E13" s="96"/>
      <c r="F13" s="95"/>
      <c r="G13" s="96"/>
      <c r="H13" s="47"/>
      <c r="I13" s="94"/>
      <c r="J13" s="47"/>
      <c r="K13" s="94"/>
      <c r="L13" s="47"/>
      <c r="M13" s="94"/>
      <c r="N13" s="47"/>
      <c r="O13" s="94"/>
      <c r="P13" s="56"/>
    </row>
    <row r="14" spans="1:16" ht="16.5" thickBot="1" x14ac:dyDescent="0.3">
      <c r="A14" s="242" t="s">
        <v>26</v>
      </c>
      <c r="B14" s="97"/>
      <c r="C14" s="90"/>
      <c r="D14" s="97"/>
      <c r="E14" s="90"/>
      <c r="F14" s="97"/>
      <c r="G14" s="90" t="s">
        <v>75</v>
      </c>
      <c r="H14" s="82">
        <v>0.70833333333333337</v>
      </c>
      <c r="I14" s="63">
        <v>1.0625</v>
      </c>
      <c r="J14" s="82">
        <v>0.70833333333333337</v>
      </c>
      <c r="K14" s="63">
        <v>1.0625</v>
      </c>
      <c r="L14" s="82">
        <v>0.66666666666666663</v>
      </c>
      <c r="M14" s="63">
        <v>1.0208333333333333</v>
      </c>
      <c r="N14" s="82">
        <v>0.66666666666666663</v>
      </c>
      <c r="O14" s="63">
        <v>1.0208333333333333</v>
      </c>
      <c r="P14" s="56"/>
    </row>
    <row r="15" spans="1:16" ht="16.5" thickBot="1" x14ac:dyDescent="0.3">
      <c r="A15" s="244" t="s">
        <v>38</v>
      </c>
      <c r="B15" s="99"/>
      <c r="C15" s="100"/>
      <c r="D15" s="99"/>
      <c r="E15" s="100"/>
      <c r="F15" s="99"/>
      <c r="G15" s="100"/>
      <c r="H15" s="101"/>
      <c r="I15" s="55">
        <f>(I13-H13)+(I14-H14)</f>
        <v>0.35416666666666663</v>
      </c>
      <c r="J15" s="101"/>
      <c r="K15" s="55">
        <f>(K13-J13)+(K14-J14)</f>
        <v>0.35416666666666663</v>
      </c>
      <c r="L15" s="101"/>
      <c r="M15" s="55">
        <f>(M13-L13)+(M14-L14)</f>
        <v>0.35416666666666663</v>
      </c>
      <c r="N15" s="101"/>
      <c r="O15" s="55">
        <f>(O13-N13)+(O14-N14)</f>
        <v>0.35416666666666663</v>
      </c>
      <c r="P15" s="44">
        <f>SUM(C15,E15,G15,I15,K15,M15,O15)</f>
        <v>1.4166666666666665</v>
      </c>
    </row>
    <row r="16" spans="1:16" ht="15.75" x14ac:dyDescent="0.25">
      <c r="A16" s="241"/>
      <c r="B16" s="47">
        <v>0.375</v>
      </c>
      <c r="C16" s="94">
        <v>0.70833333333333337</v>
      </c>
      <c r="D16" s="47"/>
      <c r="E16" s="94"/>
      <c r="F16" s="47">
        <v>0.41666666666666669</v>
      </c>
      <c r="G16" s="94">
        <v>0.625</v>
      </c>
      <c r="H16" s="95"/>
      <c r="I16" s="96"/>
      <c r="J16" s="95"/>
      <c r="K16" s="96"/>
      <c r="L16" s="47"/>
      <c r="M16" s="94"/>
      <c r="N16" s="47">
        <v>0.5</v>
      </c>
      <c r="O16" s="94">
        <v>0.91666666666666663</v>
      </c>
      <c r="P16" s="38"/>
    </row>
    <row r="17" spans="1:25" ht="16.5" thickBot="1" x14ac:dyDescent="0.3">
      <c r="A17" s="242" t="s">
        <v>16</v>
      </c>
      <c r="B17" s="82"/>
      <c r="C17" s="63"/>
      <c r="D17" s="82">
        <v>0.66666666666666663</v>
      </c>
      <c r="E17" s="63">
        <v>1.0208333333333333</v>
      </c>
      <c r="F17" s="82">
        <v>0.79166666666666663</v>
      </c>
      <c r="G17" s="63">
        <v>1</v>
      </c>
      <c r="H17" s="97"/>
      <c r="I17" s="90"/>
      <c r="J17" s="97"/>
      <c r="K17" s="90"/>
      <c r="L17" s="82">
        <v>0.66666666666666663</v>
      </c>
      <c r="M17" s="63">
        <v>1.0208333333333333</v>
      </c>
      <c r="N17" s="82"/>
      <c r="O17" s="63"/>
      <c r="P17" s="41"/>
    </row>
    <row r="18" spans="1:25" ht="16.5" thickBot="1" x14ac:dyDescent="0.3">
      <c r="A18" s="243" t="s">
        <v>33</v>
      </c>
      <c r="B18" s="102"/>
      <c r="C18" s="55">
        <f>C16-B16</f>
        <v>0.33333333333333337</v>
      </c>
      <c r="D18" s="101"/>
      <c r="E18" s="55">
        <f>(E16-D16)+(E17-D17)</f>
        <v>0.35416666666666663</v>
      </c>
      <c r="F18" s="103"/>
      <c r="G18" s="55">
        <f>(G16-F16)+(G17-F17)</f>
        <v>0.41666666666666669</v>
      </c>
      <c r="H18" s="99"/>
      <c r="I18" s="100"/>
      <c r="J18" s="99"/>
      <c r="K18" s="100"/>
      <c r="L18" s="101"/>
      <c r="M18" s="55">
        <f>(M16-L16)+(M17-L17)</f>
        <v>0.35416666666666663</v>
      </c>
      <c r="N18" s="108"/>
      <c r="O18" s="55">
        <f>(O16-N16)+(O17-N17)</f>
        <v>0.41666666666666663</v>
      </c>
      <c r="P18" s="44">
        <f>SUM(C18,E18,G18,I18,K18,M18,O18)</f>
        <v>1.875</v>
      </c>
    </row>
    <row r="19" spans="1:25" ht="15.75" x14ac:dyDescent="0.25">
      <c r="A19" s="241"/>
      <c r="B19" s="47"/>
      <c r="C19" s="94"/>
      <c r="D19" s="47">
        <v>0.41666666666666669</v>
      </c>
      <c r="E19" s="94">
        <v>0.625</v>
      </c>
      <c r="F19" s="47"/>
      <c r="G19" s="94"/>
      <c r="H19" s="47"/>
      <c r="I19" s="94"/>
      <c r="J19" s="47"/>
      <c r="K19" s="94"/>
      <c r="L19" s="95"/>
      <c r="M19" s="96"/>
      <c r="N19" s="95"/>
      <c r="O19" s="96"/>
      <c r="P19" s="38"/>
    </row>
    <row r="20" spans="1:25" ht="16.5" thickBot="1" x14ac:dyDescent="0.3">
      <c r="A20" s="242" t="s">
        <v>18</v>
      </c>
      <c r="B20" s="82">
        <v>0.70833333333333337</v>
      </c>
      <c r="C20" s="63">
        <v>1.0208333333333333</v>
      </c>
      <c r="D20" s="82">
        <v>0.79166666666666663</v>
      </c>
      <c r="E20" s="63">
        <v>1</v>
      </c>
      <c r="F20" s="82">
        <v>0.70833333333333337</v>
      </c>
      <c r="G20" s="63">
        <v>1.0208333333333333</v>
      </c>
      <c r="H20" s="82">
        <v>0.70833333333333337</v>
      </c>
      <c r="I20" s="63">
        <v>1.0625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</row>
    <row r="21" spans="1:25" ht="16.5" thickBot="1" x14ac:dyDescent="0.3">
      <c r="A21" s="243" t="s">
        <v>35</v>
      </c>
      <c r="B21" s="101"/>
      <c r="C21" s="55">
        <f>(C19-B19)+(C20-B20)</f>
        <v>0.31249999999999989</v>
      </c>
      <c r="D21" s="103"/>
      <c r="E21" s="55">
        <f>(E19-D19)+(E20-D20)</f>
        <v>0.41666666666666669</v>
      </c>
      <c r="F21" s="101"/>
      <c r="G21" s="55">
        <f>(G19-F19)+(G20-F20)</f>
        <v>0.31249999999999989</v>
      </c>
      <c r="H21" s="101"/>
      <c r="I21" s="55">
        <f>(I19-H19)+(I20-H20)</f>
        <v>0.35416666666666663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1.770833333333333</v>
      </c>
    </row>
    <row r="22" spans="1:25" ht="15.75" x14ac:dyDescent="0.25">
      <c r="A22" s="241"/>
      <c r="B22" s="47"/>
      <c r="C22" s="94"/>
      <c r="D22" s="95"/>
      <c r="E22" s="96"/>
      <c r="F22" s="95"/>
      <c r="G22" s="96"/>
      <c r="H22" s="47"/>
      <c r="I22" s="94"/>
      <c r="J22" s="47">
        <v>0.54166666666666663</v>
      </c>
      <c r="K22" s="94">
        <v>0.95833333333333337</v>
      </c>
      <c r="L22" s="47">
        <v>0.375</v>
      </c>
      <c r="M22" s="94">
        <v>0.70833333333333337</v>
      </c>
      <c r="N22" s="47">
        <v>0.375</v>
      </c>
      <c r="O22" s="94">
        <v>0.70833333333333337</v>
      </c>
      <c r="P22" s="38"/>
    </row>
    <row r="23" spans="1:25" ht="16.5" thickBot="1" x14ac:dyDescent="0.3">
      <c r="A23" s="242" t="s">
        <v>17</v>
      </c>
      <c r="B23" s="82">
        <v>0.70833333333333337</v>
      </c>
      <c r="C23" s="63">
        <v>1.0208333333333333</v>
      </c>
      <c r="D23" s="97"/>
      <c r="E23" s="90"/>
      <c r="F23" s="97"/>
      <c r="G23" s="90"/>
      <c r="H23" s="82">
        <v>0.66666666666666663</v>
      </c>
      <c r="I23" s="63">
        <v>1.0208333333333333</v>
      </c>
      <c r="J23" s="82"/>
      <c r="K23" s="63"/>
      <c r="L23" s="82"/>
      <c r="M23" s="63"/>
      <c r="N23" s="82"/>
      <c r="O23" s="63"/>
      <c r="P23" s="41"/>
    </row>
    <row r="24" spans="1:25" ht="16.5" thickBot="1" x14ac:dyDescent="0.3">
      <c r="A24" s="243" t="s">
        <v>34</v>
      </c>
      <c r="B24" s="101"/>
      <c r="C24" s="55">
        <f>(C22-B22)+(C23-B23)</f>
        <v>0.31249999999999989</v>
      </c>
      <c r="D24" s="99"/>
      <c r="E24" s="100"/>
      <c r="F24" s="99"/>
      <c r="G24" s="100"/>
      <c r="H24" s="101"/>
      <c r="I24" s="55">
        <f>(I22-H22)+(I23-H23)</f>
        <v>0.35416666666666663</v>
      </c>
      <c r="J24" s="108"/>
      <c r="K24" s="55">
        <f>K22-J22</f>
        <v>0.41666666666666674</v>
      </c>
      <c r="L24" s="102"/>
      <c r="M24" s="55">
        <f>(M22-L22)+(M23-L23)</f>
        <v>0.33333333333333337</v>
      </c>
      <c r="N24" s="102"/>
      <c r="O24" s="55">
        <f>O22-N22</f>
        <v>0.33333333333333337</v>
      </c>
      <c r="P24" s="44">
        <f>SUM(C24,E24,G24,I24,K24,M24,O24)</f>
        <v>1.75</v>
      </c>
    </row>
    <row r="25" spans="1:25" ht="15.75" x14ac:dyDescent="0.25">
      <c r="A25" s="241"/>
      <c r="B25" s="47">
        <v>0.375</v>
      </c>
      <c r="C25" s="94">
        <v>0.70833333333333337</v>
      </c>
      <c r="D25" s="47">
        <v>0.39583333333333331</v>
      </c>
      <c r="E25" s="94">
        <v>0.70833333333333337</v>
      </c>
      <c r="F25" s="47"/>
      <c r="G25" s="94"/>
      <c r="H25" s="47">
        <v>0.375</v>
      </c>
      <c r="I25" s="94">
        <v>0.72916666666666663</v>
      </c>
      <c r="J25" s="95"/>
      <c r="K25" s="96"/>
      <c r="L25" s="95"/>
      <c r="M25" s="96"/>
      <c r="N25" s="47"/>
      <c r="O25" s="94"/>
      <c r="P25" s="38"/>
    </row>
    <row r="26" spans="1:25" ht="16.5" thickBot="1" x14ac:dyDescent="0.3">
      <c r="A26" s="242" t="s">
        <v>90</v>
      </c>
      <c r="B26" s="82"/>
      <c r="C26" s="63"/>
      <c r="D26" s="82"/>
      <c r="E26" s="63"/>
      <c r="F26" s="82">
        <v>0.66666666666666663</v>
      </c>
      <c r="G26" s="63">
        <v>1.0208333333333333</v>
      </c>
      <c r="H26" s="82"/>
      <c r="I26" s="63"/>
      <c r="J26" s="97"/>
      <c r="K26" s="90"/>
      <c r="L26" s="97"/>
      <c r="M26" s="90"/>
      <c r="N26" s="82">
        <v>0.66666666666666663</v>
      </c>
      <c r="O26" s="63">
        <v>1</v>
      </c>
      <c r="P26" s="41"/>
    </row>
    <row r="27" spans="1:25" ht="16.5" thickBot="1" x14ac:dyDescent="0.3">
      <c r="A27" s="243" t="s">
        <v>91</v>
      </c>
      <c r="B27" s="102"/>
      <c r="C27" s="55">
        <f>C25-B25</f>
        <v>0.33333333333333337</v>
      </c>
      <c r="D27" s="102"/>
      <c r="E27" s="55">
        <f>E25-D25</f>
        <v>0.31250000000000006</v>
      </c>
      <c r="F27" s="101"/>
      <c r="G27" s="55">
        <f>(G25-F25)+(G26-F26)</f>
        <v>0.35416666666666663</v>
      </c>
      <c r="H27" s="102"/>
      <c r="I27" s="55">
        <f>I25-H25</f>
        <v>0.35416666666666663</v>
      </c>
      <c r="J27" s="99"/>
      <c r="K27" s="100"/>
      <c r="L27" s="99"/>
      <c r="M27" s="100"/>
      <c r="N27" s="101"/>
      <c r="O27" s="55">
        <f>(O25-N25)+(O26-N26)</f>
        <v>0.33333333333333337</v>
      </c>
      <c r="P27" s="44">
        <f>SUM(C27,E27,G27,I27,K27,M27,O27)</f>
        <v>1.6875</v>
      </c>
    </row>
    <row r="28" spans="1:25" ht="15.75" x14ac:dyDescent="0.25">
      <c r="A28" s="173"/>
      <c r="B28" s="47">
        <v>0.375</v>
      </c>
      <c r="C28" s="94">
        <v>0.70833333333333337</v>
      </c>
      <c r="D28" s="47">
        <v>0.41666666666666669</v>
      </c>
      <c r="E28" s="94">
        <v>0.625</v>
      </c>
      <c r="F28" s="47">
        <v>0.375</v>
      </c>
      <c r="G28" s="94">
        <v>0.70833333333333337</v>
      </c>
      <c r="H28" s="84"/>
      <c r="I28" s="85"/>
      <c r="J28" s="84"/>
      <c r="K28" s="85"/>
      <c r="L28" s="47">
        <v>0.375</v>
      </c>
      <c r="M28" s="94">
        <v>0.70833333333333337</v>
      </c>
      <c r="N28" s="47">
        <v>0.39583333333333331</v>
      </c>
      <c r="O28" s="94">
        <v>0.70833333333333337</v>
      </c>
      <c r="P28" s="38"/>
    </row>
    <row r="29" spans="1:25" ht="16.5" thickBot="1" x14ac:dyDescent="0.3">
      <c r="A29" s="176" t="s">
        <v>44</v>
      </c>
      <c r="B29" s="82"/>
      <c r="C29" s="63"/>
      <c r="D29" s="82">
        <v>0.79166666666666663</v>
      </c>
      <c r="E29" s="63">
        <v>1</v>
      </c>
      <c r="F29" s="82"/>
      <c r="G29" s="63"/>
      <c r="H29" s="86"/>
      <c r="I29" s="87"/>
      <c r="J29" s="86"/>
      <c r="K29" s="87"/>
      <c r="L29" s="82"/>
      <c r="M29" s="63"/>
      <c r="N29" s="82"/>
      <c r="O29" s="63"/>
      <c r="P29" s="41"/>
    </row>
    <row r="30" spans="1:25" ht="16.5" thickBot="1" x14ac:dyDescent="0.3">
      <c r="A30" s="179" t="s">
        <v>45</v>
      </c>
      <c r="B30" s="102"/>
      <c r="C30" s="55">
        <f>C28-B28</f>
        <v>0.33333333333333337</v>
      </c>
      <c r="D30" s="103"/>
      <c r="E30" s="55">
        <f>(E28-D28)+(E29-D29)</f>
        <v>0.41666666666666669</v>
      </c>
      <c r="F30" s="102"/>
      <c r="G30" s="55">
        <f>G28-F28</f>
        <v>0.33333333333333337</v>
      </c>
      <c r="H30" s="88"/>
      <c r="I30" s="89"/>
      <c r="J30" s="147"/>
      <c r="K30" s="148"/>
      <c r="L30" s="102"/>
      <c r="M30" s="55">
        <f>M28-L28</f>
        <v>0.33333333333333337</v>
      </c>
      <c r="N30" s="102"/>
      <c r="O30" s="55">
        <f>O28-N28</f>
        <v>0.31250000000000006</v>
      </c>
      <c r="P30" s="44">
        <f>SUM(C30,E30,G30,I30,K30,M30,O30)</f>
        <v>1.729166666666667</v>
      </c>
    </row>
    <row r="31" spans="1:25" ht="15.75" x14ac:dyDescent="0.25">
      <c r="A31" s="241"/>
      <c r="B31" s="95"/>
      <c r="C31" s="96"/>
      <c r="D31" s="95"/>
      <c r="E31" s="96"/>
      <c r="F31" s="47"/>
      <c r="G31" s="94"/>
      <c r="H31" s="47">
        <v>0.41666666666666669</v>
      </c>
      <c r="I31" s="94">
        <v>0.625</v>
      </c>
      <c r="J31" s="47"/>
      <c r="K31" s="94"/>
      <c r="L31" s="47"/>
      <c r="M31" s="94"/>
      <c r="N31" s="47">
        <v>0.66666666666666663</v>
      </c>
      <c r="O31" s="94">
        <v>0.97916666666666663</v>
      </c>
      <c r="P31" s="38"/>
    </row>
    <row r="32" spans="1:25" ht="16.5" thickBot="1" x14ac:dyDescent="0.3">
      <c r="A32" s="242" t="s">
        <v>49</v>
      </c>
      <c r="B32" s="97"/>
      <c r="C32" s="90"/>
      <c r="D32" s="97"/>
      <c r="E32" s="90"/>
      <c r="F32" s="82">
        <v>0.70833333333333337</v>
      </c>
      <c r="G32" s="63">
        <v>1.0208333333333333</v>
      </c>
      <c r="H32" s="82">
        <v>0.79166666666666663</v>
      </c>
      <c r="I32" s="63">
        <v>1</v>
      </c>
      <c r="J32" s="82">
        <v>0.70833333333333337</v>
      </c>
      <c r="K32" s="63">
        <v>1.0625</v>
      </c>
      <c r="L32" s="82">
        <v>0.70833333333333337</v>
      </c>
      <c r="M32" s="63">
        <v>1.0833333333333333</v>
      </c>
      <c r="N32" s="82"/>
      <c r="O32" s="63"/>
      <c r="P32" s="41"/>
      <c r="Y32" t="s">
        <v>112</v>
      </c>
    </row>
    <row r="33" spans="1:18" ht="16.5" thickBot="1" x14ac:dyDescent="0.3">
      <c r="A33" s="243" t="s">
        <v>50</v>
      </c>
      <c r="B33" s="99"/>
      <c r="C33" s="100"/>
      <c r="D33" s="99"/>
      <c r="E33" s="100"/>
      <c r="F33" s="101"/>
      <c r="G33" s="55">
        <f>(G31-F31)+(G32-F32)</f>
        <v>0.31249999999999989</v>
      </c>
      <c r="H33" s="103"/>
      <c r="I33" s="55">
        <f>(I31-H31)+(I32-H32)</f>
        <v>0.41666666666666669</v>
      </c>
      <c r="J33" s="101"/>
      <c r="K33" s="55">
        <f>(K31-J31)+(K32-J32)</f>
        <v>0.35416666666666663</v>
      </c>
      <c r="L33" s="101"/>
      <c r="M33" s="55">
        <f>(M31-L31)+(M32-L32)</f>
        <v>0.37499999999999989</v>
      </c>
      <c r="N33" s="108"/>
      <c r="O33" s="55">
        <f>(O31-N31)+(O32-N32)</f>
        <v>0.3125</v>
      </c>
      <c r="P33" s="44">
        <f>SUM(O33,M33,K33,I33,G33,E33,C33)</f>
        <v>1.770833333333333</v>
      </c>
    </row>
    <row r="34" spans="1:18" ht="15.75" x14ac:dyDescent="0.25">
      <c r="A34" s="241"/>
      <c r="B34" s="229"/>
      <c r="C34" s="230"/>
      <c r="D34" s="229"/>
      <c r="E34" s="230"/>
      <c r="F34" s="229"/>
      <c r="G34" s="230"/>
      <c r="H34" s="229"/>
      <c r="I34" s="230"/>
      <c r="J34" s="229"/>
      <c r="K34" s="230"/>
      <c r="L34" s="229"/>
      <c r="M34" s="230"/>
      <c r="N34" s="229"/>
      <c r="O34" s="230"/>
      <c r="P34" s="38"/>
    </row>
    <row r="35" spans="1:18" ht="16.5" thickBot="1" x14ac:dyDescent="0.3">
      <c r="A35" s="242" t="s">
        <v>20</v>
      </c>
      <c r="B35" s="233"/>
      <c r="C35" s="234"/>
      <c r="D35" s="233"/>
      <c r="E35" s="234"/>
      <c r="F35" s="233"/>
      <c r="G35" s="234"/>
      <c r="H35" s="233"/>
      <c r="I35" s="234"/>
      <c r="J35" s="233"/>
      <c r="K35" s="234"/>
      <c r="L35" s="233"/>
      <c r="M35" s="234"/>
      <c r="N35" s="233"/>
      <c r="O35" s="234"/>
      <c r="P35" s="41"/>
      <c r="Q35" s="253" t="s">
        <v>108</v>
      </c>
      <c r="R35" s="253"/>
    </row>
    <row r="36" spans="1:18" ht="16.5" thickBot="1" x14ac:dyDescent="0.3">
      <c r="A36" s="243" t="s">
        <v>42</v>
      </c>
      <c r="B36" s="237"/>
      <c r="C36" s="238">
        <f>(C34-B34)+(C35-B35)</f>
        <v>0</v>
      </c>
      <c r="D36" s="237"/>
      <c r="E36" s="238">
        <f>E34-D34</f>
        <v>0</v>
      </c>
      <c r="F36" s="237"/>
      <c r="G36" s="238"/>
      <c r="H36" s="237"/>
      <c r="I36" s="238"/>
      <c r="J36" s="237"/>
      <c r="K36" s="238">
        <f>K34-J34</f>
        <v>0</v>
      </c>
      <c r="L36" s="237"/>
      <c r="M36" s="238">
        <f>M34-L34</f>
        <v>0</v>
      </c>
      <c r="N36" s="237"/>
      <c r="O36" s="238">
        <f>(O34-N34)+(O35-N35)</f>
        <v>0</v>
      </c>
      <c r="P36" s="44">
        <f>SUM(C36,E36,G36,I36,K36,M36,O36)</f>
        <v>0</v>
      </c>
    </row>
    <row r="37" spans="1:18" ht="15.75" x14ac:dyDescent="0.25">
      <c r="A37" s="244"/>
      <c r="B37" s="95"/>
      <c r="C37" s="96"/>
      <c r="D37" s="47"/>
      <c r="E37" s="94"/>
      <c r="F37" s="47">
        <v>0.375</v>
      </c>
      <c r="G37" s="94">
        <v>0.72916666666666663</v>
      </c>
      <c r="H37" s="47">
        <v>0.375</v>
      </c>
      <c r="I37" s="94">
        <v>0.72916666666666663</v>
      </c>
      <c r="J37" s="47"/>
      <c r="K37" s="94"/>
      <c r="L37" s="47">
        <v>0.41666666666666669</v>
      </c>
      <c r="M37" s="94">
        <v>0.625</v>
      </c>
      <c r="N37" s="95"/>
      <c r="O37" s="96"/>
      <c r="P37" s="38"/>
    </row>
    <row r="38" spans="1:18" ht="16.5" thickBot="1" x14ac:dyDescent="0.3">
      <c r="A38" s="245" t="s">
        <v>109</v>
      </c>
      <c r="B38" s="97"/>
      <c r="C38" s="90"/>
      <c r="D38" s="82">
        <v>0.70833333333333337</v>
      </c>
      <c r="E38" s="63">
        <v>1.0208333333333333</v>
      </c>
      <c r="F38" s="82"/>
      <c r="G38" s="63"/>
      <c r="H38" s="82"/>
      <c r="I38" s="63"/>
      <c r="J38" s="82">
        <v>0.70833333333333337</v>
      </c>
      <c r="K38" s="63">
        <v>1.0625</v>
      </c>
      <c r="L38" s="82">
        <v>0.79166666666666663</v>
      </c>
      <c r="M38" s="63">
        <v>1</v>
      </c>
      <c r="N38" s="97"/>
      <c r="O38" s="90"/>
      <c r="P38" s="41"/>
    </row>
    <row r="39" spans="1:18" ht="16.5" thickBot="1" x14ac:dyDescent="0.3">
      <c r="A39" s="244" t="s">
        <v>110</v>
      </c>
      <c r="B39" s="99"/>
      <c r="C39" s="100"/>
      <c r="D39" s="101"/>
      <c r="E39" s="55">
        <f>(E37-D37)+(E38-D38)</f>
        <v>0.31249999999999989</v>
      </c>
      <c r="F39" s="102"/>
      <c r="G39" s="55">
        <f>G37-F37</f>
        <v>0.35416666666666663</v>
      </c>
      <c r="H39" s="102"/>
      <c r="I39" s="55">
        <f>I37-H37</f>
        <v>0.35416666666666663</v>
      </c>
      <c r="J39" s="101"/>
      <c r="K39" s="55">
        <f>(K37-J37)+(K38-J38)</f>
        <v>0.35416666666666663</v>
      </c>
      <c r="L39" s="103"/>
      <c r="M39" s="55">
        <f>(M37-L37)+(M38-L38)</f>
        <v>0.41666666666666669</v>
      </c>
      <c r="N39" s="99"/>
      <c r="O39" s="100"/>
      <c r="P39" s="44">
        <f>SUM(C39,E39,G39,I39,K39,M39,O39)</f>
        <v>1.7916666666666663</v>
      </c>
    </row>
    <row r="40" spans="1:18" ht="15.75" x14ac:dyDescent="0.25">
      <c r="A40" s="241"/>
      <c r="B40" s="47">
        <v>0.41666666666666669</v>
      </c>
      <c r="C40" s="94">
        <v>0.625</v>
      </c>
      <c r="D40" s="47"/>
      <c r="E40" s="94"/>
      <c r="F40" s="47"/>
      <c r="G40" s="94"/>
      <c r="H40" s="47"/>
      <c r="I40" s="94"/>
      <c r="J40" s="95"/>
      <c r="K40" s="96"/>
      <c r="L40" s="95"/>
      <c r="M40" s="96"/>
      <c r="N40" s="47"/>
      <c r="O40" s="94"/>
      <c r="P40" s="38"/>
    </row>
    <row r="41" spans="1:18" ht="16.5" thickBot="1" x14ac:dyDescent="0.3">
      <c r="A41" s="242" t="s">
        <v>99</v>
      </c>
      <c r="B41" s="82">
        <v>0.79166666666666663</v>
      </c>
      <c r="C41" s="63">
        <v>1</v>
      </c>
      <c r="D41" s="82">
        <v>0.70833333333333337</v>
      </c>
      <c r="E41" s="63">
        <v>1.0208333333333333</v>
      </c>
      <c r="F41" s="82">
        <v>0.70833333333333337</v>
      </c>
      <c r="G41" s="63">
        <v>1.0416666666666667</v>
      </c>
      <c r="H41" s="82">
        <v>0.70833333333333337</v>
      </c>
      <c r="I41" s="63">
        <v>1.0416666666666667</v>
      </c>
      <c r="J41" s="97"/>
      <c r="K41" s="90"/>
      <c r="L41" s="97"/>
      <c r="M41" s="90"/>
      <c r="N41" s="82">
        <v>0.66666666666666663</v>
      </c>
      <c r="O41" s="63">
        <v>1.0208333333333333</v>
      </c>
      <c r="P41" s="41"/>
    </row>
    <row r="42" spans="1:18" ht="16.5" thickBot="1" x14ac:dyDescent="0.3">
      <c r="A42" s="243" t="s">
        <v>105</v>
      </c>
      <c r="B42" s="103"/>
      <c r="C42" s="55">
        <f>(C40-B40)+(C41-B41)</f>
        <v>0.41666666666666669</v>
      </c>
      <c r="D42" s="101"/>
      <c r="E42" s="55">
        <f>(E40-D40)+(E41-D41)</f>
        <v>0.31249999999999989</v>
      </c>
      <c r="F42" s="101"/>
      <c r="G42" s="55">
        <f>(G40-F40)+(G41-F41)</f>
        <v>0.33333333333333337</v>
      </c>
      <c r="H42" s="101"/>
      <c r="I42" s="55">
        <f>(I40-H40)+(I41-H41)</f>
        <v>0.33333333333333337</v>
      </c>
      <c r="J42" s="99"/>
      <c r="K42" s="100"/>
      <c r="L42" s="99"/>
      <c r="M42" s="100"/>
      <c r="N42" s="101"/>
      <c r="O42" s="55">
        <f>(O40-N40)+(O41-N41)</f>
        <v>0.35416666666666663</v>
      </c>
      <c r="P42" s="44">
        <f>SUM(C42,E42,G42,I42,K42,M42,O42)</f>
        <v>1.75</v>
      </c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/>
      <c r="K43" s="94"/>
      <c r="L43" s="47"/>
      <c r="M43" s="94"/>
      <c r="N43" s="95"/>
      <c r="O43" s="96"/>
      <c r="P43" s="38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1.0416666666666667</v>
      </c>
      <c r="J44" s="82">
        <v>0.70833333333333337</v>
      </c>
      <c r="K44" s="63">
        <v>1.0625</v>
      </c>
      <c r="L44" s="82">
        <v>0.70833333333333337</v>
      </c>
      <c r="M44" s="63">
        <v>1.0625</v>
      </c>
      <c r="N44" s="97"/>
      <c r="O44" s="90"/>
      <c r="P44" s="41"/>
    </row>
    <row r="45" spans="1:18" ht="16.5" thickBot="1" x14ac:dyDescent="0.3">
      <c r="A45" s="243" t="s">
        <v>40</v>
      </c>
      <c r="B45" s="99"/>
      <c r="C45" s="100"/>
      <c r="D45" s="110"/>
      <c r="E45" s="111"/>
      <c r="F45" s="110"/>
      <c r="G45" s="111"/>
      <c r="H45" s="101"/>
      <c r="I45" s="55">
        <f>(I43-H43)+(I44-H44)</f>
        <v>0.33333333333333337</v>
      </c>
      <c r="J45" s="101"/>
      <c r="K45" s="55">
        <f>(K43-J43)+(K44-J44)</f>
        <v>0.35416666666666663</v>
      </c>
      <c r="L45" s="101"/>
      <c r="M45" s="55">
        <f>(M43-L43)+(M44-L44)</f>
        <v>0.35416666666666663</v>
      </c>
      <c r="N45" s="110"/>
      <c r="O45" s="111"/>
      <c r="P45" s="44">
        <f>SUM(I45,K45,M45)</f>
        <v>1.0416666666666665</v>
      </c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0.72916666666666663</v>
      </c>
      <c r="P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1.0625</v>
      </c>
      <c r="N47" s="82"/>
      <c r="O47" s="63"/>
      <c r="P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99"/>
      <c r="G48" s="100"/>
      <c r="H48" s="99"/>
      <c r="I48" s="100"/>
      <c r="J48" s="102"/>
      <c r="K48" s="55">
        <f>K46-J46</f>
        <v>0.33333333333333331</v>
      </c>
      <c r="L48" s="101"/>
      <c r="M48" s="55">
        <f>(M46-L46)+(M47-L47)</f>
        <v>0.3125</v>
      </c>
      <c r="N48" s="112"/>
      <c r="O48" s="113">
        <f>O46-N46</f>
        <v>0.31249999999999994</v>
      </c>
      <c r="P48" s="44">
        <f>SUM(O48,M48,K48,I48,G48,E48,C48)</f>
        <v>0.95833333333333326</v>
      </c>
    </row>
    <row r="49" spans="1:17" ht="15.75" customHeight="1" x14ac:dyDescent="0.25">
      <c r="A49" s="241"/>
      <c r="B49" s="95"/>
      <c r="C49" s="96"/>
      <c r="D49" s="95"/>
      <c r="E49" s="96"/>
      <c r="F49" s="95"/>
      <c r="G49" s="96"/>
      <c r="H49" s="95"/>
      <c r="I49" s="96"/>
      <c r="J49" s="47">
        <v>0.39583333333333331</v>
      </c>
      <c r="K49" s="94">
        <v>0.70833333333333337</v>
      </c>
      <c r="L49" s="47">
        <v>0.39583333333333331</v>
      </c>
      <c r="M49" s="94">
        <v>0.70833333333333337</v>
      </c>
      <c r="N49" s="47">
        <v>0.41666666666666669</v>
      </c>
      <c r="O49" s="94">
        <v>0.625</v>
      </c>
      <c r="P49" s="38"/>
      <c r="Q49" s="348"/>
    </row>
    <row r="50" spans="1:17" ht="16.5" customHeight="1" thickBot="1" x14ac:dyDescent="0.3">
      <c r="A50" s="242" t="s">
        <v>111</v>
      </c>
      <c r="B50" s="97"/>
      <c r="C50" s="90"/>
      <c r="D50" s="97"/>
      <c r="E50" s="90"/>
      <c r="F50" s="97"/>
      <c r="G50" s="90"/>
      <c r="H50" s="97"/>
      <c r="I50" s="90"/>
      <c r="J50" s="82"/>
      <c r="K50" s="63"/>
      <c r="L50" s="82"/>
      <c r="M50" s="63"/>
      <c r="N50" s="82">
        <v>0.79166666666666663</v>
      </c>
      <c r="O50" s="63">
        <v>1</v>
      </c>
      <c r="P50" s="41"/>
      <c r="Q50" s="348"/>
    </row>
    <row r="51" spans="1:17" ht="16.5" customHeight="1" thickBot="1" x14ac:dyDescent="0.3">
      <c r="A51" s="243" t="s">
        <v>32</v>
      </c>
      <c r="B51" s="99"/>
      <c r="C51" s="100"/>
      <c r="D51" s="99"/>
      <c r="E51" s="100"/>
      <c r="F51" s="99"/>
      <c r="G51" s="100"/>
      <c r="H51" s="99"/>
      <c r="I51" s="100"/>
      <c r="J51" s="102"/>
      <c r="K51" s="55">
        <f>K49-J49</f>
        <v>0.31250000000000006</v>
      </c>
      <c r="L51" s="102"/>
      <c r="M51" s="55">
        <f>M49-L49</f>
        <v>0.31250000000000006</v>
      </c>
      <c r="N51" s="103"/>
      <c r="O51" s="55">
        <f>(O49-N49)+(O50-N50)</f>
        <v>0.41666666666666669</v>
      </c>
      <c r="P51" s="44">
        <f>SUM(C51,E51,G51,I51,K51,M51,O51)</f>
        <v>1.0416666666666667</v>
      </c>
      <c r="Q51" s="348"/>
    </row>
    <row r="52" spans="1:17" ht="15" customHeight="1" x14ac:dyDescent="0.25">
      <c r="A52" s="212" t="s">
        <v>47</v>
      </c>
      <c r="B52" s="47"/>
      <c r="C52" s="94"/>
      <c r="D52" s="47">
        <v>0.375</v>
      </c>
      <c r="E52" s="94">
        <v>0.70833333333333337</v>
      </c>
      <c r="F52" s="95"/>
      <c r="G52" s="96"/>
      <c r="H52" s="95"/>
      <c r="I52" s="96"/>
      <c r="J52" s="95"/>
      <c r="K52" s="96"/>
      <c r="L52" s="47"/>
      <c r="M52" s="94"/>
      <c r="N52" s="95"/>
      <c r="O52" s="96"/>
      <c r="P52" s="38"/>
      <c r="Q52" s="353"/>
    </row>
    <row r="53" spans="1:17" ht="15" customHeight="1" thickBot="1" x14ac:dyDescent="0.3">
      <c r="A53" s="242" t="s">
        <v>82</v>
      </c>
      <c r="B53" s="82">
        <v>0.70833333333333337</v>
      </c>
      <c r="C53" s="63">
        <v>1.0208333333333333</v>
      </c>
      <c r="D53" s="82"/>
      <c r="E53" s="63"/>
      <c r="F53" s="97"/>
      <c r="G53" s="90"/>
      <c r="H53" s="97"/>
      <c r="I53" s="90"/>
      <c r="J53" s="97"/>
      <c r="K53" s="90"/>
      <c r="L53" s="82">
        <v>0.70833333333333337</v>
      </c>
      <c r="M53" s="63">
        <v>1.0416666666666667</v>
      </c>
      <c r="N53" s="97"/>
      <c r="O53" s="90"/>
      <c r="P53" s="41"/>
      <c r="Q53" s="353"/>
    </row>
    <row r="54" spans="1:17" ht="15" customHeight="1" thickBot="1" x14ac:dyDescent="0.3">
      <c r="A54" s="243" t="s">
        <v>83</v>
      </c>
      <c r="B54" s="101"/>
      <c r="C54" s="55">
        <f>(C52-B52)+(C53-B53)</f>
        <v>0.31249999999999989</v>
      </c>
      <c r="D54" s="102"/>
      <c r="E54" s="55">
        <f>E52-D52</f>
        <v>0.33333333333333337</v>
      </c>
      <c r="F54" s="99"/>
      <c r="G54" s="100"/>
      <c r="H54" s="99"/>
      <c r="I54" s="100"/>
      <c r="J54" s="99"/>
      <c r="K54" s="100"/>
      <c r="L54" s="101"/>
      <c r="M54" s="55">
        <f>(M52-L52)+(M53-L53)</f>
        <v>0.33333333333333337</v>
      </c>
      <c r="N54" s="99"/>
      <c r="O54" s="100"/>
      <c r="P54" s="44">
        <f>SUM(O54,M54,K54,I54,G54,E54,C54)</f>
        <v>0.97916666666666663</v>
      </c>
      <c r="Q54" s="353"/>
    </row>
    <row r="55" spans="1:17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95"/>
      <c r="O55" s="96"/>
      <c r="P55" s="38"/>
      <c r="Q55" s="353"/>
    </row>
    <row r="56" spans="1:17" ht="15" customHeight="1" thickBot="1" x14ac:dyDescent="0.3">
      <c r="A56" s="242" t="s">
        <v>85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97"/>
      <c r="O56" s="90"/>
      <c r="P56" s="41"/>
      <c r="Q56" s="353"/>
    </row>
    <row r="57" spans="1:17" ht="15" customHeight="1" thickBot="1" x14ac:dyDescent="0.3">
      <c r="A57" s="243" t="s">
        <v>86</v>
      </c>
      <c r="B57" s="99"/>
      <c r="C57" s="100"/>
      <c r="D57" s="99"/>
      <c r="E57" s="100"/>
      <c r="F57" s="99"/>
      <c r="G57" s="100"/>
      <c r="H57" s="110"/>
      <c r="I57" s="111"/>
      <c r="J57" s="110"/>
      <c r="K57" s="111"/>
      <c r="L57" s="110"/>
      <c r="M57" s="111"/>
      <c r="N57" s="110"/>
      <c r="O57" s="111"/>
      <c r="P57" s="44">
        <f>SUM(C57,E57,G57,I57,K57,M57,O57)</f>
        <v>0</v>
      </c>
      <c r="Q57" s="353"/>
    </row>
    <row r="58" spans="1:17" ht="15" customHeight="1" thickBot="1" x14ac:dyDescent="0.3">
      <c r="A58" s="9"/>
      <c r="B58" s="114"/>
      <c r="C58" s="115"/>
      <c r="D58" s="114"/>
      <c r="E58" s="115"/>
      <c r="F58" s="114"/>
      <c r="G58" s="115"/>
      <c r="H58" s="114"/>
      <c r="I58" s="115"/>
      <c r="J58" s="114"/>
      <c r="K58" s="115"/>
      <c r="L58" s="114"/>
      <c r="M58" s="115"/>
      <c r="N58" s="114"/>
      <c r="O58" s="115"/>
      <c r="P58" s="59"/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95"/>
      <c r="G59" s="96"/>
      <c r="H59" s="95"/>
      <c r="I59" s="96"/>
      <c r="J59" s="47">
        <v>0.27083333333333331</v>
      </c>
      <c r="K59" s="94">
        <v>0.625</v>
      </c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7" ht="15" customHeight="1" thickBot="1" x14ac:dyDescent="0.3">
      <c r="A60" s="242" t="s">
        <v>21</v>
      </c>
      <c r="B60" s="82"/>
      <c r="C60" s="63"/>
      <c r="D60" s="82"/>
      <c r="E60" s="63"/>
      <c r="F60" s="97"/>
      <c r="G60" s="90"/>
      <c r="H60" s="97"/>
      <c r="I60" s="90"/>
      <c r="J60" s="82"/>
      <c r="K60" s="63"/>
      <c r="L60" s="82"/>
      <c r="M60" s="63"/>
      <c r="N60" s="82"/>
      <c r="O60" s="63"/>
      <c r="P60" s="41"/>
    </row>
    <row r="61" spans="1:17" ht="15" customHeight="1" thickBot="1" x14ac:dyDescent="0.3">
      <c r="A61" s="243" t="s">
        <v>64</v>
      </c>
      <c r="B61" s="102"/>
      <c r="C61" s="55">
        <f>C59-B59</f>
        <v>0.35416666666666669</v>
      </c>
      <c r="D61" s="102"/>
      <c r="E61" s="55">
        <f>E59-D59</f>
        <v>0.35416666666666669</v>
      </c>
      <c r="F61" s="99"/>
      <c r="G61" s="100"/>
      <c r="H61" s="99"/>
      <c r="I61" s="100"/>
      <c r="J61" s="102"/>
      <c r="K61" s="55">
        <f>K59-J59</f>
        <v>0.35416666666666669</v>
      </c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95"/>
      <c r="I62" s="96"/>
      <c r="J62" s="95"/>
      <c r="K62" s="96"/>
      <c r="L62" s="47">
        <v>0.29166666666666669</v>
      </c>
      <c r="M62" s="94">
        <v>0.625</v>
      </c>
      <c r="N62" s="47">
        <v>0.29166666666666669</v>
      </c>
      <c r="O62" s="94">
        <v>0.625</v>
      </c>
      <c r="P62" s="38"/>
    </row>
    <row r="63" spans="1:17" ht="15" customHeight="1" thickBot="1" x14ac:dyDescent="0.3">
      <c r="A63" s="242" t="s">
        <v>71</v>
      </c>
      <c r="B63" s="82"/>
      <c r="C63" s="63"/>
      <c r="D63" s="82"/>
      <c r="E63" s="63"/>
      <c r="F63" s="82"/>
      <c r="G63" s="63"/>
      <c r="H63" s="97"/>
      <c r="I63" s="90"/>
      <c r="J63" s="97"/>
      <c r="K63" s="90"/>
      <c r="L63" s="82"/>
      <c r="M63" s="63"/>
      <c r="N63" s="82"/>
      <c r="O63" s="63"/>
      <c r="P63" s="41"/>
    </row>
    <row r="64" spans="1:17" ht="15" customHeight="1" thickBot="1" x14ac:dyDescent="0.3">
      <c r="A64" s="243" t="s">
        <v>72</v>
      </c>
      <c r="B64" s="102"/>
      <c r="C64" s="55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0.35416666666666669</v>
      </c>
      <c r="H64" s="99"/>
      <c r="I64" s="100"/>
      <c r="J64" s="99"/>
      <c r="K64" s="100"/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42"/>
      <c r="B65" s="95"/>
      <c r="C65" s="96"/>
      <c r="D65" s="95"/>
      <c r="E65" s="96"/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65</v>
      </c>
      <c r="B66" s="97"/>
      <c r="C66" s="90"/>
      <c r="D66" s="97"/>
      <c r="E66" s="90"/>
      <c r="F66" s="82"/>
      <c r="G66" s="63"/>
      <c r="H66" s="82"/>
      <c r="I66" s="63"/>
      <c r="J66" s="82"/>
      <c r="K66" s="63"/>
      <c r="L66" s="82"/>
      <c r="M66" s="63"/>
      <c r="N66" s="82"/>
      <c r="O66" s="63"/>
      <c r="P66" s="41"/>
    </row>
    <row r="67" spans="1:16" ht="15" customHeight="1" thickBot="1" x14ac:dyDescent="0.3">
      <c r="A67" s="244" t="s">
        <v>66</v>
      </c>
      <c r="B67" s="99"/>
      <c r="C67" s="100"/>
      <c r="D67" s="99"/>
      <c r="E67" s="100"/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47">
        <v>0.27083333333333331</v>
      </c>
      <c r="C68" s="94">
        <v>0.625</v>
      </c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95"/>
      <c r="M68" s="96"/>
      <c r="N68" s="95"/>
      <c r="O68" s="96"/>
      <c r="P68" s="38"/>
    </row>
    <row r="69" spans="1:16" ht="15" customHeight="1" thickBot="1" x14ac:dyDescent="0.3">
      <c r="A69" s="242" t="s">
        <v>46</v>
      </c>
      <c r="B69" s="82"/>
      <c r="C69" s="63"/>
      <c r="D69" s="82"/>
      <c r="E69" s="63"/>
      <c r="F69" s="82"/>
      <c r="G69" s="63"/>
      <c r="H69" s="82"/>
      <c r="I69" s="63"/>
      <c r="J69" s="82"/>
      <c r="K69" s="63"/>
      <c r="L69" s="97"/>
      <c r="M69" s="90"/>
      <c r="N69" s="97"/>
      <c r="O69" s="90"/>
      <c r="P69" s="41"/>
    </row>
    <row r="70" spans="1:16" ht="15" customHeight="1" thickBot="1" x14ac:dyDescent="0.3">
      <c r="A70" s="243" t="s">
        <v>55</v>
      </c>
      <c r="B70" s="102"/>
      <c r="C70" s="55">
        <f>C68-B68</f>
        <v>0.35416666666666669</v>
      </c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99"/>
      <c r="M70" s="100"/>
      <c r="N70" s="99"/>
      <c r="O70" s="100"/>
      <c r="P70" s="44">
        <f>SUM(C70,E70,G70,I70,K70,M70,O70)</f>
        <v>1.7291666666666665</v>
      </c>
    </row>
    <row r="71" spans="1:16" ht="15" customHeight="1" x14ac:dyDescent="0.25">
      <c r="A71" s="241"/>
      <c r="B71" s="47">
        <v>0.27083333333333331</v>
      </c>
      <c r="C71" s="94">
        <v>0.625</v>
      </c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95"/>
      <c r="K71" s="96"/>
      <c r="L71" s="95"/>
      <c r="M71" s="96"/>
      <c r="N71" s="47">
        <v>0.29166666666666669</v>
      </c>
      <c r="O71" s="94">
        <v>0.625</v>
      </c>
      <c r="P71" s="38"/>
    </row>
    <row r="72" spans="1:16" ht="15" customHeight="1" thickBot="1" x14ac:dyDescent="0.3">
      <c r="A72" s="242" t="s">
        <v>73</v>
      </c>
      <c r="B72" s="82"/>
      <c r="C72" s="63"/>
      <c r="D72" s="82"/>
      <c r="E72" s="63"/>
      <c r="F72" s="82"/>
      <c r="G72" s="63"/>
      <c r="H72" s="82"/>
      <c r="I72" s="63"/>
      <c r="J72" s="97"/>
      <c r="K72" s="90"/>
      <c r="L72" s="97"/>
      <c r="M72" s="90"/>
      <c r="N72" s="82"/>
      <c r="O72" s="63"/>
      <c r="P72" s="41"/>
    </row>
    <row r="73" spans="1:16" ht="15" customHeight="1" thickBot="1" x14ac:dyDescent="0.3">
      <c r="A73" s="243" t="s">
        <v>74</v>
      </c>
      <c r="B73" s="102"/>
      <c r="C73" s="55">
        <f>C71-B71</f>
        <v>0.35416666666666669</v>
      </c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99"/>
      <c r="K73" s="100"/>
      <c r="L73" s="99"/>
      <c r="M73" s="100"/>
      <c r="N73" s="102"/>
      <c r="O73" s="55">
        <f>O71-N71</f>
        <v>0.33333333333333331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comptecellulecouleur((B61:B73),$A$95)</f>
        <v>#N/A</v>
      </c>
      <c r="D87" s="191"/>
      <c r="E87" s="192" t="e">
        <f>comptecellulecouleur((D61:D73),$A$95)</f>
        <v>#N/A</v>
      </c>
      <c r="F87" s="191"/>
      <c r="G87" s="192" t="e">
        <f>comptecellulecouleur((F61:F73),$A$95)</f>
        <v>#N/A</v>
      </c>
      <c r="H87" s="191"/>
      <c r="I87" s="192" t="e">
        <f>comptecellulecouleur((H61:H73),$A$95)</f>
        <v>#N/A</v>
      </c>
      <c r="J87" s="191"/>
      <c r="K87" s="192" t="e">
        <f>comptecellulecouleur((J61:J73),$A$95)</f>
        <v>#N/A</v>
      </c>
      <c r="L87" s="191"/>
      <c r="M87" s="192" t="e">
        <f>comptecellulecouleur((L61:L73),$A$95)</f>
        <v>#N/A</v>
      </c>
      <c r="N87" s="191"/>
      <c r="O87" s="192" t="e">
        <f>comptecellulecouleur((N61:N73),$A$95)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>
        <f t="shared" ref="B93:F93" si="0">SUM(B87:B92)</f>
        <v>0</v>
      </c>
      <c r="C93" s="28" t="e">
        <f t="shared" si="0"/>
        <v>#N/A</v>
      </c>
      <c r="D93" s="21">
        <f t="shared" si="0"/>
        <v>0</v>
      </c>
      <c r="E93" s="28" t="e">
        <f>SUM(E87:E92)</f>
        <v>#N/A</v>
      </c>
      <c r="F93" s="21">
        <f t="shared" si="0"/>
        <v>0</v>
      </c>
      <c r="G93" s="28" t="e">
        <f>SUM(G87:G92)</f>
        <v>#N/A</v>
      </c>
      <c r="H93" s="21">
        <f t="shared" ref="H93:N93" si="1">SUM(H87:H92)</f>
        <v>0</v>
      </c>
      <c r="I93" s="28" t="e">
        <f>SUM(I87:I92)</f>
        <v>#N/A</v>
      </c>
      <c r="J93" s="21">
        <f t="shared" si="1"/>
        <v>0</v>
      </c>
      <c r="K93" s="28" t="e">
        <f>SUM(K87:K92)</f>
        <v>#N/A</v>
      </c>
      <c r="L93" s="21">
        <f t="shared" si="1"/>
        <v>0</v>
      </c>
      <c r="M93" s="28" t="e">
        <f>SUM(M87:M92)</f>
        <v>#N/A</v>
      </c>
      <c r="N93" s="21">
        <f t="shared" si="1"/>
        <v>0</v>
      </c>
      <c r="O93" s="28" t="e">
        <f>SUM(O87:O92)</f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x14ac:dyDescent="0.25">
      <c r="A95" s="53"/>
      <c r="B95" s="336" t="s">
        <v>95</v>
      </c>
    </row>
    <row r="96" spans="1:16" ht="15.75" x14ac:dyDescent="0.25">
      <c r="A96" s="50"/>
      <c r="B96" s="354"/>
    </row>
    <row r="97" spans="1:5" ht="15.75" x14ac:dyDescent="0.25">
      <c r="A97" s="54"/>
      <c r="B97" s="354"/>
    </row>
    <row r="98" spans="1:5" ht="15.75" x14ac:dyDescent="0.25">
      <c r="A98" s="144"/>
      <c r="B98" s="354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95:B98"/>
    <mergeCell ref="B100:E100"/>
    <mergeCell ref="B101:E101"/>
    <mergeCell ref="B102:E102"/>
    <mergeCell ref="L1:M1"/>
    <mergeCell ref="N1:O1"/>
    <mergeCell ref="Q52:Q54"/>
    <mergeCell ref="Q55:Q57"/>
    <mergeCell ref="A94:P94"/>
    <mergeCell ref="Q49:Q5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&amp;A</oddHeader>
    <oddFooter>&amp;C&amp;F&amp;R&amp;D&amp;T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S3534"/>
  <sheetViews>
    <sheetView zoomScale="60" zoomScaleNormal="60" workbookViewId="0">
      <selection activeCell="B65" sqref="B65:O67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9" ht="33" customHeight="1" thickBot="1" x14ac:dyDescent="0.3">
      <c r="A1" s="340">
        <v>12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9" ht="38.25" customHeight="1" thickBot="1" x14ac:dyDescent="0.3">
      <c r="A2" s="341"/>
      <c r="B2" s="249"/>
      <c r="C2" s="14">
        <v>42814</v>
      </c>
      <c r="D2" s="249"/>
      <c r="E2" s="14">
        <v>42815</v>
      </c>
      <c r="F2" s="250"/>
      <c r="G2" s="70">
        <v>42816</v>
      </c>
      <c r="H2" s="68"/>
      <c r="I2" s="12">
        <v>42817</v>
      </c>
      <c r="J2" s="249"/>
      <c r="K2" s="12">
        <v>42818</v>
      </c>
      <c r="L2" s="83"/>
      <c r="M2" s="12">
        <v>42819</v>
      </c>
      <c r="N2" s="83"/>
      <c r="O2" s="12">
        <v>42820</v>
      </c>
      <c r="P2" s="13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9" ht="15.75" x14ac:dyDescent="0.25">
      <c r="A7" s="241"/>
      <c r="B7" s="95"/>
      <c r="C7" s="96"/>
      <c r="D7" s="95"/>
      <c r="E7" s="96"/>
      <c r="F7" s="95"/>
      <c r="G7" s="96"/>
      <c r="H7" s="47">
        <v>0.5</v>
      </c>
      <c r="I7" s="94">
        <v>1</v>
      </c>
      <c r="J7" s="47">
        <v>0.41666666666666669</v>
      </c>
      <c r="K7" s="94">
        <v>0.625</v>
      </c>
      <c r="L7" s="47">
        <v>0.5</v>
      </c>
      <c r="M7" s="94">
        <v>1</v>
      </c>
      <c r="N7" s="47">
        <v>0.41666666666666669</v>
      </c>
      <c r="O7" s="94">
        <v>0.72916666666666663</v>
      </c>
      <c r="P7" s="38"/>
    </row>
    <row r="8" spans="1:19" ht="16.5" thickBot="1" x14ac:dyDescent="0.3">
      <c r="A8" s="242" t="s">
        <v>15</v>
      </c>
      <c r="B8" s="97"/>
      <c r="C8" s="90"/>
      <c r="D8" s="97"/>
      <c r="E8" s="90"/>
      <c r="F8" s="97"/>
      <c r="G8" s="90"/>
      <c r="H8" s="82"/>
      <c r="I8" s="63"/>
      <c r="J8" s="82">
        <v>0.79166666666666663</v>
      </c>
      <c r="K8" s="63">
        <v>1</v>
      </c>
      <c r="L8" s="82"/>
      <c r="M8" s="63"/>
      <c r="N8" s="82"/>
      <c r="O8" s="63"/>
      <c r="P8" s="41"/>
    </row>
    <row r="9" spans="1:19" ht="16.5" thickBot="1" x14ac:dyDescent="0.3">
      <c r="A9" s="243" t="s">
        <v>30</v>
      </c>
      <c r="B9" s="99"/>
      <c r="C9" s="100"/>
      <c r="D9" s="99"/>
      <c r="E9" s="100"/>
      <c r="F9" s="99"/>
      <c r="G9" s="100"/>
      <c r="H9" s="138"/>
      <c r="I9" s="266">
        <f>(I7-H7)+(I8-H8)</f>
        <v>0.5</v>
      </c>
      <c r="J9" s="103"/>
      <c r="K9" s="55">
        <f>(K7-J7)+(K8-J8)</f>
        <v>0.41666666666666669</v>
      </c>
      <c r="L9" s="108"/>
      <c r="M9" s="55">
        <f>(M7-L7)+(M8-L8)</f>
        <v>0.5</v>
      </c>
      <c r="N9" s="102"/>
      <c r="O9" s="55">
        <f>O7-N7</f>
        <v>0.31249999999999994</v>
      </c>
      <c r="P9" s="44">
        <f>SUM(C9,E9,G9,I9,K9,M9,O9)</f>
        <v>1.7291666666666667</v>
      </c>
    </row>
    <row r="10" spans="1:19" ht="15.75" x14ac:dyDescent="0.25">
      <c r="A10" s="241"/>
      <c r="B10" s="259">
        <v>0.25</v>
      </c>
      <c r="C10" s="260">
        <v>0.5</v>
      </c>
      <c r="D10" s="47">
        <v>0.375</v>
      </c>
      <c r="E10" s="94">
        <v>0.75</v>
      </c>
      <c r="F10" s="47">
        <v>0.375</v>
      </c>
      <c r="G10" s="94">
        <v>0.75</v>
      </c>
      <c r="H10" s="47">
        <v>0.33333333333333331</v>
      </c>
      <c r="I10" s="94">
        <v>0.75</v>
      </c>
      <c r="J10" s="47">
        <v>0.375</v>
      </c>
      <c r="K10" s="94">
        <v>0.75</v>
      </c>
      <c r="L10" s="47">
        <v>0.375</v>
      </c>
      <c r="M10" s="94">
        <v>0.72916666666666663</v>
      </c>
      <c r="N10" s="95"/>
      <c r="O10" s="96"/>
      <c r="P10" s="38"/>
    </row>
    <row r="11" spans="1:19" ht="16.5" thickBot="1" x14ac:dyDescent="0.3">
      <c r="A11" s="242" t="s">
        <v>31</v>
      </c>
      <c r="B11" s="261" t="s">
        <v>115</v>
      </c>
      <c r="C11" s="262" t="s">
        <v>111</v>
      </c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S11" s="267" t="s">
        <v>118</v>
      </c>
    </row>
    <row r="12" spans="1:19" ht="16.5" thickBot="1" x14ac:dyDescent="0.3">
      <c r="A12" s="243" t="s">
        <v>32</v>
      </c>
      <c r="B12" s="102"/>
      <c r="C12" s="263">
        <f>C10-B10</f>
        <v>0.25</v>
      </c>
      <c r="D12" s="102"/>
      <c r="E12" s="55">
        <f>E10-D10</f>
        <v>0.375</v>
      </c>
      <c r="F12" s="102"/>
      <c r="G12" s="55">
        <f>G10-F10</f>
        <v>0.375</v>
      </c>
      <c r="H12" s="102"/>
      <c r="I12" s="55">
        <f>I10-H10</f>
        <v>0.41666666666666669</v>
      </c>
      <c r="J12" s="102"/>
      <c r="K12" s="55">
        <f>K10-J10</f>
        <v>0.375</v>
      </c>
      <c r="L12" s="102"/>
      <c r="M12" s="55">
        <f>(M10-L10)+(M11-L11)</f>
        <v>0.35416666666666663</v>
      </c>
      <c r="N12" s="99"/>
      <c r="O12" s="100"/>
      <c r="P12" s="44">
        <f>SUM(C12,E12,G12,I12,K12,M12,O12)</f>
        <v>2.1458333333333335</v>
      </c>
    </row>
    <row r="13" spans="1:19" ht="15.75" x14ac:dyDescent="0.25">
      <c r="A13" s="242"/>
      <c r="B13" s="47">
        <v>0.375</v>
      </c>
      <c r="C13" s="94">
        <v>0.75</v>
      </c>
      <c r="D13" s="47"/>
      <c r="E13" s="94"/>
      <c r="F13" s="47"/>
      <c r="G13" s="94"/>
      <c r="H13" s="47">
        <v>0.375</v>
      </c>
      <c r="I13" s="94">
        <v>0.75</v>
      </c>
      <c r="J13" s="95"/>
      <c r="K13" s="96"/>
      <c r="L13" s="95"/>
      <c r="M13" s="96"/>
      <c r="N13" s="47"/>
      <c r="O13" s="94"/>
      <c r="P13" s="56"/>
    </row>
    <row r="14" spans="1:19" ht="16.5" thickBot="1" x14ac:dyDescent="0.3">
      <c r="A14" s="242" t="s">
        <v>26</v>
      </c>
      <c r="B14" s="82"/>
      <c r="C14" s="63"/>
      <c r="D14" s="82">
        <v>0.6875</v>
      </c>
      <c r="E14" s="63">
        <v>1</v>
      </c>
      <c r="F14" s="82">
        <v>0.70833333333333337</v>
      </c>
      <c r="G14" s="63">
        <v>1.0208333333333333</v>
      </c>
      <c r="H14" s="82"/>
      <c r="I14" s="63"/>
      <c r="J14" s="97"/>
      <c r="K14" s="90"/>
      <c r="L14" s="97"/>
      <c r="M14" s="90"/>
      <c r="N14" s="82">
        <v>0.66666666666666663</v>
      </c>
      <c r="O14" s="63">
        <v>1.0208333333333333</v>
      </c>
      <c r="P14" s="56"/>
    </row>
    <row r="15" spans="1:19" ht="16.5" thickBot="1" x14ac:dyDescent="0.3">
      <c r="A15" s="244" t="s">
        <v>38</v>
      </c>
      <c r="B15" s="102"/>
      <c r="C15" s="55">
        <f>C13-B13</f>
        <v>0.375</v>
      </c>
      <c r="D15" s="101"/>
      <c r="E15" s="55">
        <f>(E13-D13)+(E14-D14)</f>
        <v>0.3125</v>
      </c>
      <c r="F15" s="101"/>
      <c r="G15" s="55">
        <f>(G13-F13)+(G14-F14)</f>
        <v>0.31249999999999989</v>
      </c>
      <c r="H15" s="102"/>
      <c r="I15" s="55">
        <f>I13-H13</f>
        <v>0.375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1.7291666666666665</v>
      </c>
    </row>
    <row r="16" spans="1:19" ht="15.75" x14ac:dyDescent="0.25">
      <c r="A16" s="241"/>
      <c r="B16" s="47">
        <v>0.375</v>
      </c>
      <c r="C16" s="94">
        <v>0.70833333333333337</v>
      </c>
      <c r="D16" s="47">
        <v>0.375</v>
      </c>
      <c r="E16" s="94">
        <v>0.70833333333333337</v>
      </c>
      <c r="F16" s="47">
        <v>0.375</v>
      </c>
      <c r="G16" s="94">
        <v>0.70833333333333337</v>
      </c>
      <c r="H16" s="95"/>
      <c r="I16" s="96"/>
      <c r="J16" s="95"/>
      <c r="K16" s="96"/>
      <c r="L16" s="47">
        <v>0.5</v>
      </c>
      <c r="M16" s="94">
        <v>0.625</v>
      </c>
      <c r="N16" s="47"/>
      <c r="O16" s="94"/>
      <c r="P16" s="38"/>
    </row>
    <row r="17" spans="1:16" ht="16.5" thickBot="1" x14ac:dyDescent="0.3">
      <c r="A17" s="242" t="s">
        <v>16</v>
      </c>
      <c r="B17" s="82"/>
      <c r="C17" s="63"/>
      <c r="D17" s="82"/>
      <c r="E17" s="63"/>
      <c r="F17" s="82"/>
      <c r="G17" s="63"/>
      <c r="H17" s="97"/>
      <c r="I17" s="90"/>
      <c r="J17" s="97"/>
      <c r="K17" s="90"/>
      <c r="L17" s="82">
        <v>0.79166666666666663</v>
      </c>
      <c r="M17" s="63">
        <v>1.0833333333333333</v>
      </c>
      <c r="N17" s="82">
        <v>0.70833333333333337</v>
      </c>
      <c r="O17" s="63">
        <v>1.0208333333333333</v>
      </c>
      <c r="P17" s="41"/>
    </row>
    <row r="18" spans="1:16" ht="16.5" thickBot="1" x14ac:dyDescent="0.3">
      <c r="A18" s="243" t="s">
        <v>33</v>
      </c>
      <c r="B18" s="102"/>
      <c r="C18" s="55">
        <f>C16-B16</f>
        <v>0.33333333333333337</v>
      </c>
      <c r="D18" s="102"/>
      <c r="E18" s="55">
        <f>E16-D16</f>
        <v>0.33333333333333337</v>
      </c>
      <c r="F18" s="102"/>
      <c r="G18" s="55">
        <f>G16-F16</f>
        <v>0.33333333333333337</v>
      </c>
      <c r="H18" s="99"/>
      <c r="I18" s="100"/>
      <c r="J18" s="99"/>
      <c r="K18" s="100"/>
      <c r="L18" s="103"/>
      <c r="M18" s="55">
        <f>(M16-L16)+(M17-L17)</f>
        <v>0.41666666666666663</v>
      </c>
      <c r="N18" s="101"/>
      <c r="O18" s="55">
        <f>(O16-N16)+(O17-N17)</f>
        <v>0.31249999999999989</v>
      </c>
      <c r="P18" s="44">
        <f>SUM(C18,E18,G18,I18,K18,M18,O18)</f>
        <v>1.7291666666666665</v>
      </c>
    </row>
    <row r="19" spans="1:16" ht="15.75" x14ac:dyDescent="0.25">
      <c r="A19" s="241"/>
      <c r="B19" s="47"/>
      <c r="C19" s="94"/>
      <c r="D19" s="47"/>
      <c r="E19" s="94"/>
      <c r="F19" s="47"/>
      <c r="G19" s="94"/>
      <c r="H19" s="47"/>
      <c r="I19" s="94"/>
      <c r="J19" s="47">
        <v>0.4375</v>
      </c>
      <c r="K19" s="94">
        <v>0.625</v>
      </c>
      <c r="L19" s="95"/>
      <c r="M19" s="96"/>
      <c r="N19" s="95"/>
      <c r="O19" s="96"/>
      <c r="P19" s="38"/>
    </row>
    <row r="20" spans="1:16" ht="16.5" thickBot="1" x14ac:dyDescent="0.3">
      <c r="A20" s="242" t="s">
        <v>18</v>
      </c>
      <c r="B20" s="82">
        <v>0.70833333333333337</v>
      </c>
      <c r="C20" s="63">
        <v>1</v>
      </c>
      <c r="D20" s="82">
        <v>0.70833333333333337</v>
      </c>
      <c r="E20" s="63">
        <v>1</v>
      </c>
      <c r="F20" s="82">
        <v>0.70833333333333337</v>
      </c>
      <c r="G20" s="63">
        <v>1.0208333333333333</v>
      </c>
      <c r="H20" s="82">
        <v>0.70833333333333337</v>
      </c>
      <c r="I20" s="63">
        <v>1.0625</v>
      </c>
      <c r="J20" s="82">
        <v>0.79166666666666663</v>
      </c>
      <c r="K20" s="63">
        <v>1.0833333333333333</v>
      </c>
      <c r="L20" s="97"/>
      <c r="M20" s="90"/>
      <c r="N20" s="97"/>
      <c r="O20" s="90"/>
      <c r="P20" s="41"/>
    </row>
    <row r="21" spans="1:16" ht="16.5" thickBot="1" x14ac:dyDescent="0.3">
      <c r="A21" s="243" t="s">
        <v>35</v>
      </c>
      <c r="B21" s="101"/>
      <c r="C21" s="55">
        <f>(C19-B19)+(C20-B20)</f>
        <v>0.29166666666666663</v>
      </c>
      <c r="D21" s="101"/>
      <c r="E21" s="55">
        <f>(E19-D19)+(E20-D20)</f>
        <v>0.29166666666666663</v>
      </c>
      <c r="F21" s="101"/>
      <c r="G21" s="55">
        <f>(G19-F19)+(G20-F20)</f>
        <v>0.31249999999999989</v>
      </c>
      <c r="H21" s="101"/>
      <c r="I21" s="55">
        <f>(I19-H19)+(I20-H20)</f>
        <v>0.35416666666666663</v>
      </c>
      <c r="J21" s="103"/>
      <c r="K21" s="55">
        <f>(K19-J19)+(K20-J20)</f>
        <v>0.47916666666666663</v>
      </c>
      <c r="L21" s="99"/>
      <c r="M21" s="100"/>
      <c r="N21" s="99"/>
      <c r="O21" s="100"/>
      <c r="P21" s="44">
        <f>SUM(C21,E21,G21,I21,K21,M21,O21)</f>
        <v>1.7291666666666665</v>
      </c>
    </row>
    <row r="22" spans="1:16" ht="15.75" x14ac:dyDescent="0.25">
      <c r="A22" s="241"/>
      <c r="B22" s="47"/>
      <c r="C22" s="94"/>
      <c r="D22" s="47">
        <v>0.45833333333333331</v>
      </c>
      <c r="E22" s="94">
        <v>0.625</v>
      </c>
      <c r="F22" s="47">
        <v>0.5</v>
      </c>
      <c r="G22" s="94">
        <v>0.89583333333333337</v>
      </c>
      <c r="H22" s="47"/>
      <c r="I22" s="94"/>
      <c r="J22" s="47"/>
      <c r="K22" s="94"/>
      <c r="L22" s="95"/>
      <c r="M22" s="96"/>
      <c r="N22" s="95"/>
      <c r="O22" s="96"/>
      <c r="P22" s="38"/>
    </row>
    <row r="23" spans="1:16" ht="16.5" thickBot="1" x14ac:dyDescent="0.3">
      <c r="A23" s="242" t="s">
        <v>17</v>
      </c>
      <c r="B23" s="82">
        <v>0.72916666666666663</v>
      </c>
      <c r="C23" s="63">
        <v>1</v>
      </c>
      <c r="D23" s="82">
        <v>0.79166666666666663</v>
      </c>
      <c r="E23" s="63">
        <v>1</v>
      </c>
      <c r="F23" s="82"/>
      <c r="G23" s="63"/>
      <c r="H23" s="82">
        <v>0.75</v>
      </c>
      <c r="I23" s="63">
        <v>1.0625</v>
      </c>
      <c r="J23" s="82">
        <v>0.70833333333333337</v>
      </c>
      <c r="K23" s="63">
        <v>1.0833333333333333</v>
      </c>
      <c r="L23" s="97"/>
      <c r="M23" s="90"/>
      <c r="N23" s="97"/>
      <c r="O23" s="90"/>
      <c r="P23" s="41"/>
    </row>
    <row r="24" spans="1:16" ht="16.5" thickBot="1" x14ac:dyDescent="0.3">
      <c r="A24" s="243" t="s">
        <v>34</v>
      </c>
      <c r="B24" s="101"/>
      <c r="C24" s="55">
        <f>(C22-B22)+(C23-B23)</f>
        <v>0.27083333333333337</v>
      </c>
      <c r="D24" s="103"/>
      <c r="E24" s="55">
        <f>(E22-D22)+(E23-D23)</f>
        <v>0.37500000000000006</v>
      </c>
      <c r="F24" s="108"/>
      <c r="G24" s="55">
        <f>(G22-F22)+(G23-F23)</f>
        <v>0.39583333333333337</v>
      </c>
      <c r="H24" s="101"/>
      <c r="I24" s="55">
        <f>(I22-H22)+(I23-H23)</f>
        <v>0.3125</v>
      </c>
      <c r="J24" s="101"/>
      <c r="K24" s="55">
        <f>(K22-J22)+(K23-J23)</f>
        <v>0.37499999999999989</v>
      </c>
      <c r="L24" s="99"/>
      <c r="M24" s="100"/>
      <c r="N24" s="99"/>
      <c r="O24" s="100"/>
      <c r="P24" s="44">
        <f>SUM(C24,E24,G24,I24,K24,M24,O24)</f>
        <v>1.729166666666667</v>
      </c>
    </row>
    <row r="25" spans="1:16" ht="15.75" x14ac:dyDescent="0.25">
      <c r="A25" s="241"/>
      <c r="B25" s="47">
        <v>0.41666666666666669</v>
      </c>
      <c r="C25" s="94">
        <v>0.625</v>
      </c>
      <c r="D25" s="47">
        <v>0.39583333333333331</v>
      </c>
      <c r="E25" s="94">
        <v>0.70833333333333337</v>
      </c>
      <c r="F25" s="47"/>
      <c r="G25" s="94"/>
      <c r="H25" s="95"/>
      <c r="I25" s="96"/>
      <c r="J25" s="95"/>
      <c r="K25" s="96"/>
      <c r="L25" s="47">
        <v>0.375</v>
      </c>
      <c r="M25" s="94">
        <v>0.72916666666666663</v>
      </c>
      <c r="N25" s="47">
        <v>0.375</v>
      </c>
      <c r="O25" s="94">
        <v>0.70833333333333337</v>
      </c>
      <c r="P25" s="38"/>
    </row>
    <row r="26" spans="1:16" ht="16.5" thickBot="1" x14ac:dyDescent="0.3">
      <c r="A26" s="242" t="s">
        <v>90</v>
      </c>
      <c r="B26" s="82">
        <v>0.79166666666666663</v>
      </c>
      <c r="C26" s="63">
        <v>1</v>
      </c>
      <c r="D26" s="82"/>
      <c r="E26" s="63"/>
      <c r="F26" s="82">
        <v>0.70833333333333337</v>
      </c>
      <c r="G26" s="63">
        <v>1.0208333333333333</v>
      </c>
      <c r="H26" s="97"/>
      <c r="I26" s="90"/>
      <c r="J26" s="97"/>
      <c r="K26" s="90"/>
      <c r="L26" s="82"/>
      <c r="M26" s="63"/>
      <c r="N26" s="82"/>
      <c r="O26" s="63"/>
      <c r="P26" s="41"/>
    </row>
    <row r="27" spans="1:16" ht="16.5" thickBot="1" x14ac:dyDescent="0.3">
      <c r="A27" s="243" t="s">
        <v>91</v>
      </c>
      <c r="B27" s="103"/>
      <c r="C27" s="55">
        <f>(C25-B25)+(C26-B26)</f>
        <v>0.41666666666666669</v>
      </c>
      <c r="D27" s="102"/>
      <c r="E27" s="55">
        <f>E25-D25</f>
        <v>0.31250000000000006</v>
      </c>
      <c r="F27" s="101"/>
      <c r="G27" s="55">
        <f>(G25-F25)+(G26-F26)</f>
        <v>0.31249999999999989</v>
      </c>
      <c r="H27" s="99"/>
      <c r="I27" s="100"/>
      <c r="J27" s="99"/>
      <c r="K27" s="100"/>
      <c r="L27" s="102"/>
      <c r="M27" s="55">
        <f>(M25-L25)+(M26-L26)</f>
        <v>0.35416666666666663</v>
      </c>
      <c r="N27" s="102"/>
      <c r="O27" s="55">
        <f>O25-N25</f>
        <v>0.33333333333333337</v>
      </c>
      <c r="P27" s="44">
        <f>SUM(C27,E27,G27,I27,K27,M27,O27)</f>
        <v>1.7291666666666665</v>
      </c>
    </row>
    <row r="28" spans="1:16" ht="15.75" x14ac:dyDescent="0.25">
      <c r="A28" s="173"/>
      <c r="B28" s="47">
        <v>0.375</v>
      </c>
      <c r="C28" s="94">
        <v>0.70833333333333337</v>
      </c>
      <c r="D28" s="95"/>
      <c r="E28" s="96"/>
      <c r="F28" s="95"/>
      <c r="G28" s="96"/>
      <c r="H28" s="47"/>
      <c r="I28" s="94"/>
      <c r="J28" s="95"/>
      <c r="K28" s="96"/>
      <c r="L28" s="47">
        <v>0.5</v>
      </c>
      <c r="M28" s="94">
        <v>0.91666666666666663</v>
      </c>
      <c r="N28" s="47">
        <v>0.5</v>
      </c>
      <c r="O28" s="94">
        <v>0.91666666666666663</v>
      </c>
      <c r="P28" s="38"/>
    </row>
    <row r="29" spans="1:16" ht="16.5" thickBot="1" x14ac:dyDescent="0.3">
      <c r="A29" s="176" t="s">
        <v>44</v>
      </c>
      <c r="B29" s="82"/>
      <c r="C29" s="63"/>
      <c r="D29" s="97"/>
      <c r="E29" s="90"/>
      <c r="F29" s="97"/>
      <c r="G29" s="90"/>
      <c r="H29" s="82">
        <v>0.72916666666666663</v>
      </c>
      <c r="I29" s="63">
        <v>1.0625</v>
      </c>
      <c r="J29" s="97"/>
      <c r="K29" s="90" t="s">
        <v>69</v>
      </c>
      <c r="L29" s="82"/>
      <c r="M29" s="63"/>
      <c r="N29" s="82"/>
      <c r="O29" s="63"/>
      <c r="P29" s="41"/>
    </row>
    <row r="30" spans="1:16" ht="16.5" thickBot="1" x14ac:dyDescent="0.3">
      <c r="A30" s="179" t="s">
        <v>45</v>
      </c>
      <c r="B30" s="102"/>
      <c r="C30" s="55">
        <f>C28-B28</f>
        <v>0.33333333333333337</v>
      </c>
      <c r="D30" s="99"/>
      <c r="E30" s="100"/>
      <c r="F30" s="99"/>
      <c r="G30" s="100"/>
      <c r="H30" s="101"/>
      <c r="I30" s="55">
        <f>(I28-H28)+(I29-H29)</f>
        <v>0.33333333333333337</v>
      </c>
      <c r="J30" s="99"/>
      <c r="K30" s="100"/>
      <c r="L30" s="108"/>
      <c r="M30" s="55">
        <f>(M28-L28)+(M29-L29)</f>
        <v>0.41666666666666663</v>
      </c>
      <c r="N30" s="108"/>
      <c r="O30" s="55">
        <f>(O28-N28)+(O29-N29)</f>
        <v>0.41666666666666663</v>
      </c>
      <c r="P30" s="44">
        <f>SUM(C30,E30,G30,I30,K30,M30,O30)</f>
        <v>1.5</v>
      </c>
    </row>
    <row r="31" spans="1:16" ht="15.75" x14ac:dyDescent="0.25">
      <c r="A31" s="241"/>
      <c r="B31" s="95"/>
      <c r="C31" s="96"/>
      <c r="D31" s="95"/>
      <c r="E31" s="96"/>
      <c r="F31" s="47"/>
      <c r="G31" s="94"/>
      <c r="H31" s="47">
        <v>0.41666666666666669</v>
      </c>
      <c r="I31" s="94">
        <v>0.75</v>
      </c>
      <c r="J31" s="47"/>
      <c r="K31" s="94"/>
      <c r="L31" s="47"/>
      <c r="M31" s="94"/>
      <c r="N31" s="47">
        <v>0.45833333333333331</v>
      </c>
      <c r="O31" s="94">
        <v>0.625</v>
      </c>
      <c r="P31" s="38"/>
    </row>
    <row r="32" spans="1:16" ht="16.5" thickBot="1" x14ac:dyDescent="0.3">
      <c r="A32" s="242" t="s">
        <v>49</v>
      </c>
      <c r="B32" s="97"/>
      <c r="C32" s="90"/>
      <c r="D32" s="97"/>
      <c r="E32" s="90"/>
      <c r="F32" s="82">
        <v>0.70833333333333337</v>
      </c>
      <c r="G32" s="63">
        <v>1.0208333333333333</v>
      </c>
      <c r="H32" s="82"/>
      <c r="I32" s="63"/>
      <c r="J32" s="82">
        <v>0.72916666666666663</v>
      </c>
      <c r="K32" s="63">
        <v>1.0833333333333333</v>
      </c>
      <c r="L32" s="82">
        <v>0.72916666666666663</v>
      </c>
      <c r="M32" s="63">
        <v>1.0833333333333333</v>
      </c>
      <c r="N32" s="82">
        <v>0.79166666666666663</v>
      </c>
      <c r="O32" s="63">
        <v>1</v>
      </c>
      <c r="P32" s="41"/>
    </row>
    <row r="33" spans="1:18" ht="16.5" thickBot="1" x14ac:dyDescent="0.3">
      <c r="A33" s="243" t="s">
        <v>50</v>
      </c>
      <c r="B33" s="99"/>
      <c r="C33" s="100"/>
      <c r="D33" s="99"/>
      <c r="E33" s="100"/>
      <c r="F33" s="101"/>
      <c r="G33" s="55">
        <f>(G31-F31)+(G32-F32)</f>
        <v>0.31249999999999989</v>
      </c>
      <c r="H33" s="102"/>
      <c r="I33" s="55">
        <f>I31-H31</f>
        <v>0.33333333333333331</v>
      </c>
      <c r="J33" s="101"/>
      <c r="K33" s="55">
        <f>(K31-J31)+(K32-J32)</f>
        <v>0.35416666666666663</v>
      </c>
      <c r="L33" s="101"/>
      <c r="M33" s="55">
        <f>(M31-L31)+(M32-L32)</f>
        <v>0.35416666666666663</v>
      </c>
      <c r="N33" s="103"/>
      <c r="O33" s="55">
        <f>(O31-N31)+(O32-N32)</f>
        <v>0.37500000000000006</v>
      </c>
      <c r="P33" s="44">
        <f>SUM(O33,M33,K33,I33,G33,E33,C33)</f>
        <v>1.7291666666666665</v>
      </c>
    </row>
    <row r="34" spans="1:18" ht="15.75" x14ac:dyDescent="0.25">
      <c r="A34" s="241"/>
      <c r="B34" s="229"/>
      <c r="C34" s="230"/>
      <c r="D34" s="229"/>
      <c r="E34" s="230"/>
      <c r="F34" s="229"/>
      <c r="G34" s="230"/>
      <c r="H34" s="229"/>
      <c r="I34" s="230"/>
      <c r="J34" s="229"/>
      <c r="K34" s="230"/>
      <c r="L34" s="229"/>
      <c r="M34" s="230"/>
      <c r="N34" s="229"/>
      <c r="O34" s="230"/>
      <c r="P34" s="38"/>
    </row>
    <row r="35" spans="1:18" ht="16.5" thickBot="1" x14ac:dyDescent="0.3">
      <c r="A35" s="242" t="s">
        <v>20</v>
      </c>
      <c r="B35" s="233"/>
      <c r="C35" s="234"/>
      <c r="D35" s="233"/>
      <c r="E35" s="234"/>
      <c r="F35" s="233"/>
      <c r="G35" s="234"/>
      <c r="H35" s="233"/>
      <c r="I35" s="234"/>
      <c r="J35" s="233"/>
      <c r="K35" s="234"/>
      <c r="L35" s="233"/>
      <c r="M35" s="234"/>
      <c r="N35" s="233"/>
      <c r="O35" s="234"/>
      <c r="P35" s="41"/>
      <c r="Q35" s="253" t="s">
        <v>108</v>
      </c>
      <c r="R35" s="253"/>
    </row>
    <row r="36" spans="1:18" ht="16.5" thickBot="1" x14ac:dyDescent="0.3">
      <c r="A36" s="243" t="s">
        <v>42</v>
      </c>
      <c r="B36" s="237"/>
      <c r="C36" s="238">
        <f>(C34-B34)+(C35-B35)</f>
        <v>0</v>
      </c>
      <c r="D36" s="237"/>
      <c r="E36" s="238">
        <f>E34-D34</f>
        <v>0</v>
      </c>
      <c r="F36" s="237"/>
      <c r="G36" s="238"/>
      <c r="H36" s="237"/>
      <c r="I36" s="238"/>
      <c r="J36" s="237"/>
      <c r="K36" s="238">
        <f>K34-J34</f>
        <v>0</v>
      </c>
      <c r="L36" s="237"/>
      <c r="M36" s="238">
        <f>M34-L34</f>
        <v>0</v>
      </c>
      <c r="N36" s="237"/>
      <c r="O36" s="238">
        <f>(O34-N34)+(O35-N35)</f>
        <v>0</v>
      </c>
      <c r="P36" s="44">
        <f>SUM(C36,E36,G36,I36,K36,M36,O36)</f>
        <v>0</v>
      </c>
    </row>
    <row r="37" spans="1:18" ht="15.75" x14ac:dyDescent="0.25">
      <c r="A37" s="244"/>
      <c r="B37" s="95"/>
      <c r="C37" s="96"/>
      <c r="D37" s="47"/>
      <c r="E37" s="94"/>
      <c r="F37" s="47">
        <v>0.45833333333333331</v>
      </c>
      <c r="G37" s="94">
        <v>0.625</v>
      </c>
      <c r="H37" s="47"/>
      <c r="I37" s="94"/>
      <c r="J37" s="47"/>
      <c r="K37" s="94"/>
      <c r="L37" s="47"/>
      <c r="M37" s="94"/>
      <c r="N37" s="95"/>
      <c r="O37" s="96"/>
      <c r="P37" s="38"/>
    </row>
    <row r="38" spans="1:18" ht="16.5" thickBot="1" x14ac:dyDescent="0.3">
      <c r="A38" s="245" t="s">
        <v>109</v>
      </c>
      <c r="B38" s="97"/>
      <c r="C38" s="90"/>
      <c r="D38" s="82">
        <v>0.72916666666666663</v>
      </c>
      <c r="E38" s="63">
        <v>1.0208333333333333</v>
      </c>
      <c r="F38" s="82">
        <v>0.79166666666666663</v>
      </c>
      <c r="G38" s="63">
        <v>1</v>
      </c>
      <c r="H38" s="82">
        <v>0.72916666666666663</v>
      </c>
      <c r="I38" s="63">
        <v>1.0625</v>
      </c>
      <c r="J38" s="82">
        <v>0.72916666666666663</v>
      </c>
      <c r="K38" s="63">
        <v>1.0833333333333333</v>
      </c>
      <c r="L38" s="82">
        <v>0.70833333333333337</v>
      </c>
      <c r="M38" s="63">
        <v>1.0833333333333333</v>
      </c>
      <c r="N38" s="97"/>
      <c r="O38" s="90"/>
      <c r="P38" s="41"/>
    </row>
    <row r="39" spans="1:18" ht="16.5" thickBot="1" x14ac:dyDescent="0.3">
      <c r="A39" s="244" t="s">
        <v>110</v>
      </c>
      <c r="B39" s="99"/>
      <c r="C39" s="100"/>
      <c r="D39" s="101"/>
      <c r="E39" s="55">
        <f>(E37-D37)+(E38-D38)</f>
        <v>0.29166666666666663</v>
      </c>
      <c r="F39" s="103"/>
      <c r="G39" s="55">
        <f>(G37-F37)+(G38-F38)</f>
        <v>0.37500000000000006</v>
      </c>
      <c r="H39" s="101"/>
      <c r="I39" s="55">
        <f>(I37-H37)+(I38-H38)</f>
        <v>0.33333333333333337</v>
      </c>
      <c r="J39" s="101"/>
      <c r="K39" s="55">
        <f>(K37-J37)+(K38-J38)</f>
        <v>0.35416666666666663</v>
      </c>
      <c r="L39" s="101"/>
      <c r="M39" s="55">
        <f>(M37-L37)+(M38-L38)</f>
        <v>0.37499999999999989</v>
      </c>
      <c r="N39" s="99"/>
      <c r="O39" s="100"/>
      <c r="P39" s="44">
        <f>SUM(C39,E39,G39,I39,K39,M39,O39)</f>
        <v>1.7291666666666665</v>
      </c>
    </row>
    <row r="40" spans="1:18" ht="15.75" x14ac:dyDescent="0.25">
      <c r="A40" s="241"/>
      <c r="B40" s="47">
        <v>0.5</v>
      </c>
      <c r="C40" s="94">
        <v>0.625</v>
      </c>
      <c r="D40" s="47"/>
      <c r="E40" s="94"/>
      <c r="F40" s="47">
        <v>0.375</v>
      </c>
      <c r="G40" s="94">
        <v>0.72916666666666663</v>
      </c>
      <c r="H40" s="47">
        <v>0.41666666666666669</v>
      </c>
      <c r="I40" s="94">
        <v>0.625</v>
      </c>
      <c r="J40" s="95"/>
      <c r="K40" s="96"/>
      <c r="L40" s="95"/>
      <c r="M40" s="96"/>
      <c r="N40" s="47">
        <v>0.375</v>
      </c>
      <c r="O40" s="94">
        <v>0.70833333333333337</v>
      </c>
      <c r="P40" s="38"/>
    </row>
    <row r="41" spans="1:18" ht="16.5" thickBot="1" x14ac:dyDescent="0.3">
      <c r="A41" s="242" t="s">
        <v>99</v>
      </c>
      <c r="B41" s="82">
        <v>0.79166666666666663</v>
      </c>
      <c r="C41" s="63">
        <v>1</v>
      </c>
      <c r="D41" s="82">
        <v>0.72916666666666663</v>
      </c>
      <c r="E41" s="63">
        <v>1.0208333333333333</v>
      </c>
      <c r="F41" s="82"/>
      <c r="G41" s="63"/>
      <c r="H41" s="82">
        <v>0.79166666666666663</v>
      </c>
      <c r="I41" s="63">
        <v>1</v>
      </c>
      <c r="J41" s="97"/>
      <c r="K41" s="90"/>
      <c r="L41" s="97"/>
      <c r="M41" s="90"/>
      <c r="N41" s="82"/>
      <c r="O41" s="63"/>
      <c r="P41" s="41"/>
    </row>
    <row r="42" spans="1:18" ht="16.5" thickBot="1" x14ac:dyDescent="0.3">
      <c r="A42" s="243" t="s">
        <v>105</v>
      </c>
      <c r="B42" s="103"/>
      <c r="C42" s="55">
        <f>(C40-B40)+(C41-B41)</f>
        <v>0.33333333333333337</v>
      </c>
      <c r="D42" s="101"/>
      <c r="E42" s="55">
        <f>(E40-D40)+(E41-D41)</f>
        <v>0.29166666666666663</v>
      </c>
      <c r="F42" s="102"/>
      <c r="G42" s="55">
        <f>G40-F40</f>
        <v>0.35416666666666663</v>
      </c>
      <c r="H42" s="103"/>
      <c r="I42" s="55">
        <f>(I40-H40)+(I41-H41)</f>
        <v>0.41666666666666669</v>
      </c>
      <c r="J42" s="99"/>
      <c r="K42" s="100"/>
      <c r="L42" s="99"/>
      <c r="M42" s="100"/>
      <c r="N42" s="102"/>
      <c r="O42" s="55">
        <f>O40-N40</f>
        <v>0.33333333333333337</v>
      </c>
      <c r="P42" s="44">
        <f>SUM(C42,E42,G42,I42,K42,M42,O42)</f>
        <v>1.7291666666666665</v>
      </c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/>
      <c r="K43" s="94"/>
      <c r="L43" s="47"/>
      <c r="M43" s="94"/>
      <c r="N43" s="95"/>
      <c r="O43" s="96"/>
      <c r="P43" s="38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1.0416666666666667</v>
      </c>
      <c r="J44" s="82">
        <v>0.70833333333333337</v>
      </c>
      <c r="K44" s="63">
        <v>1.0833333333333333</v>
      </c>
      <c r="L44" s="82">
        <v>0.70833333333333337</v>
      </c>
      <c r="M44" s="63">
        <v>1.0833333333333333</v>
      </c>
      <c r="N44" s="97"/>
      <c r="O44" s="90"/>
      <c r="P44" s="41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0.33333333333333337</v>
      </c>
      <c r="J45" s="101"/>
      <c r="K45" s="55">
        <f>(K43-J43)+(K44-J44)</f>
        <v>0.37499999999999989</v>
      </c>
      <c r="L45" s="101"/>
      <c r="M45" s="55">
        <f>(M43-L43)+(M44-L44)</f>
        <v>0.37499999999999989</v>
      </c>
      <c r="N45" s="110"/>
      <c r="O45" s="111"/>
      <c r="P45" s="44">
        <f>SUM(I45,K45,M45)</f>
        <v>1.083333333333333</v>
      </c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>
        <v>0.47916666666666669</v>
      </c>
      <c r="M46" s="94">
        <v>0.625</v>
      </c>
      <c r="N46" s="47">
        <v>0.375</v>
      </c>
      <c r="O46" s="94">
        <v>0.75</v>
      </c>
      <c r="P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0.79166666666666663</v>
      </c>
      <c r="M47" s="63">
        <v>1.0208333333333333</v>
      </c>
      <c r="N47" s="82"/>
      <c r="O47" s="63"/>
      <c r="P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0.33333333333333331</v>
      </c>
      <c r="L48" s="103"/>
      <c r="M48" s="55">
        <f>(M46-L46)+(M47-L47)</f>
        <v>0.37499999999999994</v>
      </c>
      <c r="N48" s="112"/>
      <c r="O48" s="113">
        <f>O46-N46</f>
        <v>0.375</v>
      </c>
      <c r="P48" s="44">
        <f>SUM(O48,M48,K48,I48,G48,E48,C48)</f>
        <v>1.0833333333333333</v>
      </c>
    </row>
    <row r="49" spans="1:17" ht="15.75" x14ac:dyDescent="0.25">
      <c r="A49" s="241"/>
      <c r="B49" s="47"/>
      <c r="C49" s="94"/>
      <c r="D49" s="47">
        <v>0.41666666666666669</v>
      </c>
      <c r="E49" s="94">
        <v>0.70833333333333337</v>
      </c>
      <c r="F49" s="95"/>
      <c r="G49" s="96"/>
      <c r="H49" s="95"/>
      <c r="I49" s="96"/>
      <c r="J49" s="47">
        <v>0.375</v>
      </c>
      <c r="K49" s="94">
        <v>0.70833333333333337</v>
      </c>
      <c r="L49" s="47">
        <v>0.375</v>
      </c>
      <c r="M49" s="94">
        <v>0.70833333333333337</v>
      </c>
      <c r="N49" s="47">
        <v>0.5</v>
      </c>
      <c r="O49" s="94">
        <v>0.625</v>
      </c>
      <c r="P49" s="38"/>
      <c r="Q49" s="348"/>
    </row>
    <row r="50" spans="1:17" ht="16.5" thickBot="1" x14ac:dyDescent="0.3">
      <c r="A50" s="242" t="s">
        <v>111</v>
      </c>
      <c r="B50" s="82">
        <v>0.70833333333333337</v>
      </c>
      <c r="C50" s="63">
        <v>1</v>
      </c>
      <c r="D50" s="82"/>
      <c r="E50" s="63"/>
      <c r="F50" s="97"/>
      <c r="G50" s="90"/>
      <c r="H50" s="97"/>
      <c r="I50" s="90"/>
      <c r="J50" s="82"/>
      <c r="K50" s="63"/>
      <c r="L50" s="82"/>
      <c r="M50" s="63"/>
      <c r="N50" s="82">
        <v>0.79166666666666663</v>
      </c>
      <c r="O50" s="63">
        <v>1.0208333333333333</v>
      </c>
      <c r="P50" s="41"/>
      <c r="Q50" s="348"/>
    </row>
    <row r="51" spans="1:17" ht="16.5" thickBot="1" x14ac:dyDescent="0.3">
      <c r="A51" s="243" t="s">
        <v>32</v>
      </c>
      <c r="B51" s="101"/>
      <c r="C51" s="55">
        <f>(C49-B49)+(C50-B50)</f>
        <v>0.29166666666666663</v>
      </c>
      <c r="D51" s="102"/>
      <c r="E51" s="55">
        <f>E49-D49</f>
        <v>0.29166666666666669</v>
      </c>
      <c r="F51" s="99"/>
      <c r="G51" s="100"/>
      <c r="H51" s="99"/>
      <c r="I51" s="100"/>
      <c r="J51" s="102"/>
      <c r="K51" s="55">
        <f>K49-J49</f>
        <v>0.33333333333333337</v>
      </c>
      <c r="L51" s="102"/>
      <c r="M51" s="55">
        <f>M49-L49</f>
        <v>0.33333333333333337</v>
      </c>
      <c r="N51" s="103"/>
      <c r="O51" s="55">
        <f>(O49-N49)+(O50-N50)</f>
        <v>0.35416666666666663</v>
      </c>
      <c r="P51" s="44">
        <f>SUM(C51,E51,G51,I51,K51,M51,O51)</f>
        <v>1.6041666666666665</v>
      </c>
      <c r="Q51" s="348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3"/>
    </row>
    <row r="53" spans="1:17" ht="15" customHeight="1" thickBot="1" x14ac:dyDescent="0.3">
      <c r="A53" s="242" t="s">
        <v>82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3"/>
    </row>
    <row r="54" spans="1:17" ht="15" customHeight="1" thickBot="1" x14ac:dyDescent="0.3">
      <c r="A54" s="243" t="s">
        <v>83</v>
      </c>
      <c r="B54" s="99"/>
      <c r="C54" s="100"/>
      <c r="D54" s="99"/>
      <c r="E54" s="100"/>
      <c r="F54" s="99"/>
      <c r="G54" s="100"/>
      <c r="H54" s="99"/>
      <c r="I54" s="100"/>
      <c r="J54" s="99"/>
      <c r="K54" s="100"/>
      <c r="L54" s="99"/>
      <c r="M54" s="100"/>
      <c r="N54" s="99"/>
      <c r="O54" s="100"/>
      <c r="P54" s="44">
        <f>SUM(O54,M54,K54,I54,G54,E54,C54)</f>
        <v>0</v>
      </c>
      <c r="Q54" s="353"/>
    </row>
    <row r="55" spans="1:17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95"/>
      <c r="O55" s="96"/>
      <c r="P55" s="38"/>
      <c r="Q55" s="353"/>
    </row>
    <row r="56" spans="1:17" ht="15" customHeight="1" thickBot="1" x14ac:dyDescent="0.3">
      <c r="A56" s="242" t="s">
        <v>85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97"/>
      <c r="O56" s="90"/>
      <c r="P56" s="41"/>
      <c r="Q56" s="353"/>
    </row>
    <row r="57" spans="1:17" ht="15" customHeight="1" thickBot="1" x14ac:dyDescent="0.3">
      <c r="A57" s="243" t="s">
        <v>86</v>
      </c>
      <c r="B57" s="99"/>
      <c r="C57" s="100"/>
      <c r="D57" s="99"/>
      <c r="E57" s="100"/>
      <c r="F57" s="99"/>
      <c r="G57" s="100"/>
      <c r="H57" s="110"/>
      <c r="I57" s="111"/>
      <c r="J57" s="110"/>
      <c r="K57" s="111"/>
      <c r="L57" s="99"/>
      <c r="M57" s="100"/>
      <c r="N57" s="99"/>
      <c r="O57" s="100"/>
      <c r="P57" s="44">
        <f>SUM(C57,E57,G57,I57,K57,M57,O57)</f>
        <v>0</v>
      </c>
      <c r="Q57" s="353"/>
    </row>
    <row r="58" spans="1:17" ht="15" customHeight="1" thickBot="1" x14ac:dyDescent="0.3">
      <c r="A58" s="9"/>
      <c r="B58" s="114"/>
      <c r="C58" s="115"/>
      <c r="D58" s="114"/>
      <c r="E58" s="115"/>
      <c r="F58" s="114"/>
      <c r="G58" s="115"/>
      <c r="H58" s="114"/>
      <c r="I58" s="115"/>
      <c r="J58" s="114"/>
      <c r="K58" s="115"/>
      <c r="L58" s="114"/>
      <c r="M58" s="115"/>
      <c r="N58" s="114"/>
      <c r="O58" s="115"/>
      <c r="P58" s="59"/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47">
        <v>0.29166666666666669</v>
      </c>
      <c r="I59" s="94">
        <v>0.625</v>
      </c>
      <c r="J59" s="47">
        <v>0.29166666666666669</v>
      </c>
      <c r="K59" s="94">
        <v>0.625</v>
      </c>
      <c r="L59" s="95"/>
      <c r="M59" s="96"/>
      <c r="N59" s="95"/>
      <c r="O59" s="96"/>
      <c r="P59" s="38"/>
    </row>
    <row r="60" spans="1:17" ht="15" customHeight="1" thickBot="1" x14ac:dyDescent="0.3">
      <c r="A60" s="242" t="s">
        <v>21</v>
      </c>
      <c r="B60" s="82"/>
      <c r="C60" s="63"/>
      <c r="D60" s="82"/>
      <c r="E60" s="63"/>
      <c r="F60" s="82"/>
      <c r="G60" s="63"/>
      <c r="H60" s="82"/>
      <c r="I60" s="63"/>
      <c r="J60" s="82"/>
      <c r="K60" s="63"/>
      <c r="L60" s="97"/>
      <c r="M60" s="90"/>
      <c r="N60" s="97"/>
      <c r="O60" s="90"/>
      <c r="P60" s="41"/>
    </row>
    <row r="61" spans="1:17" ht="15" customHeight="1" thickBot="1" x14ac:dyDescent="0.3">
      <c r="A61" s="243" t="s">
        <v>64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102"/>
      <c r="I61" s="55">
        <f>I59-H59</f>
        <v>0.33333333333333331</v>
      </c>
      <c r="J61" s="102"/>
      <c r="K61" s="55">
        <f>K59-J59</f>
        <v>0.33333333333333331</v>
      </c>
      <c r="L61" s="99"/>
      <c r="M61" s="100"/>
      <c r="N61" s="99"/>
      <c r="O61" s="100"/>
      <c r="P61" s="44">
        <f>SUM(C61,E61,G61,I61,K61,M61,O61)</f>
        <v>1.7291666666666665</v>
      </c>
    </row>
    <row r="62" spans="1:17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95"/>
      <c r="G62" s="96"/>
      <c r="H62" s="95"/>
      <c r="I62" s="96"/>
      <c r="J62" s="47">
        <v>0.27083333333333331</v>
      </c>
      <c r="K62" s="94">
        <v>0.625</v>
      </c>
      <c r="L62" s="47">
        <v>0.29166666666666669</v>
      </c>
      <c r="M62" s="94">
        <v>0.625</v>
      </c>
      <c r="N62" s="47">
        <v>0.29166666666666669</v>
      </c>
      <c r="O62" s="94">
        <v>0.625</v>
      </c>
      <c r="P62" s="38"/>
    </row>
    <row r="63" spans="1:17" ht="15" customHeight="1" thickBot="1" x14ac:dyDescent="0.3">
      <c r="A63" s="242" t="s">
        <v>46</v>
      </c>
      <c r="B63" s="82"/>
      <c r="C63" s="63"/>
      <c r="D63" s="82"/>
      <c r="E63" s="63"/>
      <c r="F63" s="97"/>
      <c r="G63" s="90"/>
      <c r="H63" s="97"/>
      <c r="I63" s="90"/>
      <c r="J63" s="82"/>
      <c r="K63" s="63"/>
      <c r="L63" s="82"/>
      <c r="M63" s="63"/>
      <c r="N63" s="82"/>
      <c r="O63" s="63"/>
      <c r="P63" s="41"/>
    </row>
    <row r="64" spans="1:17" ht="15" customHeight="1" thickBot="1" x14ac:dyDescent="0.3">
      <c r="A64" s="243" t="s">
        <v>55</v>
      </c>
      <c r="B64" s="102"/>
      <c r="C64" s="55">
        <f>C62-B62</f>
        <v>0.35416666666666669</v>
      </c>
      <c r="D64" s="102"/>
      <c r="E64" s="55">
        <f>E62-D62</f>
        <v>0.35416666666666669</v>
      </c>
      <c r="F64" s="99"/>
      <c r="G64" s="100"/>
      <c r="H64" s="99"/>
      <c r="I64" s="100"/>
      <c r="J64" s="102"/>
      <c r="K64" s="55">
        <f>K62-J62</f>
        <v>0.35416666666666669</v>
      </c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42"/>
      <c r="B65" s="47">
        <v>0.27083333333333331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95"/>
      <c r="I65" s="96"/>
      <c r="J65" s="95"/>
      <c r="K65" s="96"/>
      <c r="L65" s="47">
        <v>0.29166666666666669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71</v>
      </c>
      <c r="B66" s="82"/>
      <c r="C66" s="63"/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</row>
    <row r="67" spans="1:16" ht="15" customHeight="1" thickBot="1" x14ac:dyDescent="0.3">
      <c r="A67" s="244" t="s">
        <v>72</v>
      </c>
      <c r="B67" s="102"/>
      <c r="C67" s="55">
        <f>C65-B65</f>
        <v>0.35416666666666669</v>
      </c>
      <c r="D67" s="102"/>
      <c r="E67" s="55">
        <f>E65-D65</f>
        <v>0.35416666666666669</v>
      </c>
      <c r="F67" s="102"/>
      <c r="G67" s="55">
        <f>G65-F65</f>
        <v>0.35416666666666669</v>
      </c>
      <c r="H67" s="99"/>
      <c r="I67" s="100"/>
      <c r="J67" s="99"/>
      <c r="K67" s="100"/>
      <c r="L67" s="102"/>
      <c r="M67" s="55">
        <f>M65-L65</f>
        <v>0.33333333333333331</v>
      </c>
      <c r="N67" s="102"/>
      <c r="O67" s="55">
        <f>O65-N65</f>
        <v>0.33333333333333331</v>
      </c>
      <c r="P67" s="44">
        <f>SUM(C67,E67,G67,I67,K67,M67,O67)</f>
        <v>1.7291666666666665</v>
      </c>
    </row>
    <row r="68" spans="1:16" ht="15" customHeight="1" x14ac:dyDescent="0.25">
      <c r="A68" s="241"/>
      <c r="B68" s="47">
        <v>0.27083333333333331</v>
      </c>
      <c r="C68" s="94">
        <v>0.625</v>
      </c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95"/>
      <c r="K68" s="96"/>
      <c r="L68" s="95"/>
      <c r="M68" s="96"/>
      <c r="N68" s="47">
        <v>0.29166666666666669</v>
      </c>
      <c r="O68" s="94">
        <v>0.625</v>
      </c>
      <c r="P68" s="38"/>
    </row>
    <row r="69" spans="1:16" ht="15" customHeight="1" thickBot="1" x14ac:dyDescent="0.3">
      <c r="A69" s="242" t="s">
        <v>65</v>
      </c>
      <c r="B69" s="82"/>
      <c r="C69" s="63"/>
      <c r="D69" s="82"/>
      <c r="E69" s="63"/>
      <c r="F69" s="82"/>
      <c r="G69" s="63"/>
      <c r="H69" s="82"/>
      <c r="I69" s="63"/>
      <c r="J69" s="97"/>
      <c r="K69" s="90"/>
      <c r="L69" s="97"/>
      <c r="M69" s="90"/>
      <c r="N69" s="82"/>
      <c r="O69" s="63"/>
      <c r="P69" s="41"/>
    </row>
    <row r="70" spans="1:16" ht="15" customHeight="1" thickBot="1" x14ac:dyDescent="0.3">
      <c r="A70" s="243" t="s">
        <v>66</v>
      </c>
      <c r="B70" s="102"/>
      <c r="C70" s="55">
        <f>C68-B68</f>
        <v>0.35416666666666669</v>
      </c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99"/>
      <c r="K70" s="100"/>
      <c r="L70" s="99"/>
      <c r="M70" s="100"/>
      <c r="N70" s="102"/>
      <c r="O70" s="55">
        <f>O68-N68</f>
        <v>0.33333333333333331</v>
      </c>
      <c r="P70" s="44">
        <f>SUM(C70,E70,G70,I70,K70,M70,O70)</f>
        <v>1.7291666666666665</v>
      </c>
    </row>
    <row r="71" spans="1:16" ht="15" customHeight="1" x14ac:dyDescent="0.25">
      <c r="A71" s="241"/>
      <c r="B71" s="95"/>
      <c r="C71" s="96"/>
      <c r="D71" s="95"/>
      <c r="E71" s="96"/>
      <c r="F71" s="47">
        <v>0.27083333333333331</v>
      </c>
      <c r="G71" s="94">
        <v>0.625</v>
      </c>
      <c r="H71" s="47">
        <v>0.29166666666666669</v>
      </c>
      <c r="I71" s="94">
        <v>0.625</v>
      </c>
      <c r="J71" s="47">
        <v>0.27083333333333331</v>
      </c>
      <c r="K71" s="94">
        <v>0.625</v>
      </c>
      <c r="L71" s="47">
        <v>0.27083333333333331</v>
      </c>
      <c r="M71" s="94">
        <v>0.625</v>
      </c>
      <c r="N71" s="47">
        <v>0.29166666666666669</v>
      </c>
      <c r="O71" s="94">
        <v>0.625</v>
      </c>
      <c r="P71" s="38"/>
    </row>
    <row r="72" spans="1:16" ht="15" customHeight="1" thickBot="1" x14ac:dyDescent="0.3">
      <c r="A72" s="242" t="s">
        <v>73</v>
      </c>
      <c r="B72" s="97"/>
      <c r="C72" s="90"/>
      <c r="D72" s="97"/>
      <c r="E72" s="90"/>
      <c r="F72" s="82"/>
      <c r="G72" s="63"/>
      <c r="H72" s="82"/>
      <c r="I72" s="63"/>
      <c r="J72" s="82"/>
      <c r="K72" s="63"/>
      <c r="L72" s="82"/>
      <c r="M72" s="63"/>
      <c r="N72" s="82"/>
      <c r="O72" s="63"/>
      <c r="P72" s="41"/>
    </row>
    <row r="73" spans="1:16" ht="15" customHeight="1" thickBot="1" x14ac:dyDescent="0.3">
      <c r="A73" s="243" t="s">
        <v>74</v>
      </c>
      <c r="B73" s="99"/>
      <c r="C73" s="100"/>
      <c r="D73" s="99"/>
      <c r="E73" s="100"/>
      <c r="F73" s="102"/>
      <c r="G73" s="55">
        <f>G71-F71</f>
        <v>0.35416666666666669</v>
      </c>
      <c r="H73" s="102"/>
      <c r="I73" s="55">
        <f>I71-H71</f>
        <v>0.33333333333333331</v>
      </c>
      <c r="J73" s="102"/>
      <c r="K73" s="55">
        <f>K71-J71</f>
        <v>0.35416666666666669</v>
      </c>
      <c r="L73" s="102"/>
      <c r="M73" s="55">
        <f>M71-L71</f>
        <v>0.35416666666666669</v>
      </c>
      <c r="N73" s="102"/>
      <c r="O73" s="55">
        <f>O71-N71</f>
        <v>0.33333333333333331</v>
      </c>
      <c r="P73" s="44">
        <f>SUM(C73,E73,G73,I73,K73,M73,O73)</f>
        <v>1.7291666666666667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comptecellulecouleur((B59:B73),$A$95)</f>
        <v>#N/A</v>
      </c>
      <c r="D87" s="191"/>
      <c r="E87" s="192" t="e">
        <f>comptecellulecouleur((D59:D73),$A$95)</f>
        <v>#N/A</v>
      </c>
      <c r="F87" s="191"/>
      <c r="G87" s="192" t="e">
        <f>comptecellulecouleur((F59:F73),$A$95)</f>
        <v>#N/A</v>
      </c>
      <c r="H87" s="191"/>
      <c r="I87" s="192" t="e">
        <f>comptecellulecouleur((H59:H73),$A$95)</f>
        <v>#N/A</v>
      </c>
      <c r="J87" s="191"/>
      <c r="K87" s="192" t="e">
        <f>comptecellulecouleur((J61:J73),$A$95)</f>
        <v>#N/A</v>
      </c>
      <c r="L87" s="191"/>
      <c r="M87" s="192" t="e">
        <f>comptecellulecouleur((L61:L73),$A$95)</f>
        <v>#N/A</v>
      </c>
      <c r="N87" s="191"/>
      <c r="O87" s="192" t="e">
        <f>comptecellulecouleur((N61:N73),$A$95)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/>
      <c r="C93" s="28" t="e">
        <f>SUM(C87:C92)</f>
        <v>#N/A</v>
      </c>
      <c r="D93" s="21"/>
      <c r="E93" s="28" t="e">
        <f>SUM(E87:E92)</f>
        <v>#N/A</v>
      </c>
      <c r="F93" s="21"/>
      <c r="G93" s="28" t="e">
        <f>SUM(G87:G92)</f>
        <v>#N/A</v>
      </c>
      <c r="H93" s="21"/>
      <c r="I93" s="28" t="e">
        <f>SUM(I87:I92)</f>
        <v>#N/A</v>
      </c>
      <c r="J93" s="21"/>
      <c r="K93" s="28" t="e">
        <f t="shared" ref="K93" si="0">SUM(K87:K92)</f>
        <v>#N/A</v>
      </c>
      <c r="L93" s="21"/>
      <c r="M93" s="28" t="e">
        <f>SUM(M87:M92)</f>
        <v>#N/A</v>
      </c>
      <c r="N93" s="21"/>
      <c r="O93" s="28" t="e">
        <f>SUM(O87:O92)</f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customHeight="1" x14ac:dyDescent="0.25">
      <c r="A95" s="53"/>
      <c r="B95" s="336" t="s">
        <v>95</v>
      </c>
    </row>
    <row r="96" spans="1:16" ht="15.75" x14ac:dyDescent="0.25">
      <c r="A96" s="50"/>
      <c r="B96" s="354"/>
    </row>
    <row r="97" spans="1:5" ht="15.75" x14ac:dyDescent="0.25">
      <c r="A97" s="54"/>
      <c r="B97" s="354"/>
    </row>
    <row r="98" spans="1:5" ht="15.75" x14ac:dyDescent="0.25">
      <c r="A98" s="144"/>
      <c r="B98" s="354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100:E100"/>
    <mergeCell ref="B101:E101"/>
    <mergeCell ref="B102:E102"/>
    <mergeCell ref="L1:M1"/>
    <mergeCell ref="N1:O1"/>
    <mergeCell ref="A94:P94"/>
    <mergeCell ref="B95:B98"/>
    <mergeCell ref="Q55:Q57"/>
    <mergeCell ref="Q49:Q51"/>
    <mergeCell ref="Q52:Q54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5" right="0.25" top="0.75" bottom="0.75" header="0.3" footer="0.3"/>
  <pageSetup paperSize="8" scale="62" orientation="portrait" r:id="rId1"/>
  <headerFooter>
    <oddHeader>&amp;A</oddHeader>
    <oddFooter>&amp;C&amp;F&amp;R&amp;D&amp;T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1"/>
  <sheetViews>
    <sheetView topLeftCell="A40" zoomScale="70" zoomScaleNormal="70" workbookViewId="0">
      <selection activeCell="D17" sqref="D17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9" ht="33" customHeight="1" thickBot="1" x14ac:dyDescent="0.3">
      <c r="A1" s="340">
        <v>13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9" ht="38.25" customHeight="1" thickBot="1" x14ac:dyDescent="0.3">
      <c r="A2" s="341"/>
      <c r="B2" s="254"/>
      <c r="C2" s="14">
        <v>42821</v>
      </c>
      <c r="D2" s="254"/>
      <c r="E2" s="14">
        <v>42822</v>
      </c>
      <c r="F2" s="255"/>
      <c r="G2" s="70">
        <v>42823</v>
      </c>
      <c r="H2" s="68"/>
      <c r="I2" s="12">
        <v>42824</v>
      </c>
      <c r="J2" s="254"/>
      <c r="K2" s="12">
        <v>42825</v>
      </c>
      <c r="L2" s="83"/>
      <c r="M2" s="12">
        <v>42826</v>
      </c>
      <c r="N2" s="83"/>
      <c r="O2" s="12">
        <v>42827</v>
      </c>
      <c r="P2" s="13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9" ht="15.75" x14ac:dyDescent="0.25">
      <c r="A7" s="241"/>
      <c r="B7" s="47">
        <v>0.375</v>
      </c>
      <c r="C7" s="94">
        <v>0.6875</v>
      </c>
      <c r="D7" s="95"/>
      <c r="E7" s="96"/>
      <c r="F7" s="95"/>
      <c r="G7" s="96"/>
      <c r="H7" s="47"/>
      <c r="I7" s="94"/>
      <c r="J7" s="47"/>
      <c r="K7" s="94"/>
      <c r="L7" s="47">
        <v>0.5</v>
      </c>
      <c r="M7" s="94">
        <v>0.91666666666666663</v>
      </c>
      <c r="N7" s="47">
        <v>0.375</v>
      </c>
      <c r="O7" s="94">
        <v>0.70833333333333337</v>
      </c>
      <c r="P7" s="38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1.0625</v>
      </c>
      <c r="J8" s="82">
        <v>0.70833333333333337</v>
      </c>
      <c r="K8" s="63">
        <v>1.0208333333333333</v>
      </c>
      <c r="L8" s="82"/>
      <c r="M8" s="63"/>
      <c r="N8" s="82"/>
      <c r="O8" s="63"/>
      <c r="P8" s="41"/>
    </row>
    <row r="9" spans="1:19" ht="16.5" thickBot="1" x14ac:dyDescent="0.3">
      <c r="A9" s="243" t="s">
        <v>30</v>
      </c>
      <c r="B9" s="102"/>
      <c r="C9" s="55">
        <f>C7-B7</f>
        <v>0.3125</v>
      </c>
      <c r="D9" s="99"/>
      <c r="E9" s="100"/>
      <c r="F9" s="99"/>
      <c r="G9" s="100"/>
      <c r="H9" s="101"/>
      <c r="I9" s="55">
        <f>(I7-H7)+(I8-H8)</f>
        <v>0.35416666666666663</v>
      </c>
      <c r="J9" s="101"/>
      <c r="K9" s="55">
        <f>(K7-J7)+(K8-J8)</f>
        <v>0.31249999999999989</v>
      </c>
      <c r="L9" s="108"/>
      <c r="M9" s="55">
        <f>(M7-L7)+(M8-L8)</f>
        <v>0.41666666666666663</v>
      </c>
      <c r="N9" s="102"/>
      <c r="O9" s="55">
        <f>O7-N7</f>
        <v>0.33333333333333337</v>
      </c>
      <c r="P9" s="44">
        <f>SUM(C9,E9,G9,I9,K9,M9,O9)</f>
        <v>1.7291666666666665</v>
      </c>
    </row>
    <row r="10" spans="1:19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0.4375</v>
      </c>
      <c r="I10" s="94">
        <v>0.83333333333333337</v>
      </c>
      <c r="J10" s="47">
        <v>0.375</v>
      </c>
      <c r="K10" s="94">
        <v>0.70833333333333337</v>
      </c>
      <c r="L10" s="47">
        <v>0.375</v>
      </c>
      <c r="M10" s="94">
        <v>0.70833333333333337</v>
      </c>
      <c r="N10" s="95"/>
      <c r="O10" s="96"/>
      <c r="P10" s="38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S11" s="267" t="s">
        <v>118</v>
      </c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8"/>
      <c r="I12" s="55">
        <f>(I10-H10)+(I11-H11)</f>
        <v>0.39583333333333337</v>
      </c>
      <c r="J12" s="102"/>
      <c r="K12" s="55">
        <f>K10-J10</f>
        <v>0.33333333333333337</v>
      </c>
      <c r="L12" s="102"/>
      <c r="M12" s="55">
        <f>M10-L10</f>
        <v>0.33333333333333337</v>
      </c>
      <c r="N12" s="99"/>
      <c r="O12" s="100"/>
      <c r="P12" s="44">
        <f>SUM(C12,E12,G12,I12,K12,M12,O12)</f>
        <v>1.729166666666667</v>
      </c>
    </row>
    <row r="13" spans="1:19" ht="15.75" x14ac:dyDescent="0.25">
      <c r="A13" s="242"/>
      <c r="B13" s="47">
        <v>0.375</v>
      </c>
      <c r="C13" s="94">
        <v>0.6875</v>
      </c>
      <c r="D13" s="47">
        <v>0.375</v>
      </c>
      <c r="E13" s="94">
        <v>0.70833333333333337</v>
      </c>
      <c r="F13" s="47"/>
      <c r="G13" s="94"/>
      <c r="H13" s="47">
        <v>0.375</v>
      </c>
      <c r="I13" s="94">
        <v>0.70833333333333337</v>
      </c>
      <c r="J13" s="47">
        <v>0.5</v>
      </c>
      <c r="K13" s="94">
        <v>0.91666666666666663</v>
      </c>
      <c r="L13" s="95"/>
      <c r="M13" s="96"/>
      <c r="N13" s="95"/>
      <c r="O13" s="96"/>
      <c r="P13" s="56"/>
    </row>
    <row r="14" spans="1:19" ht="16.5" thickBot="1" x14ac:dyDescent="0.3">
      <c r="A14" s="242" t="s">
        <v>26</v>
      </c>
      <c r="B14" s="82"/>
      <c r="C14" s="63"/>
      <c r="D14" s="82"/>
      <c r="E14" s="63"/>
      <c r="F14" s="82">
        <v>0.70833333333333337</v>
      </c>
      <c r="G14" s="63">
        <v>1.0208333333333333</v>
      </c>
      <c r="H14" s="82"/>
      <c r="I14" s="63"/>
      <c r="J14" s="82"/>
      <c r="K14" s="63"/>
      <c r="L14" s="97"/>
      <c r="M14" s="90"/>
      <c r="N14" s="97"/>
      <c r="O14" s="90"/>
      <c r="P14" s="56"/>
    </row>
    <row r="15" spans="1:19" ht="16.5" thickBot="1" x14ac:dyDescent="0.3">
      <c r="A15" s="244" t="s">
        <v>38</v>
      </c>
      <c r="B15" s="102"/>
      <c r="C15" s="55">
        <f>C13-B13</f>
        <v>0.3125</v>
      </c>
      <c r="D15" s="102"/>
      <c r="E15" s="55">
        <f>E13-D13</f>
        <v>0.33333333333333337</v>
      </c>
      <c r="F15" s="101"/>
      <c r="G15" s="55">
        <f>(G13-F13)+(G14-F14)</f>
        <v>0.31249999999999989</v>
      </c>
      <c r="H15" s="102"/>
      <c r="I15" s="55">
        <f>I13-H13</f>
        <v>0.33333333333333337</v>
      </c>
      <c r="J15" s="108"/>
      <c r="K15" s="55">
        <f>(K13-J13)+(K14-J14)</f>
        <v>0.41666666666666663</v>
      </c>
      <c r="L15" s="99"/>
      <c r="M15" s="100"/>
      <c r="N15" s="99"/>
      <c r="O15" s="100"/>
      <c r="P15" s="44">
        <f>SUM(C15,E15,G15,I15,K15,M15,O15)</f>
        <v>1.708333333333333</v>
      </c>
    </row>
    <row r="16" spans="1:19" ht="15.75" x14ac:dyDescent="0.25">
      <c r="A16" s="241"/>
      <c r="B16" s="47">
        <v>0.375</v>
      </c>
      <c r="C16" s="256">
        <v>0.70833333333333337</v>
      </c>
      <c r="D16" s="47"/>
      <c r="E16" s="94"/>
      <c r="F16" s="47">
        <v>0.41666666666666669</v>
      </c>
      <c r="G16" s="94">
        <v>0.625</v>
      </c>
      <c r="H16" s="95"/>
      <c r="I16" s="96"/>
      <c r="J16" s="95"/>
      <c r="K16" s="171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</row>
    <row r="17" spans="1:16" ht="16.5" thickBot="1" x14ac:dyDescent="0.3">
      <c r="A17" s="242" t="s">
        <v>16</v>
      </c>
      <c r="B17" s="257" t="s">
        <v>113</v>
      </c>
      <c r="C17" s="258" t="s">
        <v>114</v>
      </c>
      <c r="D17" s="82">
        <v>0.70833333333333337</v>
      </c>
      <c r="E17" s="63">
        <v>1</v>
      </c>
      <c r="F17" s="82">
        <v>0.79166666666666663</v>
      </c>
      <c r="G17" s="63">
        <v>1.0208333333333333</v>
      </c>
      <c r="H17" s="97"/>
      <c r="I17" s="90"/>
      <c r="J17" s="97"/>
      <c r="K17" s="90"/>
      <c r="L17" s="82"/>
      <c r="M17" s="63"/>
      <c r="N17" s="82"/>
      <c r="O17" s="63"/>
      <c r="P17" s="41"/>
    </row>
    <row r="18" spans="1:16" ht="16.5" thickBot="1" x14ac:dyDescent="0.3">
      <c r="A18" s="243" t="s">
        <v>33</v>
      </c>
      <c r="B18" s="102"/>
      <c r="C18" s="55">
        <f>C16-B16</f>
        <v>0.33333333333333337</v>
      </c>
      <c r="D18" s="101"/>
      <c r="E18" s="55">
        <f>(E16-D16)+(E17-D17)</f>
        <v>0.29166666666666663</v>
      </c>
      <c r="F18" s="103"/>
      <c r="G18" s="55">
        <f>(G16-F16)+(G17-F17)</f>
        <v>0.43749999999999994</v>
      </c>
      <c r="H18" s="99"/>
      <c r="I18" s="100"/>
      <c r="J18" s="96"/>
      <c r="K18" s="100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</row>
    <row r="19" spans="1:16" ht="15.75" x14ac:dyDescent="0.25">
      <c r="A19" s="241"/>
      <c r="B19" s="95"/>
      <c r="C19" s="96"/>
      <c r="D19" s="95"/>
      <c r="E19" s="96"/>
      <c r="F19" s="95"/>
      <c r="G19" s="96"/>
      <c r="H19" s="47">
        <v>0.39583333333333331</v>
      </c>
      <c r="I19" s="94">
        <v>0.70833333333333337</v>
      </c>
      <c r="J19" s="47"/>
      <c r="K19" s="94"/>
      <c r="L19" s="47">
        <v>0.5</v>
      </c>
      <c r="M19" s="94">
        <v>0.875</v>
      </c>
      <c r="N19" s="47"/>
      <c r="O19" s="94"/>
      <c r="P19" s="38"/>
    </row>
    <row r="20" spans="1:16" ht="16.5" thickBot="1" x14ac:dyDescent="0.3">
      <c r="A20" s="242" t="s">
        <v>18</v>
      </c>
      <c r="B20" s="97"/>
      <c r="C20" s="90"/>
      <c r="D20" s="97"/>
      <c r="E20" s="90"/>
      <c r="F20" s="97"/>
      <c r="G20" s="90" t="s">
        <v>69</v>
      </c>
      <c r="H20" s="82"/>
      <c r="I20" s="63"/>
      <c r="J20" s="82">
        <v>0.70833333333333337</v>
      </c>
      <c r="K20" s="63">
        <v>1.0833333333333333</v>
      </c>
      <c r="L20" s="82"/>
      <c r="M20" s="63"/>
      <c r="N20" s="82">
        <v>0.70833333333333337</v>
      </c>
      <c r="O20" s="63">
        <v>1.0208333333333333</v>
      </c>
      <c r="P20" s="41"/>
    </row>
    <row r="21" spans="1:16" ht="16.5" thickBot="1" x14ac:dyDescent="0.3">
      <c r="A21" s="243" t="s">
        <v>35</v>
      </c>
      <c r="B21" s="99"/>
      <c r="C21" s="100"/>
      <c r="D21" s="99"/>
      <c r="E21" s="100"/>
      <c r="F21" s="99"/>
      <c r="G21" s="100"/>
      <c r="H21" s="102"/>
      <c r="I21" s="55">
        <f>I19-H19</f>
        <v>0.31250000000000006</v>
      </c>
      <c r="J21" s="101"/>
      <c r="K21" s="55">
        <f>(K19-J19)+(K20-J20)</f>
        <v>0.37499999999999989</v>
      </c>
      <c r="L21" s="108"/>
      <c r="M21" s="55">
        <f>(M19-L19)+(M20-L20)</f>
        <v>0.375</v>
      </c>
      <c r="N21" s="101"/>
      <c r="O21" s="55">
        <f>(O19-N19)+(O20-N20)</f>
        <v>0.31249999999999989</v>
      </c>
      <c r="P21" s="44">
        <f>SUM(C21,E21,G21,I21,K21,M21,O21)</f>
        <v>1.375</v>
      </c>
    </row>
    <row r="22" spans="1:16" ht="15.75" x14ac:dyDescent="0.25">
      <c r="A22" s="241"/>
      <c r="B22" s="47"/>
      <c r="C22" s="94"/>
      <c r="D22" s="47"/>
      <c r="E22" s="94"/>
      <c r="F22" s="95"/>
      <c r="G22" s="96"/>
      <c r="H22" s="95"/>
      <c r="I22" s="96"/>
      <c r="J22" s="47">
        <v>0.375</v>
      </c>
      <c r="K22" s="94">
        <v>0.70833333333333337</v>
      </c>
      <c r="L22" s="47">
        <v>0.41666666666666669</v>
      </c>
      <c r="M22" s="94">
        <v>0.625</v>
      </c>
      <c r="N22" s="47"/>
      <c r="O22" s="94"/>
      <c r="P22" s="38"/>
    </row>
    <row r="23" spans="1:16" ht="16.5" thickBot="1" x14ac:dyDescent="0.3">
      <c r="A23" s="242" t="s">
        <v>17</v>
      </c>
      <c r="B23" s="82">
        <v>0.70833333333333337</v>
      </c>
      <c r="C23" s="63">
        <v>1</v>
      </c>
      <c r="D23" s="82">
        <v>0.70833333333333337</v>
      </c>
      <c r="E23" s="63">
        <v>1</v>
      </c>
      <c r="F23" s="97"/>
      <c r="G23" s="90"/>
      <c r="H23" s="97"/>
      <c r="I23" s="90"/>
      <c r="J23" s="82"/>
      <c r="K23" s="63"/>
      <c r="L23" s="82">
        <v>0.79166666666666663</v>
      </c>
      <c r="M23" s="63">
        <v>1.0833333333333333</v>
      </c>
      <c r="N23" s="82">
        <v>0.70833333333333337</v>
      </c>
      <c r="O23" s="63">
        <v>1.0208333333333333</v>
      </c>
      <c r="P23" s="41"/>
    </row>
    <row r="24" spans="1:16" ht="16.5" thickBot="1" x14ac:dyDescent="0.3">
      <c r="A24" s="243" t="s">
        <v>34</v>
      </c>
      <c r="B24" s="101"/>
      <c r="C24" s="55">
        <f>(C22-B22)+(C23-B23)</f>
        <v>0.29166666666666663</v>
      </c>
      <c r="D24" s="101"/>
      <c r="E24" s="55">
        <f>(E22-D22)+(E23-D23)</f>
        <v>0.29166666666666663</v>
      </c>
      <c r="F24" s="99"/>
      <c r="G24" s="100"/>
      <c r="H24" s="99"/>
      <c r="I24" s="100"/>
      <c r="J24" s="102"/>
      <c r="K24" s="55">
        <f>K22-J22</f>
        <v>0.33333333333333337</v>
      </c>
      <c r="L24" s="103"/>
      <c r="M24" s="55">
        <f>(M22-L22)+(M23-L23)</f>
        <v>0.49999999999999994</v>
      </c>
      <c r="N24" s="101"/>
      <c r="O24" s="55">
        <f>(O22-N22)+(O23-N23)</f>
        <v>0.31249999999999989</v>
      </c>
      <c r="P24" s="44">
        <f>SUM(C24,E24,G24,I24,K24,M24,O24)</f>
        <v>1.7291666666666665</v>
      </c>
    </row>
    <row r="25" spans="1:16" ht="15.75" x14ac:dyDescent="0.25">
      <c r="A25" s="241"/>
      <c r="B25" s="47">
        <v>0.4375</v>
      </c>
      <c r="C25" s="94">
        <v>0.60416666666666663</v>
      </c>
      <c r="D25" s="47"/>
      <c r="E25" s="94"/>
      <c r="F25" s="47">
        <v>0.375</v>
      </c>
      <c r="G25" s="94">
        <v>0.70833333333333337</v>
      </c>
      <c r="H25" s="47">
        <v>0.45833333333333331</v>
      </c>
      <c r="I25" s="94">
        <v>0.60416666666666663</v>
      </c>
      <c r="J25" s="95"/>
      <c r="K25" s="96"/>
      <c r="L25" s="95"/>
      <c r="M25" s="96"/>
      <c r="N25" s="47"/>
      <c r="O25" s="94"/>
      <c r="P25" s="38"/>
    </row>
    <row r="26" spans="1:16" ht="16.5" thickBot="1" x14ac:dyDescent="0.3">
      <c r="A26" s="242" t="s">
        <v>90</v>
      </c>
      <c r="B26" s="82">
        <v>0.79166666666666663</v>
      </c>
      <c r="C26" s="63">
        <v>1</v>
      </c>
      <c r="D26" s="82">
        <v>0.70833333333333337</v>
      </c>
      <c r="E26" s="63">
        <v>1</v>
      </c>
      <c r="F26" s="82"/>
      <c r="G26" s="63"/>
      <c r="H26" s="82">
        <v>0.79166666666666663</v>
      </c>
      <c r="I26" s="63">
        <v>1.0625</v>
      </c>
      <c r="J26" s="97"/>
      <c r="K26" s="90"/>
      <c r="L26" s="97"/>
      <c r="M26" s="90"/>
      <c r="N26" s="82">
        <v>0.70833333333333337</v>
      </c>
      <c r="O26" s="63">
        <v>1.0208333333333333</v>
      </c>
      <c r="P26" s="41"/>
    </row>
    <row r="27" spans="1:16" ht="16.5" thickBot="1" x14ac:dyDescent="0.3">
      <c r="A27" s="243" t="s">
        <v>91</v>
      </c>
      <c r="B27" s="103"/>
      <c r="C27" s="55">
        <f>(C25-B25)+(C26-B26)</f>
        <v>0.375</v>
      </c>
      <c r="D27" s="101"/>
      <c r="E27" s="55">
        <f>(E25-D25)+(E26-D26)</f>
        <v>0.29166666666666663</v>
      </c>
      <c r="F27" s="102"/>
      <c r="G27" s="55">
        <f>G25-F25</f>
        <v>0.33333333333333337</v>
      </c>
      <c r="H27" s="103"/>
      <c r="I27" s="55">
        <f>(I25-H25)+(I26-H26)</f>
        <v>0.41666666666666669</v>
      </c>
      <c r="J27" s="99"/>
      <c r="K27" s="100"/>
      <c r="L27" s="99"/>
      <c r="M27" s="100"/>
      <c r="N27" s="101"/>
      <c r="O27" s="55">
        <f>(O25-N25)+(O26-N26)</f>
        <v>0.31249999999999989</v>
      </c>
      <c r="P27" s="44">
        <f>SUM(C27,E27,G27,I27,K27,M27,O27)</f>
        <v>1.7291666666666665</v>
      </c>
    </row>
    <row r="28" spans="1:16" ht="15.75" x14ac:dyDescent="0.25">
      <c r="A28" s="173"/>
      <c r="B28" s="47">
        <v>0.5</v>
      </c>
      <c r="C28" s="94">
        <v>0.625</v>
      </c>
      <c r="D28" s="47">
        <v>0.375</v>
      </c>
      <c r="E28" s="94">
        <v>0.70833333333333337</v>
      </c>
      <c r="F28" s="95"/>
      <c r="G28" s="96"/>
      <c r="H28" s="95"/>
      <c r="I28" s="96"/>
      <c r="J28" s="95"/>
      <c r="K28" s="96"/>
      <c r="L28" s="95"/>
      <c r="M28" s="96"/>
      <c r="N28" s="47">
        <v>0.33333333333333331</v>
      </c>
      <c r="O28" s="94">
        <v>0.75</v>
      </c>
      <c r="P28" s="38"/>
    </row>
    <row r="29" spans="1:16" ht="16.5" thickBot="1" x14ac:dyDescent="0.3">
      <c r="A29" s="176" t="s">
        <v>44</v>
      </c>
      <c r="B29" s="82"/>
      <c r="C29" s="63"/>
      <c r="D29" s="82"/>
      <c r="E29" s="63"/>
      <c r="F29" s="97"/>
      <c r="G29" s="90"/>
      <c r="H29" s="97"/>
      <c r="I29" s="90"/>
      <c r="J29" s="97"/>
      <c r="K29" s="90" t="s">
        <v>69</v>
      </c>
      <c r="L29" s="97"/>
      <c r="M29" s="90" t="s">
        <v>69</v>
      </c>
      <c r="N29" s="82"/>
      <c r="O29" s="63"/>
      <c r="P29" s="41"/>
    </row>
    <row r="30" spans="1:16" ht="16.5" thickBot="1" x14ac:dyDescent="0.3">
      <c r="A30" s="179" t="s">
        <v>45</v>
      </c>
      <c r="B30" s="102"/>
      <c r="C30" s="55">
        <f>C28-B28</f>
        <v>0.125</v>
      </c>
      <c r="D30" s="102"/>
      <c r="E30" s="55">
        <f>E28-D28</f>
        <v>0.33333333333333337</v>
      </c>
      <c r="F30" s="99"/>
      <c r="G30" s="100"/>
      <c r="H30" s="99"/>
      <c r="I30" s="100"/>
      <c r="J30" s="99"/>
      <c r="K30" s="100"/>
      <c r="L30" s="99"/>
      <c r="M30" s="100"/>
      <c r="N30" s="102"/>
      <c r="O30" s="55">
        <f>O28-N28</f>
        <v>0.41666666666666669</v>
      </c>
      <c r="P30" s="44">
        <f>SUM(C30,E30,G30,I30,K30,M30,O30)</f>
        <v>0.875</v>
      </c>
    </row>
    <row r="31" spans="1:16" ht="15.75" x14ac:dyDescent="0.25">
      <c r="A31" s="241"/>
      <c r="B31" s="47"/>
      <c r="C31" s="94"/>
      <c r="D31" s="95"/>
      <c r="E31" s="96"/>
      <c r="F31" s="47"/>
      <c r="G31" s="94"/>
      <c r="H31" s="47">
        <v>0.41666666666666669</v>
      </c>
      <c r="I31" s="94">
        <v>0.625</v>
      </c>
      <c r="J31" s="47"/>
      <c r="K31" s="94"/>
      <c r="L31" s="95"/>
      <c r="M31" s="96"/>
      <c r="N31" s="95"/>
      <c r="O31" s="96"/>
      <c r="P31" s="38"/>
    </row>
    <row r="32" spans="1:16" ht="16.5" thickBot="1" x14ac:dyDescent="0.3">
      <c r="A32" s="242" t="s">
        <v>49</v>
      </c>
      <c r="B32" s="82">
        <v>0.66666666666666663</v>
      </c>
      <c r="C32" s="63">
        <v>1</v>
      </c>
      <c r="D32" s="97"/>
      <c r="E32" s="90" t="s">
        <v>69</v>
      </c>
      <c r="F32" s="82">
        <v>0.70833333333333337</v>
      </c>
      <c r="G32" s="63">
        <v>1.0208333333333333</v>
      </c>
      <c r="H32" s="82">
        <v>0.79166666666666663</v>
      </c>
      <c r="I32" s="63">
        <v>1.0625</v>
      </c>
      <c r="J32" s="82">
        <v>0.70833333333333337</v>
      </c>
      <c r="K32" s="63">
        <v>1.0833333333333333</v>
      </c>
      <c r="L32" s="97"/>
      <c r="M32" s="90"/>
      <c r="N32" s="97"/>
      <c r="O32" s="90"/>
      <c r="P32" s="41"/>
    </row>
    <row r="33" spans="1:17" ht="16.5" thickBot="1" x14ac:dyDescent="0.3">
      <c r="A33" s="243" t="s">
        <v>50</v>
      </c>
      <c r="B33" s="101"/>
      <c r="C33" s="55">
        <f>(C31-B31)+(C32-B32)</f>
        <v>0.33333333333333337</v>
      </c>
      <c r="D33" s="99"/>
      <c r="E33" s="100"/>
      <c r="F33" s="101"/>
      <c r="G33" s="55">
        <f>(G31-F31)+(G32-F32)</f>
        <v>0.31249999999999989</v>
      </c>
      <c r="H33" s="103"/>
      <c r="I33" s="55">
        <f>(I31-H31)+(I32-H32)</f>
        <v>0.47916666666666669</v>
      </c>
      <c r="J33" s="101"/>
      <c r="K33" s="55">
        <f>(K31-J31)+(K32-J32)</f>
        <v>0.37499999999999989</v>
      </c>
      <c r="L33" s="99"/>
      <c r="M33" s="100"/>
      <c r="N33" s="99"/>
      <c r="O33" s="100"/>
      <c r="P33" s="44">
        <f>SUM(O33,M33,K33,I33,G33,E33,C33)</f>
        <v>1.5</v>
      </c>
    </row>
    <row r="34" spans="1:17" ht="15.75" x14ac:dyDescent="0.25">
      <c r="A34" s="244"/>
      <c r="B34" s="95"/>
      <c r="C34" s="96"/>
      <c r="D34" s="47">
        <v>0.47916666666666669</v>
      </c>
      <c r="E34" s="94">
        <v>0.625</v>
      </c>
      <c r="F34" s="47">
        <v>0.47916666666666669</v>
      </c>
      <c r="G34" s="94">
        <v>0.625</v>
      </c>
      <c r="H34" s="47"/>
      <c r="I34" s="94"/>
      <c r="J34" s="47"/>
      <c r="K34" s="94"/>
      <c r="L34" s="47"/>
      <c r="M34" s="94"/>
      <c r="N34" s="95"/>
      <c r="O34" s="96"/>
      <c r="P34" s="38"/>
    </row>
    <row r="35" spans="1:17" ht="16.5" thickBot="1" x14ac:dyDescent="0.3">
      <c r="A35" s="245" t="s">
        <v>109</v>
      </c>
      <c r="B35" s="97"/>
      <c r="C35" s="90"/>
      <c r="D35" s="82">
        <v>0.79166666666666663</v>
      </c>
      <c r="E35" s="63">
        <v>1.0208333333333333</v>
      </c>
      <c r="F35" s="82">
        <v>0.79166666666666663</v>
      </c>
      <c r="G35" s="63">
        <v>1.0208333333333333</v>
      </c>
      <c r="H35" s="82">
        <v>0.75</v>
      </c>
      <c r="I35" s="63">
        <v>1.0625</v>
      </c>
      <c r="J35" s="82">
        <v>0.75</v>
      </c>
      <c r="K35" s="63">
        <v>1.0833333333333333</v>
      </c>
      <c r="L35" s="82">
        <v>0.75</v>
      </c>
      <c r="M35" s="63">
        <v>1.0833333333333333</v>
      </c>
      <c r="N35" s="97"/>
      <c r="O35" s="90"/>
      <c r="P35" s="41"/>
    </row>
    <row r="36" spans="1:17" ht="16.5" thickBot="1" x14ac:dyDescent="0.3">
      <c r="A36" s="244" t="s">
        <v>110</v>
      </c>
      <c r="B36" s="99"/>
      <c r="C36" s="100"/>
      <c r="D36" s="103"/>
      <c r="E36" s="55">
        <f>(E34-D34)+(E35-D35)</f>
        <v>0.37499999999999994</v>
      </c>
      <c r="F36" s="103"/>
      <c r="G36" s="55">
        <f>(G34-F34)+(G35-F35)</f>
        <v>0.37499999999999994</v>
      </c>
      <c r="H36" s="101"/>
      <c r="I36" s="55">
        <f>(I34-H34)+(I35-H35)</f>
        <v>0.3125</v>
      </c>
      <c r="J36" s="101"/>
      <c r="K36" s="55">
        <f>(K34-J34)+(K35-J35)</f>
        <v>0.33333333333333326</v>
      </c>
      <c r="L36" s="101"/>
      <c r="M36" s="55">
        <f>(M34-L34)+(M35-L35)</f>
        <v>0.33333333333333326</v>
      </c>
      <c r="N36" s="99"/>
      <c r="O36" s="100"/>
      <c r="P36" s="44">
        <f>SUM(C36,E36,G36,I36,K36,M36,O36)</f>
        <v>1.7291666666666665</v>
      </c>
    </row>
    <row r="37" spans="1:17" ht="15.75" x14ac:dyDescent="0.25">
      <c r="A37" s="241"/>
      <c r="B37" s="47"/>
      <c r="C37" s="94"/>
      <c r="D37" s="47"/>
      <c r="E37" s="94"/>
      <c r="F37" s="47">
        <v>0.45833333333333331</v>
      </c>
      <c r="G37" s="94">
        <v>0.625</v>
      </c>
      <c r="H37" s="47">
        <v>0.41666666666666669</v>
      </c>
      <c r="I37" s="94">
        <v>0.70833333333333337</v>
      </c>
      <c r="J37" s="95"/>
      <c r="K37" s="96"/>
      <c r="L37" s="95"/>
      <c r="M37" s="96"/>
      <c r="N37" s="47">
        <v>0.45833333333333331</v>
      </c>
      <c r="O37" s="94">
        <v>0.625</v>
      </c>
      <c r="P37" s="38"/>
    </row>
    <row r="38" spans="1:17" ht="16.5" thickBot="1" x14ac:dyDescent="0.3">
      <c r="A38" s="242" t="s">
        <v>99</v>
      </c>
      <c r="B38" s="82">
        <v>0.66666666666666663</v>
      </c>
      <c r="C38" s="63">
        <v>1</v>
      </c>
      <c r="D38" s="82">
        <v>0.70833333333333337</v>
      </c>
      <c r="E38" s="63">
        <v>1.0208333333333333</v>
      </c>
      <c r="F38" s="82">
        <v>0.79166666666666663</v>
      </c>
      <c r="G38" s="63">
        <v>1.0208333333333333</v>
      </c>
      <c r="H38" s="82"/>
      <c r="I38" s="63"/>
      <c r="J38" s="97"/>
      <c r="K38" s="90"/>
      <c r="L38" s="97"/>
      <c r="M38" s="90"/>
      <c r="N38" s="82">
        <v>0.79166666666666663</v>
      </c>
      <c r="O38" s="63">
        <v>1.0208333333333333</v>
      </c>
      <c r="P38" s="41"/>
    </row>
    <row r="39" spans="1:17" ht="16.5" thickBot="1" x14ac:dyDescent="0.3">
      <c r="A39" s="243" t="s">
        <v>105</v>
      </c>
      <c r="B39" s="101"/>
      <c r="C39" s="55">
        <f>(C37-B37)+(C38-B38)</f>
        <v>0.33333333333333337</v>
      </c>
      <c r="D39" s="101"/>
      <c r="E39" s="55">
        <f>(E37-D37)+(E38-D38)</f>
        <v>0.31249999999999989</v>
      </c>
      <c r="F39" s="103"/>
      <c r="G39" s="55">
        <f>(G37-F37)+(G38-F38)</f>
        <v>0.39583333333333331</v>
      </c>
      <c r="H39" s="102"/>
      <c r="I39" s="55">
        <f>I37-H37</f>
        <v>0.29166666666666669</v>
      </c>
      <c r="J39" s="99"/>
      <c r="K39" s="100"/>
      <c r="L39" s="99"/>
      <c r="M39" s="100"/>
      <c r="N39" s="103"/>
      <c r="O39" s="55">
        <f>(O37-N37)+(O38-N38)</f>
        <v>0.39583333333333331</v>
      </c>
      <c r="P39" s="44">
        <f>SUM(C39,E39,G39,I39,K39,M39,O39)</f>
        <v>1.7291666666666665</v>
      </c>
    </row>
    <row r="40" spans="1:17" ht="15.75" x14ac:dyDescent="0.25">
      <c r="A40" s="241"/>
      <c r="B40" s="95"/>
      <c r="C40" s="96"/>
      <c r="D40" s="95"/>
      <c r="E40" s="96"/>
      <c r="F40" s="95"/>
      <c r="G40" s="96"/>
      <c r="H40" s="47"/>
      <c r="I40" s="94"/>
      <c r="J40" s="47"/>
      <c r="K40" s="94"/>
      <c r="L40" s="47"/>
      <c r="M40" s="94"/>
      <c r="N40" s="95"/>
      <c r="O40" s="96"/>
      <c r="P40" s="38"/>
    </row>
    <row r="41" spans="1:17" ht="16.5" thickBot="1" x14ac:dyDescent="0.3">
      <c r="A41" s="242" t="s">
        <v>24</v>
      </c>
      <c r="B41" s="97"/>
      <c r="C41" s="90"/>
      <c r="D41" s="97"/>
      <c r="E41" s="90"/>
      <c r="F41" s="97"/>
      <c r="G41" s="90"/>
      <c r="H41" s="82">
        <v>0.70833333333333337</v>
      </c>
      <c r="I41" s="63">
        <v>1.0416666666666667</v>
      </c>
      <c r="J41" s="82">
        <v>0.70833333333333337</v>
      </c>
      <c r="K41" s="63">
        <v>1.0833333333333333</v>
      </c>
      <c r="L41" s="82">
        <v>0.70833333333333337</v>
      </c>
      <c r="M41" s="63">
        <v>1.0833333333333333</v>
      </c>
      <c r="N41" s="97"/>
      <c r="O41" s="90"/>
      <c r="P41" s="41"/>
    </row>
    <row r="42" spans="1:17" ht="16.5" thickBot="1" x14ac:dyDescent="0.3">
      <c r="A42" s="243" t="s">
        <v>40</v>
      </c>
      <c r="B42" s="110"/>
      <c r="C42" s="111"/>
      <c r="D42" s="110"/>
      <c r="E42" s="111"/>
      <c r="F42" s="110"/>
      <c r="G42" s="111"/>
      <c r="H42" s="101"/>
      <c r="I42" s="55">
        <f>(I40-H40)+(I41-H41)</f>
        <v>0.33333333333333337</v>
      </c>
      <c r="J42" s="101"/>
      <c r="K42" s="55">
        <f>(K40-J40)+(K41-J41)</f>
        <v>0.37499999999999989</v>
      </c>
      <c r="L42" s="101"/>
      <c r="M42" s="55">
        <f>(M40-L40)+(M41-L41)</f>
        <v>0.37499999999999989</v>
      </c>
      <c r="N42" s="110"/>
      <c r="O42" s="111"/>
      <c r="P42" s="44">
        <f>SUM(I42,K42,M42)</f>
        <v>1.083333333333333</v>
      </c>
    </row>
    <row r="43" spans="1:17" ht="15.75" x14ac:dyDescent="0.25">
      <c r="A43" s="241"/>
      <c r="B43" s="95"/>
      <c r="C43" s="96"/>
      <c r="D43" s="95"/>
      <c r="E43" s="96"/>
      <c r="F43" s="95"/>
      <c r="G43" s="96"/>
      <c r="H43" s="95"/>
      <c r="I43" s="96"/>
      <c r="J43" s="47">
        <v>0.41666666666666669</v>
      </c>
      <c r="K43" s="94">
        <v>0.75</v>
      </c>
      <c r="L43" s="47">
        <v>0.45833333333333331</v>
      </c>
      <c r="M43" s="94">
        <v>0.60416666666666663</v>
      </c>
      <c r="N43" s="47">
        <v>0.41666666666666669</v>
      </c>
      <c r="O43" s="94">
        <v>0.75</v>
      </c>
      <c r="P43" s="38"/>
    </row>
    <row r="44" spans="1:17" ht="16.5" thickBot="1" x14ac:dyDescent="0.3">
      <c r="A44" s="242" t="s">
        <v>23</v>
      </c>
      <c r="B44" s="97"/>
      <c r="C44" s="90"/>
      <c r="D44" s="97"/>
      <c r="E44" s="90"/>
      <c r="F44" s="97"/>
      <c r="G44" s="90"/>
      <c r="H44" s="97"/>
      <c r="I44" s="90"/>
      <c r="J44" s="82"/>
      <c r="K44" s="63"/>
      <c r="L44" s="82">
        <v>0.79166666666666663</v>
      </c>
      <c r="M44" s="63">
        <v>1.0625</v>
      </c>
      <c r="N44" s="82"/>
      <c r="O44" s="63"/>
      <c r="P44" s="41"/>
    </row>
    <row r="45" spans="1:17" ht="16.5" thickBot="1" x14ac:dyDescent="0.3">
      <c r="A45" s="243" t="s">
        <v>39</v>
      </c>
      <c r="B45" s="99"/>
      <c r="C45" s="100"/>
      <c r="D45" s="99"/>
      <c r="E45" s="100"/>
      <c r="F45" s="110"/>
      <c r="G45" s="111"/>
      <c r="H45" s="99"/>
      <c r="I45" s="100"/>
      <c r="J45" s="102"/>
      <c r="K45" s="55">
        <f>K43-J43</f>
        <v>0.33333333333333331</v>
      </c>
      <c r="L45" s="103"/>
      <c r="M45" s="55">
        <f>(M43-L43)+(M44-L44)</f>
        <v>0.41666666666666669</v>
      </c>
      <c r="N45" s="112"/>
      <c r="O45" s="113">
        <f>O43-N43</f>
        <v>0.33333333333333331</v>
      </c>
      <c r="P45" s="44">
        <f>SUM(O45,M45,K45,I45,G45,E45,C45)</f>
        <v>1.0833333333333333</v>
      </c>
    </row>
    <row r="46" spans="1:17" ht="15.75" x14ac:dyDescent="0.25">
      <c r="A46" s="241"/>
      <c r="B46" s="47"/>
      <c r="C46" s="94"/>
      <c r="D46" s="47">
        <v>0.41666666666666669</v>
      </c>
      <c r="E46" s="94">
        <v>0.70833333333333337</v>
      </c>
      <c r="F46" s="95"/>
      <c r="G46" s="96"/>
      <c r="H46" s="95"/>
      <c r="I46" s="96"/>
      <c r="J46" s="47">
        <v>0.375</v>
      </c>
      <c r="K46" s="94">
        <v>0.70833333333333337</v>
      </c>
      <c r="L46" s="47">
        <v>0.47916666666666669</v>
      </c>
      <c r="M46" s="94">
        <v>0.625</v>
      </c>
      <c r="N46" s="47">
        <v>0.375</v>
      </c>
      <c r="O46" s="94">
        <v>0.75</v>
      </c>
      <c r="P46" s="38"/>
      <c r="Q46" s="348"/>
    </row>
    <row r="47" spans="1:17" ht="16.5" thickBot="1" x14ac:dyDescent="0.3">
      <c r="A47" s="242" t="s">
        <v>111</v>
      </c>
      <c r="B47" s="82">
        <v>0.70833333333333337</v>
      </c>
      <c r="C47" s="63">
        <v>1</v>
      </c>
      <c r="D47" s="82"/>
      <c r="E47" s="63"/>
      <c r="F47" s="97"/>
      <c r="G47" s="90"/>
      <c r="H47" s="97"/>
      <c r="I47" s="90"/>
      <c r="J47" s="82"/>
      <c r="K47" s="63"/>
      <c r="L47" s="82">
        <v>0.79166666666666663</v>
      </c>
      <c r="M47" s="63">
        <v>1.0833333333333333</v>
      </c>
      <c r="N47" s="82"/>
      <c r="O47" s="63"/>
      <c r="P47" s="41"/>
      <c r="Q47" s="348"/>
    </row>
    <row r="48" spans="1:17" ht="16.5" thickBot="1" x14ac:dyDescent="0.3">
      <c r="A48" s="243" t="s">
        <v>32</v>
      </c>
      <c r="B48" s="101"/>
      <c r="C48" s="55">
        <f>(C46-B46)+(C47-B47)</f>
        <v>0.29166666666666663</v>
      </c>
      <c r="D48" s="102"/>
      <c r="E48" s="55">
        <f>E46-D46</f>
        <v>0.29166666666666669</v>
      </c>
      <c r="F48" s="99"/>
      <c r="G48" s="100"/>
      <c r="H48" s="99"/>
      <c r="I48" s="100"/>
      <c r="J48" s="102"/>
      <c r="K48" s="55">
        <f>K46-J46</f>
        <v>0.33333333333333337</v>
      </c>
      <c r="L48" s="103"/>
      <c r="M48" s="55">
        <f>(M46-L46)+(M47-L47)</f>
        <v>0.43749999999999994</v>
      </c>
      <c r="N48" s="112"/>
      <c r="O48" s="113">
        <f>O46-N46</f>
        <v>0.375</v>
      </c>
      <c r="P48" s="44">
        <f>SUM(C48,E48,G48,I48,K48,M48,O48)</f>
        <v>1.7291666666666665</v>
      </c>
      <c r="Q48" s="348"/>
    </row>
    <row r="49" spans="1:17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95"/>
      <c r="M49" s="96"/>
      <c r="N49" s="95"/>
      <c r="O49" s="96"/>
      <c r="P49" s="38"/>
      <c r="Q49" s="353"/>
    </row>
    <row r="50" spans="1:17" ht="15" customHeight="1" thickBot="1" x14ac:dyDescent="0.3">
      <c r="A50" s="242" t="s">
        <v>82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97"/>
      <c r="M50" s="90"/>
      <c r="N50" s="97"/>
      <c r="O50" s="90"/>
      <c r="P50" s="41"/>
      <c r="Q50" s="353"/>
    </row>
    <row r="51" spans="1:17" ht="15" customHeight="1" thickBot="1" x14ac:dyDescent="0.3">
      <c r="A51" s="243" t="s">
        <v>83</v>
      </c>
      <c r="B51" s="99"/>
      <c r="C51" s="100"/>
      <c r="D51" s="99"/>
      <c r="E51" s="100"/>
      <c r="F51" s="99"/>
      <c r="G51" s="100"/>
      <c r="H51" s="99"/>
      <c r="I51" s="100"/>
      <c r="J51" s="99"/>
      <c r="K51" s="100"/>
      <c r="L51" s="99"/>
      <c r="M51" s="100"/>
      <c r="N51" s="110"/>
      <c r="O51" s="111"/>
      <c r="P51" s="44">
        <f>SUM(O51,M51,K51,I51,G51,E51,C51)</f>
        <v>0</v>
      </c>
      <c r="Q51" s="353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3"/>
    </row>
    <row r="53" spans="1:17" ht="15" customHeight="1" thickBot="1" x14ac:dyDescent="0.3">
      <c r="A53" s="242" t="s">
        <v>85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3"/>
    </row>
    <row r="54" spans="1:17" ht="15" customHeight="1" thickBot="1" x14ac:dyDescent="0.3">
      <c r="A54" s="243" t="s">
        <v>86</v>
      </c>
      <c r="B54" s="99"/>
      <c r="C54" s="100"/>
      <c r="D54" s="99"/>
      <c r="E54" s="100"/>
      <c r="F54" s="99"/>
      <c r="G54" s="100"/>
      <c r="H54" s="110"/>
      <c r="I54" s="111"/>
      <c r="J54" s="110"/>
      <c r="K54" s="111"/>
      <c r="L54" s="99"/>
      <c r="M54" s="100"/>
      <c r="N54" s="99"/>
      <c r="O54" s="100"/>
      <c r="P54" s="44">
        <f>SUM(C54,E54,G54,I54,K54,M54,O54)</f>
        <v>0</v>
      </c>
      <c r="Q54" s="353"/>
    </row>
    <row r="55" spans="1:17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</row>
    <row r="56" spans="1:17" ht="15" customHeight="1" x14ac:dyDescent="0.25">
      <c r="A56" s="241"/>
      <c r="B56" s="47">
        <v>0.27083333333333331</v>
      </c>
      <c r="C56" s="94">
        <v>0.625</v>
      </c>
      <c r="D56" s="95"/>
      <c r="E56" s="96"/>
      <c r="F56" s="95"/>
      <c r="G56" s="96"/>
      <c r="H56" s="47">
        <v>0.27083333333333331</v>
      </c>
      <c r="I56" s="94">
        <v>0.625</v>
      </c>
      <c r="J56" s="47">
        <v>0.27083333333333331</v>
      </c>
      <c r="K56" s="94">
        <v>0.625</v>
      </c>
      <c r="L56" s="47">
        <v>0.29166666666666669</v>
      </c>
      <c r="M56" s="94">
        <v>0.625</v>
      </c>
      <c r="N56" s="47">
        <v>0.29166666666666669</v>
      </c>
      <c r="O56" s="94">
        <v>0.625</v>
      </c>
      <c r="P56" s="38"/>
    </row>
    <row r="57" spans="1:17" ht="15" customHeight="1" thickBot="1" x14ac:dyDescent="0.3">
      <c r="A57" s="242" t="s">
        <v>21</v>
      </c>
      <c r="B57" s="82"/>
      <c r="C57" s="63"/>
      <c r="D57" s="97"/>
      <c r="E57" s="90"/>
      <c r="F57" s="97"/>
      <c r="G57" s="90"/>
      <c r="H57" s="82"/>
      <c r="I57" s="63"/>
      <c r="J57" s="82"/>
      <c r="K57" s="63"/>
      <c r="L57" s="82"/>
      <c r="M57" s="63"/>
      <c r="N57" s="82"/>
      <c r="O57" s="63"/>
      <c r="P57" s="41"/>
    </row>
    <row r="58" spans="1:17" ht="15" customHeight="1" thickBot="1" x14ac:dyDescent="0.3">
      <c r="A58" s="243" t="s">
        <v>64</v>
      </c>
      <c r="B58" s="102"/>
      <c r="C58" s="55">
        <f>C56-B56</f>
        <v>0.35416666666666669</v>
      </c>
      <c r="D58" s="99"/>
      <c r="E58" s="100"/>
      <c r="F58" s="99"/>
      <c r="G58" s="100"/>
      <c r="H58" s="102"/>
      <c r="I58" s="55">
        <f>I56-H56</f>
        <v>0.35416666666666669</v>
      </c>
      <c r="J58" s="102"/>
      <c r="K58" s="55">
        <f>K56-J56</f>
        <v>0.35416666666666669</v>
      </c>
      <c r="L58" s="102"/>
      <c r="M58" s="55">
        <f>M56-L56</f>
        <v>0.33333333333333331</v>
      </c>
      <c r="N58" s="102"/>
      <c r="O58" s="55">
        <f>O56-N56</f>
        <v>0.33333333333333331</v>
      </c>
      <c r="P58" s="44">
        <f>SUM(C58,E58,G58,I58,K58,M58,O58)</f>
        <v>1.7291666666666665</v>
      </c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47">
        <v>0.29166666666666669</v>
      </c>
      <c r="I59" s="94">
        <v>0.625</v>
      </c>
      <c r="J59" s="47">
        <v>0.29166666666666669</v>
      </c>
      <c r="K59" s="94">
        <v>0.625</v>
      </c>
      <c r="L59" s="95"/>
      <c r="M59" s="96"/>
      <c r="N59" s="95"/>
      <c r="O59" s="96"/>
      <c r="P59" s="38"/>
    </row>
    <row r="60" spans="1:17" ht="15" customHeight="1" thickBot="1" x14ac:dyDescent="0.3">
      <c r="A60" s="242" t="s">
        <v>46</v>
      </c>
      <c r="B60" s="82"/>
      <c r="C60" s="63"/>
      <c r="D60" s="82"/>
      <c r="E60" s="63"/>
      <c r="F60" s="82"/>
      <c r="G60" s="63"/>
      <c r="H60" s="82"/>
      <c r="I60" s="63"/>
      <c r="J60" s="82"/>
      <c r="K60" s="63"/>
      <c r="L60" s="97"/>
      <c r="M60" s="90"/>
      <c r="N60" s="97"/>
      <c r="O60" s="90"/>
      <c r="P60" s="41"/>
    </row>
    <row r="61" spans="1:17" ht="15" customHeight="1" thickBot="1" x14ac:dyDescent="0.3">
      <c r="A61" s="243" t="s">
        <v>55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102"/>
      <c r="I61" s="55">
        <f>I59-H59</f>
        <v>0.33333333333333331</v>
      </c>
      <c r="J61" s="102"/>
      <c r="K61" s="55">
        <f>K59-J59</f>
        <v>0.33333333333333331</v>
      </c>
      <c r="L61" s="99"/>
      <c r="M61" s="100"/>
      <c r="N61" s="99"/>
      <c r="O61" s="100"/>
      <c r="P61" s="44">
        <f>SUM(C61,E61,G61,I61,K61,M61,O61)</f>
        <v>1.7291666666666665</v>
      </c>
    </row>
    <row r="62" spans="1:17" ht="15" customHeight="1" x14ac:dyDescent="0.25">
      <c r="A62" s="242"/>
      <c r="B62" s="47">
        <v>0.29166666666666669</v>
      </c>
      <c r="C62" s="94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95"/>
      <c r="I62" s="96"/>
      <c r="J62" s="95"/>
      <c r="K62" s="96"/>
      <c r="L62" s="47">
        <v>0.27083333333333331</v>
      </c>
      <c r="M62" s="94">
        <v>0.625</v>
      </c>
      <c r="N62" s="229">
        <v>0.29166666666666669</v>
      </c>
      <c r="O62" s="230">
        <v>0.625</v>
      </c>
      <c r="P62" s="38"/>
    </row>
    <row r="63" spans="1:17" ht="15" customHeight="1" thickBot="1" x14ac:dyDescent="0.3">
      <c r="A63" s="242" t="s">
        <v>71</v>
      </c>
      <c r="B63" s="82"/>
      <c r="C63" s="63"/>
      <c r="D63" s="82"/>
      <c r="E63" s="63"/>
      <c r="F63" s="82"/>
      <c r="G63" s="63"/>
      <c r="H63" s="97"/>
      <c r="I63" s="90"/>
      <c r="J63" s="97"/>
      <c r="K63" s="90"/>
      <c r="L63" s="82"/>
      <c r="M63" s="63"/>
      <c r="N63" s="233"/>
      <c r="O63" s="234"/>
      <c r="P63" s="41"/>
    </row>
    <row r="64" spans="1:17" ht="15" customHeight="1" thickBot="1" x14ac:dyDescent="0.3">
      <c r="A64" s="244" t="s">
        <v>72</v>
      </c>
      <c r="B64" s="102"/>
      <c r="C64" s="55">
        <f>C62-B62</f>
        <v>0.33333333333333331</v>
      </c>
      <c r="D64" s="102"/>
      <c r="E64" s="55">
        <f>E62-D62</f>
        <v>0.35416666666666669</v>
      </c>
      <c r="F64" s="102"/>
      <c r="G64" s="55">
        <f>G62-F62</f>
        <v>0.35416666666666669</v>
      </c>
      <c r="H64" s="99"/>
      <c r="I64" s="100"/>
      <c r="J64" s="99"/>
      <c r="K64" s="100"/>
      <c r="L64" s="102"/>
      <c r="M64" s="55">
        <f>M62-L62</f>
        <v>0.35416666666666669</v>
      </c>
      <c r="N64" s="237"/>
      <c r="O64" s="238">
        <f>O62-N62</f>
        <v>0.33333333333333331</v>
      </c>
      <c r="P64" s="44">
        <f>SUM(C64,E64,G64,I64,K64,M64,O64)</f>
        <v>1.7291666666666667</v>
      </c>
    </row>
    <row r="65" spans="1:16" ht="15" customHeight="1" x14ac:dyDescent="0.25">
      <c r="A65" s="241"/>
      <c r="B65" s="95"/>
      <c r="C65" s="96"/>
      <c r="D65" s="47">
        <v>0.27083333333333331</v>
      </c>
      <c r="E65" s="94">
        <v>0.625</v>
      </c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0.29166666666666669</v>
      </c>
      <c r="K65" s="94">
        <v>0.625</v>
      </c>
      <c r="L65" s="47">
        <v>0.27083333333333331</v>
      </c>
      <c r="M65" s="94">
        <v>0.625</v>
      </c>
      <c r="N65" s="95"/>
      <c r="O65" s="96"/>
      <c r="P65" s="38"/>
    </row>
    <row r="66" spans="1:16" ht="15" customHeight="1" thickBot="1" x14ac:dyDescent="0.3">
      <c r="A66" s="242" t="s">
        <v>65</v>
      </c>
      <c r="B66" s="97"/>
      <c r="C66" s="90"/>
      <c r="D66" s="82"/>
      <c r="E66" s="63"/>
      <c r="F66" s="82"/>
      <c r="G66" s="63"/>
      <c r="H66" s="82"/>
      <c r="I66" s="63"/>
      <c r="J66" s="82"/>
      <c r="K66" s="63"/>
      <c r="L66" s="82"/>
      <c r="M66" s="63"/>
      <c r="N66" s="97"/>
      <c r="O66" s="90"/>
      <c r="P66" s="41"/>
    </row>
    <row r="67" spans="1:16" ht="15" customHeight="1" thickBot="1" x14ac:dyDescent="0.3">
      <c r="A67" s="243" t="s">
        <v>66</v>
      </c>
      <c r="B67" s="99"/>
      <c r="C67" s="100"/>
      <c r="D67" s="102"/>
      <c r="E67" s="55">
        <f>E65-D65</f>
        <v>0.35416666666666669</v>
      </c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0.33333333333333331</v>
      </c>
      <c r="L67" s="102"/>
      <c r="M67" s="55">
        <f>M65-L65</f>
        <v>0.35416666666666669</v>
      </c>
      <c r="N67" s="99"/>
      <c r="O67" s="100"/>
      <c r="P67" s="44">
        <f>SUM(C67,E67,G67,I67,K67,M67,O67)</f>
        <v>1.7291666666666667</v>
      </c>
    </row>
    <row r="68" spans="1:16" ht="15" customHeight="1" x14ac:dyDescent="0.25">
      <c r="A68" s="241"/>
      <c r="B68" s="47">
        <v>0.27083333333333331</v>
      </c>
      <c r="C68" s="94">
        <v>0.625</v>
      </c>
      <c r="D68" s="47">
        <v>0.27083333333333331</v>
      </c>
      <c r="E68" s="94">
        <v>0.625</v>
      </c>
      <c r="F68" s="95"/>
      <c r="G68" s="96"/>
      <c r="H68" s="95"/>
      <c r="I68" s="96"/>
      <c r="J68" s="47">
        <v>0.27083333333333331</v>
      </c>
      <c r="K68" s="94">
        <v>0.625</v>
      </c>
      <c r="L68" s="47">
        <v>0.29166666666666669</v>
      </c>
      <c r="M68" s="94">
        <v>0.625</v>
      </c>
      <c r="N68" s="47">
        <v>0.29166666666666669</v>
      </c>
      <c r="O68" s="94">
        <v>0.625</v>
      </c>
      <c r="P68" s="38"/>
    </row>
    <row r="69" spans="1:16" ht="15" customHeight="1" thickBot="1" x14ac:dyDescent="0.3">
      <c r="A69" s="242" t="s">
        <v>73</v>
      </c>
      <c r="B69" s="82"/>
      <c r="C69" s="63"/>
      <c r="D69" s="82"/>
      <c r="E69" s="63"/>
      <c r="F69" s="97"/>
      <c r="G69" s="90"/>
      <c r="H69" s="97"/>
      <c r="I69" s="90"/>
      <c r="J69" s="82"/>
      <c r="K69" s="63"/>
      <c r="L69" s="82"/>
      <c r="M69" s="63"/>
      <c r="N69" s="82"/>
      <c r="O69" s="63"/>
      <c r="P69" s="41"/>
    </row>
    <row r="70" spans="1:16" ht="15" customHeight="1" thickBot="1" x14ac:dyDescent="0.3">
      <c r="A70" s="243" t="s">
        <v>74</v>
      </c>
      <c r="B70" s="102"/>
      <c r="C70" s="55">
        <f>C68-B68</f>
        <v>0.35416666666666669</v>
      </c>
      <c r="D70" s="102"/>
      <c r="E70" s="55">
        <f>E68-D68</f>
        <v>0.35416666666666669</v>
      </c>
      <c r="F70" s="99"/>
      <c r="G70" s="100"/>
      <c r="H70" s="99"/>
      <c r="I70" s="100"/>
      <c r="J70" s="102"/>
      <c r="K70" s="55">
        <f>K68-J68</f>
        <v>0.35416666666666669</v>
      </c>
      <c r="L70" s="102"/>
      <c r="M70" s="55">
        <f>M68-L68</f>
        <v>0.33333333333333331</v>
      </c>
      <c r="N70" s="102"/>
      <c r="O70" s="55">
        <f>O68-N68</f>
        <v>0.33333333333333331</v>
      </c>
      <c r="P70" s="44">
        <f>SUM(C70,E70,G70,I70,K70,M70,O70)</f>
        <v>1.7291666666666665</v>
      </c>
    </row>
    <row r="71" spans="1:16" ht="15" customHeight="1" thickBot="1" x14ac:dyDescent="0.3">
      <c r="A71" s="6"/>
      <c r="B71" s="116"/>
      <c r="C71" s="117"/>
      <c r="D71" s="116"/>
      <c r="E71" s="117"/>
      <c r="F71" s="116"/>
      <c r="G71" s="117"/>
      <c r="H71" s="116"/>
      <c r="I71" s="117"/>
      <c r="J71" s="116"/>
      <c r="K71" s="117"/>
      <c r="L71" s="116"/>
      <c r="M71" s="117"/>
      <c r="N71" s="116"/>
      <c r="O71" s="117"/>
      <c r="P71" s="62"/>
    </row>
    <row r="72" spans="1:16" ht="15" customHeight="1" x14ac:dyDescent="0.25">
      <c r="A72" s="241"/>
      <c r="B72" s="95"/>
      <c r="C72" s="96"/>
      <c r="D72" s="95"/>
      <c r="E72" s="96"/>
      <c r="F72" s="47">
        <v>0.33333333333333331</v>
      </c>
      <c r="G72" s="94">
        <v>0.66666666666666663</v>
      </c>
      <c r="H72" s="47">
        <v>0.33333333333333331</v>
      </c>
      <c r="I72" s="94">
        <v>0.66666666666666663</v>
      </c>
      <c r="J72" s="47">
        <v>0.33333333333333331</v>
      </c>
      <c r="K72" s="94">
        <v>0.6875</v>
      </c>
      <c r="L72" s="47">
        <v>0.33333333333333331</v>
      </c>
      <c r="M72" s="94">
        <v>0.6875</v>
      </c>
      <c r="N72" s="47">
        <v>0.33333333333333331</v>
      </c>
      <c r="O72" s="94">
        <v>0.6875</v>
      </c>
      <c r="P72" s="38"/>
    </row>
    <row r="73" spans="1:16" ht="15" customHeight="1" thickBot="1" x14ac:dyDescent="0.3">
      <c r="A73" s="242" t="s">
        <v>22</v>
      </c>
      <c r="B73" s="97"/>
      <c r="C73" s="90"/>
      <c r="D73" s="97"/>
      <c r="E73" s="90"/>
      <c r="F73" s="82"/>
      <c r="G73" s="63"/>
      <c r="H73" s="82"/>
      <c r="I73" s="63"/>
      <c r="J73" s="82"/>
      <c r="K73" s="63"/>
      <c r="L73" s="82"/>
      <c r="M73" s="63"/>
      <c r="N73" s="82"/>
      <c r="O73" s="63"/>
      <c r="P73" s="41"/>
    </row>
    <row r="74" spans="1:16" ht="15" customHeight="1" thickBot="1" x14ac:dyDescent="0.3">
      <c r="A74" s="243" t="s">
        <v>43</v>
      </c>
      <c r="B74" s="99"/>
      <c r="C74" s="100"/>
      <c r="D74" s="99"/>
      <c r="E74" s="100"/>
      <c r="F74" s="102"/>
      <c r="G74" s="55">
        <f>SUM(G72-F72)</f>
        <v>0.33333333333333331</v>
      </c>
      <c r="H74" s="102"/>
      <c r="I74" s="55">
        <f>SUM(I72-H72)</f>
        <v>0.33333333333333331</v>
      </c>
      <c r="J74" s="102"/>
      <c r="K74" s="55">
        <f>SUM(K72-J72)</f>
        <v>0.35416666666666669</v>
      </c>
      <c r="L74" s="102"/>
      <c r="M74" s="55">
        <f>SUM(M72-L72)</f>
        <v>0.35416666666666669</v>
      </c>
      <c r="N74" s="102"/>
      <c r="O74" s="55">
        <f>SUM(O72-N72)</f>
        <v>0.35416666666666669</v>
      </c>
      <c r="P74" s="44">
        <f>SUM(C74,E74,G74,I74,K74,M74,O74)</f>
        <v>1.7291666666666667</v>
      </c>
    </row>
    <row r="75" spans="1:16" ht="15" customHeight="1" x14ac:dyDescent="0.25">
      <c r="A75" s="246"/>
      <c r="B75" s="47">
        <v>0.375</v>
      </c>
      <c r="C75" s="94">
        <v>0.72916666666666663</v>
      </c>
      <c r="D75" s="47">
        <v>0.375</v>
      </c>
      <c r="E75" s="94">
        <v>0.72916666666666663</v>
      </c>
      <c r="F75" s="47">
        <v>0.5</v>
      </c>
      <c r="G75" s="94">
        <v>0.66666666666666663</v>
      </c>
      <c r="H75" s="47"/>
      <c r="I75" s="94"/>
      <c r="J75" s="95"/>
      <c r="K75" s="96"/>
      <c r="L75" s="95"/>
      <c r="M75" s="96"/>
      <c r="N75" s="47">
        <v>0.5</v>
      </c>
      <c r="O75" s="94">
        <v>0.66666666666666663</v>
      </c>
      <c r="P75" s="38"/>
    </row>
    <row r="76" spans="1:16" ht="15" customHeight="1" thickBot="1" x14ac:dyDescent="0.3">
      <c r="A76" s="247" t="s">
        <v>19</v>
      </c>
      <c r="B76" s="82"/>
      <c r="C76" s="63"/>
      <c r="D76" s="82"/>
      <c r="E76" s="63"/>
      <c r="F76" s="82">
        <v>0.875</v>
      </c>
      <c r="G76" s="63">
        <v>1.0416666666666667</v>
      </c>
      <c r="H76" s="82">
        <v>0.70833333333333337</v>
      </c>
      <c r="I76" s="63">
        <v>1.0625</v>
      </c>
      <c r="J76" s="97"/>
      <c r="K76" s="90"/>
      <c r="L76" s="97"/>
      <c r="M76" s="90"/>
      <c r="N76" s="82">
        <v>0.875</v>
      </c>
      <c r="O76" s="63">
        <v>1.0416666666666667</v>
      </c>
      <c r="P76" s="41"/>
    </row>
    <row r="77" spans="1:16" ht="15" customHeight="1" thickBot="1" x14ac:dyDescent="0.3">
      <c r="A77" s="243" t="s">
        <v>41</v>
      </c>
      <c r="B77" s="102"/>
      <c r="C77" s="55">
        <f>SUM(C75-B75)</f>
        <v>0.35416666666666663</v>
      </c>
      <c r="D77" s="102"/>
      <c r="E77" s="55">
        <f>SUM(E75-D75)</f>
        <v>0.35416666666666663</v>
      </c>
      <c r="F77" s="103"/>
      <c r="G77" s="55">
        <f>(G75-F75)+(G76-F76)</f>
        <v>0.33333333333333337</v>
      </c>
      <c r="H77" s="101"/>
      <c r="I77" s="55">
        <f>(I75-H75)+(I76-H76)</f>
        <v>0.35416666666666663</v>
      </c>
      <c r="J77" s="99"/>
      <c r="K77" s="100"/>
      <c r="L77" s="99"/>
      <c r="M77" s="100"/>
      <c r="N77" s="103"/>
      <c r="O77" s="55">
        <f>(O75-N75)+(O76-N76)</f>
        <v>0.33333333333333337</v>
      </c>
      <c r="P77" s="44">
        <f>SUM(C77,E77,G77,I77,K77,M77,O77)</f>
        <v>1.7291666666666665</v>
      </c>
    </row>
    <row r="78" spans="1:16" ht="15" customHeight="1" x14ac:dyDescent="0.25">
      <c r="A78" s="246"/>
      <c r="B78" s="47"/>
      <c r="C78" s="94"/>
      <c r="D78" s="47">
        <v>0.5</v>
      </c>
      <c r="E78" s="94">
        <v>0.66666666666666663</v>
      </c>
      <c r="F78" s="95"/>
      <c r="G78" s="96"/>
      <c r="H78" s="95"/>
      <c r="I78" s="96"/>
      <c r="J78" s="47">
        <v>0.5</v>
      </c>
      <c r="K78" s="94">
        <v>0.66666666666666663</v>
      </c>
      <c r="L78" s="47"/>
      <c r="M78" s="94"/>
      <c r="N78" s="47"/>
      <c r="O78" s="94"/>
      <c r="P78" s="38"/>
    </row>
    <row r="79" spans="1:16" ht="15" customHeight="1" thickBot="1" x14ac:dyDescent="0.3">
      <c r="A79" s="247" t="s">
        <v>25</v>
      </c>
      <c r="B79" s="82">
        <v>0.70833333333333337</v>
      </c>
      <c r="C79" s="63">
        <v>1.0625</v>
      </c>
      <c r="D79" s="82">
        <v>0.875</v>
      </c>
      <c r="E79" s="63">
        <v>1.0416666666666667</v>
      </c>
      <c r="F79" s="97"/>
      <c r="G79" s="90"/>
      <c r="H79" s="97"/>
      <c r="I79" s="90"/>
      <c r="J79" s="82">
        <v>0.875</v>
      </c>
      <c r="K79" s="63">
        <v>1.0416666666666667</v>
      </c>
      <c r="L79" s="82">
        <v>0.70833333333333337</v>
      </c>
      <c r="M79" s="63">
        <v>1.0625</v>
      </c>
      <c r="N79" s="82">
        <v>0.70833333333333337</v>
      </c>
      <c r="O79" s="63">
        <v>1.0625</v>
      </c>
      <c r="P79" s="41"/>
    </row>
    <row r="80" spans="1:16" ht="15" customHeight="1" thickBot="1" x14ac:dyDescent="0.3">
      <c r="A80" s="248"/>
      <c r="B80" s="101"/>
      <c r="C80" s="55">
        <f>(C78-B78)+(C79-B79)</f>
        <v>0.35416666666666663</v>
      </c>
      <c r="D80" s="103"/>
      <c r="E80" s="55">
        <f>(E78-D78)+(E79-D79)</f>
        <v>0.33333333333333337</v>
      </c>
      <c r="F80" s="99"/>
      <c r="G80" s="100"/>
      <c r="H80" s="99"/>
      <c r="I80" s="100"/>
      <c r="J80" s="103"/>
      <c r="K80" s="55">
        <f>(K78-J78)+(K79-J79)</f>
        <v>0.33333333333333337</v>
      </c>
      <c r="L80" s="101"/>
      <c r="M80" s="55">
        <f>(M78-L78)+(M79-L79)</f>
        <v>0.35416666666666663</v>
      </c>
      <c r="N80" s="101"/>
      <c r="O80" s="55">
        <f>(O78-N78)+(O79-N79)</f>
        <v>0.35416666666666663</v>
      </c>
      <c r="P80" s="44">
        <f>SUM(C80,E80,G80,I80,K80,M80,O80)</f>
        <v>1.7291666666666665</v>
      </c>
    </row>
    <row r="81" spans="1:16" ht="15" customHeight="1" x14ac:dyDescent="0.25">
      <c r="A81" s="246"/>
      <c r="B81" s="95"/>
      <c r="C81" s="96"/>
      <c r="D81" s="47"/>
      <c r="E81" s="94"/>
      <c r="F81" s="47"/>
      <c r="G81" s="94"/>
      <c r="H81" s="47">
        <v>0.5</v>
      </c>
      <c r="I81" s="94">
        <v>0.66666666666666663</v>
      </c>
      <c r="J81" s="47"/>
      <c r="K81" s="94"/>
      <c r="L81" s="47">
        <v>0.5</v>
      </c>
      <c r="M81" s="94">
        <v>0.66666666666666663</v>
      </c>
      <c r="N81" s="95"/>
      <c r="O81" s="96"/>
      <c r="P81" s="38"/>
    </row>
    <row r="82" spans="1:16" ht="15" customHeight="1" thickBot="1" x14ac:dyDescent="0.3">
      <c r="A82" s="247" t="s">
        <v>52</v>
      </c>
      <c r="B82" s="97"/>
      <c r="C82" s="90"/>
      <c r="D82" s="82">
        <v>0.70833333333333337</v>
      </c>
      <c r="E82" s="63">
        <v>1.0416666666666667</v>
      </c>
      <c r="F82" s="82">
        <v>0.70833333333333337</v>
      </c>
      <c r="G82" s="63">
        <v>1.0416666666666667</v>
      </c>
      <c r="H82" s="82">
        <v>0.875</v>
      </c>
      <c r="I82" s="63">
        <v>1.0416666666666667</v>
      </c>
      <c r="J82" s="82">
        <v>0.70833333333333337</v>
      </c>
      <c r="K82" s="63">
        <v>1.0625</v>
      </c>
      <c r="L82" s="82">
        <v>0.875</v>
      </c>
      <c r="M82" s="63">
        <v>1.0833333333333333</v>
      </c>
      <c r="N82" s="97"/>
      <c r="O82" s="90"/>
      <c r="P82" s="41"/>
    </row>
    <row r="83" spans="1:16" ht="15" customHeight="1" thickBot="1" x14ac:dyDescent="0.3">
      <c r="A83" s="248"/>
      <c r="B83" s="99"/>
      <c r="C83" s="100"/>
      <c r="D83" s="101"/>
      <c r="E83" s="55">
        <f>(E81-D81)+(E82-D82)</f>
        <v>0.33333333333333337</v>
      </c>
      <c r="F83" s="101"/>
      <c r="G83" s="55">
        <f>(G81-F81)+(G82-F82)</f>
        <v>0.33333333333333337</v>
      </c>
      <c r="H83" s="103"/>
      <c r="I83" s="55">
        <f>(I81-H81)+(I82-H82)</f>
        <v>0.33333333333333337</v>
      </c>
      <c r="J83" s="101"/>
      <c r="K83" s="55">
        <f>(K81-J81)+(K82-J82)</f>
        <v>0.35416666666666663</v>
      </c>
      <c r="L83" s="103"/>
      <c r="M83" s="55">
        <f>(M81-L81)+(M82-L82)</f>
        <v>0.37499999999999989</v>
      </c>
      <c r="N83" s="99"/>
      <c r="O83" s="100"/>
      <c r="P83" s="44">
        <f>SUM(C83,E83,G83,I83,K83,M83,O83)</f>
        <v>1.7291666666666665</v>
      </c>
    </row>
    <row r="84" spans="1:16" ht="35.1" customHeight="1" x14ac:dyDescent="0.25">
      <c r="A84" s="19" t="s">
        <v>28</v>
      </c>
      <c r="B84" s="191"/>
      <c r="C84" s="192" t="e">
        <f>comptecellulecouleur((B56:B70),$A$92)</f>
        <v>#N/A</v>
      </c>
      <c r="D84" s="191"/>
      <c r="E84" s="192" t="e">
        <f>comptecellulecouleur((D56:D70),$A$92)</f>
        <v>#N/A</v>
      </c>
      <c r="F84" s="191"/>
      <c r="G84" s="192" t="e">
        <f>comptecellulecouleur((F56:F70),$A$92)</f>
        <v>#N/A</v>
      </c>
      <c r="H84" s="191"/>
      <c r="I84" s="192" t="e">
        <f>comptecellulecouleur((H56:H70),$A$92)</f>
        <v>#N/A</v>
      </c>
      <c r="J84" s="191"/>
      <c r="K84" s="192" t="e">
        <f>comptecellulecouleur((J58:J67),$A$92)</f>
        <v>#N/A</v>
      </c>
      <c r="L84" s="191"/>
      <c r="M84" s="192" t="e">
        <f>comptecellulecouleur((L58:L70),$A$92)</f>
        <v>#N/A</v>
      </c>
      <c r="N84" s="191"/>
      <c r="O84" s="192" t="e">
        <f>comptecellulecouleur((N58:N70),$A$92)</f>
        <v>#N/A</v>
      </c>
      <c r="P84" s="64"/>
    </row>
    <row r="85" spans="1:16" ht="35.1" customHeight="1" x14ac:dyDescent="0.25">
      <c r="A85" s="15" t="s">
        <v>7</v>
      </c>
      <c r="B85" s="193"/>
      <c r="C85" s="189" t="e">
        <f>(comptecellulecouleur((B6:B54),$A$92))+(comptecellulecouleur((B6:B54),$A$94))+(comptecellulecouleur((B6:B54),$A$95)/2)</f>
        <v>#N/A</v>
      </c>
      <c r="D85" s="193"/>
      <c r="E85" s="189" t="e">
        <f>(comptecellulecouleur((D6:D54),$A$92))+(comptecellulecouleur((D6:D54),$A$94))+(comptecellulecouleur((D6:D54),$A$95)/2)</f>
        <v>#N/A</v>
      </c>
      <c r="F85" s="193"/>
      <c r="G85" s="189" t="e">
        <f>(comptecellulecouleur((F6:F54),$A$92))+(comptecellulecouleur((F6:F54),$A$94))+(comptecellulecouleur((F6:F54),$A$95)/2)</f>
        <v>#N/A</v>
      </c>
      <c r="H85" s="193"/>
      <c r="I85" s="189" t="e">
        <f>(comptecellulecouleur((H6:H54),$A$92))+(comptecellulecouleur((H6:H54),$A$94))+(comptecellulecouleur((H6:H54),$A$95)/2)</f>
        <v>#N/A</v>
      </c>
      <c r="J85" s="193"/>
      <c r="K85" s="189" t="e">
        <f>(comptecellulecouleur((J6:J54),$A$92))+(comptecellulecouleur((J6:J54),$A$94))+(comptecellulecouleur((J6:J54),$A$95)/2)</f>
        <v>#N/A</v>
      </c>
      <c r="L85" s="193"/>
      <c r="M85" s="189" t="e">
        <f>(comptecellulecouleur((L6:L54),$A$92))+(comptecellulecouleur((L6:L54),$A$94))+(comptecellulecouleur((L6:L54),$A$95)/2)</f>
        <v>#N/A</v>
      </c>
      <c r="N85" s="193"/>
      <c r="O85" s="189" t="e">
        <f>(comptecellulecouleur((N6:N54),$A$92))+(comptecellulecouleur((N6:N54),$A$94))+(comptecellulecouleur((N6:N54),$A$95)/2)</f>
        <v>#N/A</v>
      </c>
      <c r="P85" s="65"/>
    </row>
    <row r="86" spans="1:16" ht="35.1" customHeight="1" x14ac:dyDescent="0.25">
      <c r="A86" s="16" t="s">
        <v>8</v>
      </c>
      <c r="B86" s="194"/>
      <c r="C86" s="195" t="e">
        <f>(comptecellulecouleur((B6:B54),$A$92))+(comptecellulecouleur((B6:B54),$A$95))</f>
        <v>#N/A</v>
      </c>
      <c r="D86" s="194"/>
      <c r="E86" s="195" t="e">
        <f>(comptecellulecouleur((D6:D54),$A$92))+(comptecellulecouleur((D6:D54),$A$95))</f>
        <v>#N/A</v>
      </c>
      <c r="F86" s="194"/>
      <c r="G86" s="195" t="e">
        <f>(comptecellulecouleur((F6:F54),$A$92))+(comptecellulecouleur((F6:F54),$A$95))</f>
        <v>#N/A</v>
      </c>
      <c r="H86" s="194"/>
      <c r="I86" s="195" t="e">
        <f>(comptecellulecouleur((H6:H54),$A$92))+(comptecellulecouleur((H6:H54),$A$95))</f>
        <v>#N/A</v>
      </c>
      <c r="J86" s="194"/>
      <c r="K86" s="195" t="e">
        <f>(comptecellulecouleur((J6:J54),$A$92))+(comptecellulecouleur((J6:J54),$A$95))</f>
        <v>#N/A</v>
      </c>
      <c r="L86" s="194"/>
      <c r="M86" s="195" t="e">
        <f>(comptecellulecouleur((L6:L54),$A$92))+(comptecellulecouleur((L6:L54),$A$95))</f>
        <v>#N/A</v>
      </c>
      <c r="N86" s="194"/>
      <c r="O86" s="195" t="e">
        <f>(comptecellulecouleur((N6:N54),$A$92))+(comptecellulecouleur((N6:N54),$A$95))</f>
        <v>#N/A</v>
      </c>
      <c r="P86" s="65"/>
    </row>
    <row r="87" spans="1:16" ht="35.1" customHeight="1" x14ac:dyDescent="0.25">
      <c r="A87" s="17" t="s">
        <v>9</v>
      </c>
      <c r="B87" s="196"/>
      <c r="C87" s="190" t="e">
        <f>(comptecellulecouleur((B6:B54),$A$93))+(comptecellulecouleur((B6:B54),$A$94))+(comptecellulecouleur((B6:B54),$A$95)/2)</f>
        <v>#N/A</v>
      </c>
      <c r="D87" s="196"/>
      <c r="E87" s="190" t="e">
        <f>(comptecellulecouleur((D6:D54),$A$93))+(comptecellulecouleur((D6:D54),$A$94))+(comptecellulecouleur((D6:D54),$A$95)/2)</f>
        <v>#N/A</v>
      </c>
      <c r="F87" s="196"/>
      <c r="G87" s="190" t="e">
        <f>(comptecellulecouleur((F6:F54),$A$93))+(comptecellulecouleur((F6:F54),$A$94))+(comptecellulecouleur((F6:F54),$A$95)/2)</f>
        <v>#N/A</v>
      </c>
      <c r="H87" s="196"/>
      <c r="I87" s="190" t="e">
        <f>(comptecellulecouleur((H6:H54),$A$93))+(comptecellulecouleur((H6:H54),$A$94))+(comptecellulecouleur((H6:H54),$A$95)/2)</f>
        <v>#N/A</v>
      </c>
      <c r="J87" s="196"/>
      <c r="K87" s="190" t="e">
        <f>(comptecellulecouleur((J6:J54),$A$93))+(comptecellulecouleur((J6:J54),$A$94))+(comptecellulecouleur((J6:J54),$A$95)/2)</f>
        <v>#N/A</v>
      </c>
      <c r="L87" s="196"/>
      <c r="M87" s="190" t="e">
        <f>(comptecellulecouleur((L6:L54),$A$93))+(comptecellulecouleur((L6:L54),$A$94))+(comptecellulecouleur((L6:L54),$A$95)/2)</f>
        <v>#N/A</v>
      </c>
      <c r="N87" s="196"/>
      <c r="O87" s="190" t="e">
        <f>(comptecellulecouleur((N6:N54),$A$93))+(comptecellulecouleur((N6:N54),$A$94))+(comptecellulecouleur((N6:N54),$A$95)/2)</f>
        <v>#N/A</v>
      </c>
      <c r="P87" s="65"/>
    </row>
    <row r="88" spans="1:16" ht="35.1" customHeight="1" x14ac:dyDescent="0.25">
      <c r="A88" s="18" t="s">
        <v>10</v>
      </c>
      <c r="B88" s="193"/>
      <c r="C88" s="197" t="e">
        <f>(comptecellulecouleur((B74:B83),$A$92))+(comptecellulecouleur((B74:B83),$A$94))</f>
        <v>#N/A</v>
      </c>
      <c r="D88" s="193"/>
      <c r="E88" s="197" t="e">
        <f>(comptecellulecouleur((D74:D83),$A$92))+(comptecellulecouleur((D74:D83),$A$94))</f>
        <v>#N/A</v>
      </c>
      <c r="F88" s="193"/>
      <c r="G88" s="197" t="e">
        <f>(comptecellulecouleur((F74:F83),$A$92))+(comptecellulecouleur((F74:F83),$A$94))</f>
        <v>#N/A</v>
      </c>
      <c r="H88" s="193"/>
      <c r="I88" s="197" t="e">
        <f>(comptecellulecouleur((H74:H83),$A$92))+(comptecellulecouleur((H74:H83),$A$94))</f>
        <v>#N/A</v>
      </c>
      <c r="J88" s="193"/>
      <c r="K88" s="197" t="e">
        <f>(comptecellulecouleur((J74:J83),$A$92))+(comptecellulecouleur((J74:J83),$A$94))</f>
        <v>#N/A</v>
      </c>
      <c r="L88" s="193"/>
      <c r="M88" s="197" t="e">
        <f>(comptecellulecouleur((L74:L83),$A$92))+(comptecellulecouleur((L74:L83),$A$94))</f>
        <v>#N/A</v>
      </c>
      <c r="N88" s="193"/>
      <c r="O88" s="197" t="e">
        <f>(comptecellulecouleur((N74:N83),$A$92))+(comptecellulecouleur((N74:N83),$A$94))</f>
        <v>#N/A</v>
      </c>
      <c r="P88" s="65"/>
    </row>
    <row r="89" spans="1:16" ht="35.1" customHeight="1" x14ac:dyDescent="0.25">
      <c r="A89" s="32" t="s">
        <v>11</v>
      </c>
      <c r="B89" s="196"/>
      <c r="C89" s="197" t="e">
        <f>(comptecellulecouleur((B74:B83),$A$93))+(comptecellulecouleur((B74:B83),$A$94))</f>
        <v>#N/A</v>
      </c>
      <c r="D89" s="196"/>
      <c r="E89" s="197" t="e">
        <f>(comptecellulecouleur((D74:D83),$A$93))+(comptecellulecouleur((D74:D83),$A$94))</f>
        <v>#N/A</v>
      </c>
      <c r="F89" s="196"/>
      <c r="G89" s="197" t="e">
        <f>(comptecellulecouleur((F74:F83),$A$93))+(comptecellulecouleur((F74:F83),$A$94))</f>
        <v>#N/A</v>
      </c>
      <c r="H89" s="196"/>
      <c r="I89" s="197" t="e">
        <f>(comptecellulecouleur((H74:H83),$A$93))+(comptecellulecouleur((H74:H83),$A$94))</f>
        <v>#N/A</v>
      </c>
      <c r="J89" s="196"/>
      <c r="K89" s="197" t="e">
        <f>(comptecellulecouleur((J74:J83),$A$93))+(comptecellulecouleur((J74:J83),$A$94))</f>
        <v>#N/A</v>
      </c>
      <c r="L89" s="196"/>
      <c r="M89" s="197" t="e">
        <f>(comptecellulecouleur((L74:L83),$A$93))+(comptecellulecouleur((L74:L83),$A$94))</f>
        <v>#N/A</v>
      </c>
      <c r="N89" s="196"/>
      <c r="O89" s="197" t="e">
        <f>(comptecellulecouleur((N74:N83),$A$93))+(comptecellulecouleur((N74:N83),$A$94))</f>
        <v>#N/A</v>
      </c>
      <c r="P89" s="65"/>
    </row>
    <row r="90" spans="1:16" ht="35.1" customHeight="1" x14ac:dyDescent="0.25">
      <c r="A90" s="33" t="s">
        <v>27</v>
      </c>
      <c r="B90" s="21"/>
      <c r="C90" s="28" t="e">
        <f>SUM(C84:C89)</f>
        <v>#N/A</v>
      </c>
      <c r="D90" s="21"/>
      <c r="E90" s="28" t="e">
        <f>SUM(E84:E89)</f>
        <v>#N/A</v>
      </c>
      <c r="F90" s="21"/>
      <c r="G90" s="28" t="e">
        <f>SUM(G84:G89)</f>
        <v>#N/A</v>
      </c>
      <c r="H90" s="21"/>
      <c r="I90" s="28" t="e">
        <f>SUM(I84:I89)</f>
        <v>#N/A</v>
      </c>
      <c r="J90" s="21"/>
      <c r="K90" s="28" t="e">
        <f>SUM(K84:K89)</f>
        <v>#N/A</v>
      </c>
      <c r="L90" s="21"/>
      <c r="M90" s="28" t="e">
        <f>SUM(M84:M89)</f>
        <v>#N/A</v>
      </c>
      <c r="N90" s="21"/>
      <c r="O90" s="28" t="e">
        <f>SUM(O84:O89)</f>
        <v>#N/A</v>
      </c>
      <c r="P90" s="66"/>
    </row>
    <row r="91" spans="1:16" ht="27" customHeight="1" thickBot="1" x14ac:dyDescent="0.3">
      <c r="A91" s="333" t="s">
        <v>13</v>
      </c>
      <c r="B91" s="334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5"/>
    </row>
    <row r="92" spans="1:16" ht="15.75" customHeight="1" x14ac:dyDescent="0.25">
      <c r="A92" s="53"/>
      <c r="B92" s="336" t="s">
        <v>95</v>
      </c>
    </row>
    <row r="93" spans="1:16" ht="15.75" x14ac:dyDescent="0.25">
      <c r="A93" s="50"/>
      <c r="B93" s="354"/>
    </row>
    <row r="94" spans="1:16" ht="15.75" x14ac:dyDescent="0.25">
      <c r="A94" s="54"/>
      <c r="B94" s="354"/>
    </row>
    <row r="95" spans="1:16" ht="15.75" x14ac:dyDescent="0.25">
      <c r="A95" s="144"/>
      <c r="B95" s="354"/>
      <c r="E95" s="188"/>
    </row>
    <row r="96" spans="1:16" x14ac:dyDescent="0.25">
      <c r="E96" s="188"/>
    </row>
    <row r="97" spans="1:5" x14ac:dyDescent="0.25">
      <c r="A97" s="226"/>
      <c r="B97" s="338" t="s">
        <v>96</v>
      </c>
      <c r="C97" s="338"/>
      <c r="D97" s="338"/>
      <c r="E97" s="338"/>
    </row>
    <row r="98" spans="1:5" x14ac:dyDescent="0.25">
      <c r="A98" s="228"/>
      <c r="B98" s="338" t="s">
        <v>97</v>
      </c>
      <c r="C98" s="338"/>
      <c r="D98" s="338"/>
      <c r="E98" s="338"/>
    </row>
    <row r="99" spans="1:5" ht="15.75" x14ac:dyDescent="0.25">
      <c r="A99" s="48"/>
      <c r="B99" s="338" t="s">
        <v>98</v>
      </c>
      <c r="C99" s="338"/>
      <c r="D99" s="338"/>
      <c r="E99" s="338"/>
    </row>
    <row r="2079" spans="16:16" x14ac:dyDescent="0.25">
      <c r="P2079" s="67"/>
    </row>
    <row r="2080" spans="16:16" x14ac:dyDescent="0.25">
      <c r="P2080" s="67"/>
    </row>
    <row r="2081" spans="16:16" x14ac:dyDescent="0.25">
      <c r="P2081" s="67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3191" spans="16:16" x14ac:dyDescent="0.25">
      <c r="P3191" s="67"/>
    </row>
    <row r="3192" spans="16:16" x14ac:dyDescent="0.25">
      <c r="P3192" s="67"/>
    </row>
    <row r="3193" spans="16:16" x14ac:dyDescent="0.25">
      <c r="P3193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</sheetData>
  <mergeCells count="16">
    <mergeCell ref="B92:B95"/>
    <mergeCell ref="B97:E97"/>
    <mergeCell ref="B98:E98"/>
    <mergeCell ref="B99:E99"/>
    <mergeCell ref="L1:M1"/>
    <mergeCell ref="N1:O1"/>
    <mergeCell ref="Q46:Q48"/>
    <mergeCell ref="Q49:Q51"/>
    <mergeCell ref="Q52:Q54"/>
    <mergeCell ref="A91:P9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&amp;F</oddHeader>
    <oddFooter>&amp;R&amp;D&amp;T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40"/>
  <sheetViews>
    <sheetView topLeftCell="A49" zoomScale="70" zoomScaleNormal="70" workbookViewId="0">
      <selection activeCell="E38" sqref="E38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8" ht="33" customHeight="1" thickBot="1" x14ac:dyDescent="0.3">
      <c r="A1" s="340">
        <v>14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8" ht="38.25" customHeight="1" thickBot="1" x14ac:dyDescent="0.3">
      <c r="A2" s="341"/>
      <c r="B2" s="264"/>
      <c r="C2" s="14">
        <v>42828</v>
      </c>
      <c r="D2" s="264"/>
      <c r="E2" s="14">
        <v>42829</v>
      </c>
      <c r="F2" s="265"/>
      <c r="G2" s="70">
        <v>42830</v>
      </c>
      <c r="H2" s="68"/>
      <c r="I2" s="12">
        <v>42831</v>
      </c>
      <c r="J2" s="264"/>
      <c r="K2" s="12">
        <v>42832</v>
      </c>
      <c r="L2" s="83"/>
      <c r="M2" s="12">
        <v>42833</v>
      </c>
      <c r="N2" s="83"/>
      <c r="O2" s="12">
        <v>42834</v>
      </c>
      <c r="P2" s="13"/>
    </row>
    <row r="3" spans="1:18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8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8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8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8" ht="15.75" x14ac:dyDescent="0.25">
      <c r="A7" s="241"/>
      <c r="B7" s="47">
        <v>0.375</v>
      </c>
      <c r="C7" s="94">
        <v>0.70833333333333337</v>
      </c>
      <c r="D7" s="47"/>
      <c r="E7" s="94"/>
      <c r="F7" s="47"/>
      <c r="G7" s="94"/>
      <c r="H7" s="47"/>
      <c r="I7" s="94"/>
      <c r="J7" s="47"/>
      <c r="K7" s="94"/>
      <c r="L7" s="95"/>
      <c r="M7" s="96"/>
      <c r="N7" s="95"/>
      <c r="O7" s="96"/>
      <c r="P7" s="38"/>
    </row>
    <row r="8" spans="1:18" ht="16.5" thickBot="1" x14ac:dyDescent="0.3">
      <c r="A8" s="242" t="s">
        <v>15</v>
      </c>
      <c r="B8" s="82"/>
      <c r="C8" s="63"/>
      <c r="D8" s="82">
        <v>0.66666666666666663</v>
      </c>
      <c r="E8" s="63">
        <v>1</v>
      </c>
      <c r="F8" s="82">
        <v>0.6875</v>
      </c>
      <c r="G8" s="63">
        <v>1.0208333333333333</v>
      </c>
      <c r="H8" s="82">
        <v>0.70833333333333337</v>
      </c>
      <c r="I8" s="63">
        <v>1.0625</v>
      </c>
      <c r="J8" s="82">
        <v>0.70833333333333337</v>
      </c>
      <c r="K8" s="63">
        <v>1.0833333333333333</v>
      </c>
      <c r="L8" s="97"/>
      <c r="M8" s="90"/>
      <c r="N8" s="97"/>
      <c r="O8" s="90"/>
      <c r="P8" s="41"/>
    </row>
    <row r="9" spans="1:18" ht="16.5" thickBot="1" x14ac:dyDescent="0.3">
      <c r="A9" s="243" t="s">
        <v>30</v>
      </c>
      <c r="B9" s="102"/>
      <c r="C9" s="55">
        <f>C7-B7</f>
        <v>0.33333333333333337</v>
      </c>
      <c r="D9" s="101"/>
      <c r="E9" s="55">
        <f>(E7-D7)+(E8-D8)</f>
        <v>0.33333333333333337</v>
      </c>
      <c r="F9" s="101"/>
      <c r="G9" s="55">
        <f>(G7-F7)+(G8-F8)</f>
        <v>0.33333333333333326</v>
      </c>
      <c r="H9" s="101"/>
      <c r="I9" s="55">
        <f>(I7-H7)+(I8-H8)</f>
        <v>0.35416666666666663</v>
      </c>
      <c r="J9" s="101"/>
      <c r="K9" s="55">
        <f>(K7-J7)+(K8-J8)</f>
        <v>0.37499999999999989</v>
      </c>
      <c r="L9" s="99"/>
      <c r="M9" s="100"/>
      <c r="N9" s="99"/>
      <c r="O9" s="100"/>
      <c r="P9" s="44">
        <f>SUM(C9,E9,G9,I9,K9,M9,O9)</f>
        <v>1.7291666666666665</v>
      </c>
    </row>
    <row r="10" spans="1:18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8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R11" s="267" t="s">
        <v>118</v>
      </c>
    </row>
    <row r="12" spans="1:18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8" ht="15.75" x14ac:dyDescent="0.25">
      <c r="A13" s="242"/>
      <c r="B13" s="95"/>
      <c r="C13" s="96"/>
      <c r="D13" s="95"/>
      <c r="E13" s="96"/>
      <c r="F13" s="95"/>
      <c r="G13" s="96"/>
      <c r="H13" s="47">
        <v>0.41666666666666669</v>
      </c>
      <c r="I13" s="94">
        <v>0.70833333333333337</v>
      </c>
      <c r="J13" s="47">
        <v>0.5</v>
      </c>
      <c r="K13" s="94">
        <v>0.91666666666666663</v>
      </c>
      <c r="L13" s="47">
        <v>0.5</v>
      </c>
      <c r="M13" s="94">
        <v>0.91666666666666663</v>
      </c>
      <c r="N13" s="47">
        <v>0.375</v>
      </c>
      <c r="O13" s="94">
        <v>0.70833333333333337</v>
      </c>
      <c r="P13" s="56"/>
    </row>
    <row r="14" spans="1:18" ht="16.5" thickBot="1" x14ac:dyDescent="0.3">
      <c r="A14" s="242" t="s">
        <v>26</v>
      </c>
      <c r="B14" s="97"/>
      <c r="C14" s="90"/>
      <c r="D14" s="97"/>
      <c r="E14" s="90"/>
      <c r="F14" s="97"/>
      <c r="G14" s="90" t="s">
        <v>69</v>
      </c>
      <c r="H14" s="82"/>
      <c r="I14" s="63"/>
      <c r="J14" s="82"/>
      <c r="K14" s="63"/>
      <c r="L14" s="82"/>
      <c r="M14" s="63"/>
      <c r="N14" s="82"/>
      <c r="O14" s="63"/>
      <c r="P14" s="56"/>
    </row>
    <row r="15" spans="1:18" ht="16.5" thickBot="1" x14ac:dyDescent="0.3">
      <c r="A15" s="244" t="s">
        <v>38</v>
      </c>
      <c r="B15" s="99"/>
      <c r="C15" s="100"/>
      <c r="D15" s="99"/>
      <c r="E15" s="100"/>
      <c r="F15" s="99"/>
      <c r="G15" s="100"/>
      <c r="H15" s="102"/>
      <c r="I15" s="55">
        <f>I13-H13</f>
        <v>0.29166666666666669</v>
      </c>
      <c r="J15" s="108"/>
      <c r="K15" s="55">
        <f>(K13-J13)+(K14-J14)</f>
        <v>0.41666666666666663</v>
      </c>
      <c r="L15" s="108"/>
      <c r="M15" s="55">
        <f>(M13-L13)+(M14-L14)</f>
        <v>0.41666666666666663</v>
      </c>
      <c r="N15" s="102"/>
      <c r="O15" s="55">
        <f>O13-N13</f>
        <v>0.33333333333333337</v>
      </c>
      <c r="P15" s="44">
        <f>SUM(C15,E15,G15,I15,K15,M15,O15)</f>
        <v>1.4583333333333335</v>
      </c>
    </row>
    <row r="16" spans="1:18" ht="15.75" x14ac:dyDescent="0.25">
      <c r="A16" s="241"/>
      <c r="B16" s="47">
        <v>0.375</v>
      </c>
      <c r="C16" s="94">
        <v>0.70833333333333337</v>
      </c>
      <c r="D16" s="47">
        <v>0.375</v>
      </c>
      <c r="E16" s="94">
        <v>0.70833333333333337</v>
      </c>
      <c r="F16" s="47">
        <v>0.41666666666666669</v>
      </c>
      <c r="G16" s="94">
        <v>0.625</v>
      </c>
      <c r="H16" s="95"/>
      <c r="I16" s="96"/>
      <c r="J16" s="95"/>
      <c r="K16" s="171"/>
      <c r="L16" s="47">
        <v>0.375</v>
      </c>
      <c r="M16" s="94">
        <v>0.70833333333333337</v>
      </c>
      <c r="N16" s="47">
        <v>0.39583333333333331</v>
      </c>
      <c r="O16" s="94">
        <v>0.70833333333333337</v>
      </c>
      <c r="P16" s="38"/>
    </row>
    <row r="17" spans="1:16" ht="16.5" thickBot="1" x14ac:dyDescent="0.3">
      <c r="A17" s="242" t="s">
        <v>16</v>
      </c>
      <c r="B17" s="82"/>
      <c r="C17" s="63"/>
      <c r="D17" s="82"/>
      <c r="E17" s="63"/>
      <c r="F17" s="82">
        <v>0.79166666666666663</v>
      </c>
      <c r="G17" s="63">
        <v>1.0208333333333333</v>
      </c>
      <c r="H17" s="97"/>
      <c r="I17" s="90"/>
      <c r="J17" s="97"/>
      <c r="K17" s="90"/>
      <c r="L17" s="82"/>
      <c r="M17" s="63"/>
      <c r="N17" s="82"/>
      <c r="O17" s="63"/>
      <c r="P17" s="41"/>
    </row>
    <row r="18" spans="1:16" ht="16.5" thickBot="1" x14ac:dyDescent="0.3">
      <c r="A18" s="243" t="s">
        <v>33</v>
      </c>
      <c r="B18" s="102"/>
      <c r="C18" s="55">
        <f>C16-B16</f>
        <v>0.33333333333333337</v>
      </c>
      <c r="D18" s="102"/>
      <c r="E18" s="55">
        <f>E16-D16</f>
        <v>0.33333333333333337</v>
      </c>
      <c r="F18" s="103"/>
      <c r="G18" s="55">
        <f>(G16-F16)+(G17-F17)</f>
        <v>0.43749999999999994</v>
      </c>
      <c r="H18" s="99"/>
      <c r="I18" s="100"/>
      <c r="J18" s="96"/>
      <c r="K18" s="100"/>
      <c r="L18" s="102"/>
      <c r="M18" s="55">
        <f>M16-L16</f>
        <v>0.33333333333333337</v>
      </c>
      <c r="N18" s="102"/>
      <c r="O18" s="55">
        <f>O16-N16</f>
        <v>0.31250000000000006</v>
      </c>
      <c r="P18" s="44">
        <f>SUM(C18,E18,G18,I18,K18,M18,O18)</f>
        <v>1.75</v>
      </c>
    </row>
    <row r="19" spans="1:16" ht="15.75" x14ac:dyDescent="0.25">
      <c r="A19" s="241"/>
      <c r="B19" s="47"/>
      <c r="C19" s="94"/>
      <c r="D19" s="95"/>
      <c r="E19" s="96"/>
      <c r="F19" s="95"/>
      <c r="G19" s="96"/>
      <c r="H19" s="47"/>
      <c r="I19" s="94"/>
      <c r="J19" s="47">
        <v>0.375</v>
      </c>
      <c r="K19" s="94">
        <v>0.66666666666666663</v>
      </c>
      <c r="L19" s="47">
        <v>0.41666666666666669</v>
      </c>
      <c r="M19" s="94">
        <v>0.625</v>
      </c>
      <c r="N19" s="47"/>
      <c r="O19" s="94"/>
      <c r="P19" s="38"/>
    </row>
    <row r="20" spans="1:16" ht="16.5" thickBot="1" x14ac:dyDescent="0.3">
      <c r="A20" s="242" t="s">
        <v>18</v>
      </c>
      <c r="B20" s="82">
        <v>0.70833333333333337</v>
      </c>
      <c r="C20" s="63">
        <v>1</v>
      </c>
      <c r="D20" s="97"/>
      <c r="E20" s="90"/>
      <c r="F20" s="97"/>
      <c r="G20" s="90"/>
      <c r="H20" s="82">
        <v>0.70833333333333337</v>
      </c>
      <c r="I20" s="63">
        <v>1.0625</v>
      </c>
      <c r="J20" s="82"/>
      <c r="K20" s="63"/>
      <c r="L20" s="82">
        <v>0.79166666666666663</v>
      </c>
      <c r="M20" s="63">
        <v>1.0833333333333333</v>
      </c>
      <c r="N20" s="82">
        <v>0.70833333333333337</v>
      </c>
      <c r="O20" s="63">
        <v>1.0208333333333333</v>
      </c>
      <c r="P20" s="41"/>
    </row>
    <row r="21" spans="1:16" ht="16.5" thickBot="1" x14ac:dyDescent="0.3">
      <c r="A21" s="243" t="s">
        <v>35</v>
      </c>
      <c r="B21" s="101"/>
      <c r="C21" s="55">
        <f>(C19-B19)+(C20-B20)</f>
        <v>0.29166666666666663</v>
      </c>
      <c r="D21" s="99"/>
      <c r="E21" s="100"/>
      <c r="F21" s="99"/>
      <c r="G21" s="100"/>
      <c r="H21" s="101"/>
      <c r="I21" s="55">
        <f>(I19-H19)+(I20-H20)</f>
        <v>0.35416666666666663</v>
      </c>
      <c r="J21" s="102"/>
      <c r="K21" s="55">
        <f>K19-J19</f>
        <v>0.29166666666666663</v>
      </c>
      <c r="L21" s="103"/>
      <c r="M21" s="55">
        <f>(M19-L19)+(M20-L20)</f>
        <v>0.49999999999999994</v>
      </c>
      <c r="N21" s="101" t="s">
        <v>119</v>
      </c>
      <c r="O21" s="55">
        <f>(O19-N19)+(O20-N20)</f>
        <v>0.31249999999999989</v>
      </c>
      <c r="P21" s="44">
        <f>SUM(C21,E21,G21,I21,K21,M21,O21)</f>
        <v>1.7499999999999996</v>
      </c>
    </row>
    <row r="22" spans="1:16" ht="15.75" x14ac:dyDescent="0.25">
      <c r="A22" s="241"/>
      <c r="B22" s="47"/>
      <c r="C22" s="94"/>
      <c r="D22" s="47"/>
      <c r="E22" s="94"/>
      <c r="F22" s="95"/>
      <c r="G22" s="96"/>
      <c r="H22" s="47"/>
      <c r="I22" s="94"/>
      <c r="J22" s="47"/>
      <c r="K22" s="94"/>
      <c r="L22" s="270" t="s">
        <v>103</v>
      </c>
      <c r="M22" s="271" t="s">
        <v>104</v>
      </c>
      <c r="N22" s="95"/>
      <c r="O22" s="96"/>
      <c r="P22" s="38"/>
    </row>
    <row r="23" spans="1:16" ht="16.5" thickBot="1" x14ac:dyDescent="0.3">
      <c r="A23" s="242" t="s">
        <v>17</v>
      </c>
      <c r="B23" s="82">
        <v>0.70833333333333337</v>
      </c>
      <c r="C23" s="63">
        <v>1</v>
      </c>
      <c r="D23" s="82">
        <v>0.72916666666666663</v>
      </c>
      <c r="E23" s="63">
        <v>1</v>
      </c>
      <c r="F23" s="97"/>
      <c r="G23" s="90"/>
      <c r="H23" s="82">
        <v>0.70833333333333337</v>
      </c>
      <c r="I23" s="63">
        <v>1.0625</v>
      </c>
      <c r="J23" s="82">
        <v>0.70833333333333337</v>
      </c>
      <c r="K23" s="63">
        <v>1.0833333333333333</v>
      </c>
      <c r="L23" s="272">
        <v>0.33333333333333331</v>
      </c>
      <c r="M23" s="273">
        <v>0.79166666666666663</v>
      </c>
      <c r="N23" s="97"/>
      <c r="O23" s="90"/>
      <c r="P23" s="41"/>
    </row>
    <row r="24" spans="1:16" ht="16.5" thickBot="1" x14ac:dyDescent="0.3">
      <c r="A24" s="243" t="s">
        <v>34</v>
      </c>
      <c r="B24" s="101"/>
      <c r="C24" s="55">
        <f>(C22-B22)+(C23-B23)</f>
        <v>0.29166666666666663</v>
      </c>
      <c r="D24" s="101"/>
      <c r="E24" s="55">
        <f>(E22-D22)+(E23-D23)</f>
        <v>0.27083333333333337</v>
      </c>
      <c r="F24" s="99"/>
      <c r="G24" s="100"/>
      <c r="H24" s="101"/>
      <c r="I24" s="55">
        <f>(I22-H22)+(I23-H23)</f>
        <v>0.35416666666666663</v>
      </c>
      <c r="J24" s="101"/>
      <c r="K24" s="55">
        <f>(K22-J22)+(K23-J23)</f>
        <v>0.37499999999999989</v>
      </c>
      <c r="L24" s="274"/>
      <c r="M24" s="275"/>
      <c r="N24" s="99"/>
      <c r="O24" s="100"/>
      <c r="P24" s="44">
        <f>SUM(C24,E24,G24,I24,K24,M24,O24)</f>
        <v>1.2916666666666665</v>
      </c>
    </row>
    <row r="25" spans="1:16" ht="15.75" x14ac:dyDescent="0.25">
      <c r="A25" s="241"/>
      <c r="B25" s="95"/>
      <c r="C25" s="96"/>
      <c r="D25" s="95"/>
      <c r="E25" s="96"/>
      <c r="F25" s="47">
        <v>0.41666666666666669</v>
      </c>
      <c r="G25" s="94">
        <v>0.70833333333333337</v>
      </c>
      <c r="H25" s="47">
        <v>0.41666666666666669</v>
      </c>
      <c r="I25" s="94">
        <v>0.625</v>
      </c>
      <c r="J25" s="95"/>
      <c r="K25" s="96"/>
      <c r="L25" s="47">
        <v>0.375</v>
      </c>
      <c r="M25" s="94">
        <v>0.70833333333333337</v>
      </c>
      <c r="N25" s="47"/>
      <c r="O25" s="94"/>
      <c r="P25" s="38"/>
    </row>
    <row r="26" spans="1:16" ht="16.5" thickBot="1" x14ac:dyDescent="0.3">
      <c r="A26" s="242" t="s">
        <v>90</v>
      </c>
      <c r="B26" s="97"/>
      <c r="C26" s="90"/>
      <c r="D26" s="97"/>
      <c r="E26" s="90"/>
      <c r="F26" s="82"/>
      <c r="G26" s="63"/>
      <c r="H26" s="82">
        <v>0.79166666666666663</v>
      </c>
      <c r="I26" s="63">
        <v>1.0416666666666667</v>
      </c>
      <c r="J26" s="97"/>
      <c r="K26" s="90" t="s">
        <v>69</v>
      </c>
      <c r="L26" s="82"/>
      <c r="M26" s="63"/>
      <c r="N26" s="82">
        <v>0.70833333333333337</v>
      </c>
      <c r="O26" s="63">
        <v>1.0208333333333333</v>
      </c>
      <c r="P26" s="41"/>
    </row>
    <row r="27" spans="1:16" ht="16.5" thickBot="1" x14ac:dyDescent="0.3">
      <c r="A27" s="243" t="s">
        <v>91</v>
      </c>
      <c r="B27" s="99"/>
      <c r="C27" s="100"/>
      <c r="D27" s="99"/>
      <c r="E27" s="100"/>
      <c r="F27" s="102"/>
      <c r="G27" s="55">
        <f>G25-F25</f>
        <v>0.29166666666666669</v>
      </c>
      <c r="H27" s="103"/>
      <c r="I27" s="55">
        <f>(I25-H25)+(I26-H26)</f>
        <v>0.45833333333333343</v>
      </c>
      <c r="J27" s="99"/>
      <c r="K27" s="100"/>
      <c r="L27" s="102"/>
      <c r="M27" s="55">
        <f>M25-L25</f>
        <v>0.33333333333333337</v>
      </c>
      <c r="N27" s="101"/>
      <c r="O27" s="55">
        <f>(O25-N25)+(O26-N26)</f>
        <v>0.31249999999999989</v>
      </c>
      <c r="P27" s="44">
        <f>SUM(C27,E27,G27,I27,K27,M27,O27)</f>
        <v>1.3958333333333335</v>
      </c>
    </row>
    <row r="28" spans="1:16" ht="15.75" x14ac:dyDescent="0.25">
      <c r="A28" s="173"/>
      <c r="B28" s="47">
        <v>0.41666666666666669</v>
      </c>
      <c r="C28" s="94">
        <v>0.72916666666666663</v>
      </c>
      <c r="D28" s="47"/>
      <c r="E28" s="94"/>
      <c r="F28" s="95"/>
      <c r="G28" s="96"/>
      <c r="H28" s="95"/>
      <c r="I28" s="96"/>
      <c r="J28" s="47"/>
      <c r="K28" s="94"/>
      <c r="L28" s="47">
        <v>0.5</v>
      </c>
      <c r="M28" s="94">
        <v>0.625</v>
      </c>
      <c r="N28" s="47">
        <v>0.58333333333333337</v>
      </c>
      <c r="O28" s="94">
        <v>1</v>
      </c>
      <c r="P28" s="38"/>
    </row>
    <row r="29" spans="1:16" ht="16.5" thickBot="1" x14ac:dyDescent="0.3">
      <c r="A29" s="176" t="s">
        <v>44</v>
      </c>
      <c r="B29" s="82"/>
      <c r="C29" s="63"/>
      <c r="D29" s="82">
        <v>0.70833333333333337</v>
      </c>
      <c r="E29" s="63">
        <v>1</v>
      </c>
      <c r="F29" s="97"/>
      <c r="G29" s="90"/>
      <c r="H29" s="97"/>
      <c r="I29" s="90"/>
      <c r="J29" s="82">
        <v>0.72916666666666663</v>
      </c>
      <c r="K29" s="63">
        <v>1.0833333333333333</v>
      </c>
      <c r="L29" s="82">
        <v>0.79166666666666663</v>
      </c>
      <c r="M29" s="63">
        <v>1.0833333333333333</v>
      </c>
      <c r="N29" s="82"/>
      <c r="O29" s="63"/>
      <c r="P29" s="41"/>
    </row>
    <row r="30" spans="1:16" ht="16.5" thickBot="1" x14ac:dyDescent="0.3">
      <c r="A30" s="179" t="s">
        <v>45</v>
      </c>
      <c r="B30" s="102"/>
      <c r="C30" s="55">
        <f>C28-B28</f>
        <v>0.31249999999999994</v>
      </c>
      <c r="D30" s="101"/>
      <c r="E30" s="55">
        <f>(E28-D28)+(E29-D29)</f>
        <v>0.29166666666666663</v>
      </c>
      <c r="F30" s="99"/>
      <c r="G30" s="100"/>
      <c r="H30" s="99"/>
      <c r="I30" s="100"/>
      <c r="J30" s="101"/>
      <c r="K30" s="55">
        <f>(K28-J28)+(K29-J29)</f>
        <v>0.35416666666666663</v>
      </c>
      <c r="L30" s="103"/>
      <c r="M30" s="55">
        <f>(M28-L28)+(M29-L29)</f>
        <v>0.41666666666666663</v>
      </c>
      <c r="N30" s="108"/>
      <c r="O30" s="55">
        <f>O28-N28</f>
        <v>0.41666666666666663</v>
      </c>
      <c r="P30" s="44">
        <f>SUM(C30,E30,G30,I30,K30,M30,O30)</f>
        <v>1.7916666666666665</v>
      </c>
    </row>
    <row r="31" spans="1:16" ht="15.75" x14ac:dyDescent="0.25">
      <c r="A31" s="241"/>
      <c r="B31" s="47">
        <v>0.375</v>
      </c>
      <c r="C31" s="94">
        <v>0.70833333333333337</v>
      </c>
      <c r="D31" s="47">
        <v>0.27083333333333331</v>
      </c>
      <c r="E31" s="94">
        <v>0.625</v>
      </c>
      <c r="F31" s="47"/>
      <c r="G31" s="94"/>
      <c r="H31" s="47">
        <v>0.41666666666666669</v>
      </c>
      <c r="I31" s="94">
        <v>0.72916666666666663</v>
      </c>
      <c r="J31" s="47"/>
      <c r="K31" s="94"/>
      <c r="L31" s="95"/>
      <c r="M31" s="96"/>
      <c r="N31" s="95"/>
      <c r="O31" s="96"/>
      <c r="P31" s="38"/>
    </row>
    <row r="32" spans="1:16" ht="16.5" thickBot="1" x14ac:dyDescent="0.3">
      <c r="A32" s="242" t="s">
        <v>49</v>
      </c>
      <c r="B32" s="82"/>
      <c r="C32" s="63"/>
      <c r="D32" s="82"/>
      <c r="E32" s="278" t="s">
        <v>89</v>
      </c>
      <c r="F32" s="82">
        <v>0.70833333333333337</v>
      </c>
      <c r="G32" s="63">
        <v>1.0208333333333333</v>
      </c>
      <c r="H32" s="82"/>
      <c r="I32" s="63"/>
      <c r="J32" s="82">
        <v>0.70833333333333337</v>
      </c>
      <c r="K32" s="63">
        <v>1.0833333333333333</v>
      </c>
      <c r="L32" s="97"/>
      <c r="M32" s="90"/>
      <c r="N32" s="97"/>
      <c r="O32" s="90"/>
      <c r="P32" s="41"/>
    </row>
    <row r="33" spans="1:16" ht="16.5" thickBot="1" x14ac:dyDescent="0.3">
      <c r="A33" s="243" t="s">
        <v>50</v>
      </c>
      <c r="B33" s="102"/>
      <c r="C33" s="55">
        <f>C31-B31</f>
        <v>0.33333333333333337</v>
      </c>
      <c r="D33" s="102"/>
      <c r="E33" s="55">
        <f>E31-D31</f>
        <v>0.35416666666666669</v>
      </c>
      <c r="F33" s="101"/>
      <c r="G33" s="55">
        <f>(G31-F31)+(G32-F32)</f>
        <v>0.31249999999999989</v>
      </c>
      <c r="H33" s="102"/>
      <c r="I33" s="55">
        <f>I31-H31</f>
        <v>0.31249999999999994</v>
      </c>
      <c r="J33" s="101"/>
      <c r="K33" s="55">
        <f>(K31-J31)+(K32-J32)</f>
        <v>0.37499999999999989</v>
      </c>
      <c r="L33" s="99"/>
      <c r="M33" s="100"/>
      <c r="N33" s="99"/>
      <c r="O33" s="100"/>
      <c r="P33" s="44">
        <f>SUM(O33,M33,K33,I33,G33,E33,C33)</f>
        <v>1.6874999999999996</v>
      </c>
    </row>
    <row r="34" spans="1:16" ht="15.75" x14ac:dyDescent="0.25">
      <c r="A34" s="244"/>
      <c r="B34" s="47"/>
      <c r="C34" s="94"/>
      <c r="D34" s="47">
        <v>0.41666666666666669</v>
      </c>
      <c r="E34" s="94">
        <v>0.625</v>
      </c>
      <c r="F34" s="47">
        <v>0.41666666666666669</v>
      </c>
      <c r="G34" s="94">
        <v>0.625</v>
      </c>
      <c r="H34" s="47">
        <v>0.41666666666666669</v>
      </c>
      <c r="I34" s="94">
        <v>0.72916666666666663</v>
      </c>
      <c r="J34" s="229"/>
      <c r="K34" s="230"/>
      <c r="L34" s="229"/>
      <c r="M34" s="230"/>
      <c r="N34" s="229"/>
      <c r="O34" s="230"/>
      <c r="P34" s="38"/>
    </row>
    <row r="35" spans="1:16" ht="16.5" thickBot="1" x14ac:dyDescent="0.3">
      <c r="A35" s="245" t="s">
        <v>109</v>
      </c>
      <c r="B35" s="82">
        <v>0.66666666666666663</v>
      </c>
      <c r="C35" s="63">
        <v>1</v>
      </c>
      <c r="D35" s="82">
        <v>0.79166666666666663</v>
      </c>
      <c r="E35" s="63">
        <v>1</v>
      </c>
      <c r="F35" s="82">
        <v>0.79166666666666663</v>
      </c>
      <c r="G35" s="63">
        <v>1.0208333333333333</v>
      </c>
      <c r="H35" s="82"/>
      <c r="I35" s="63"/>
      <c r="J35" s="233"/>
      <c r="K35" s="234"/>
      <c r="L35" s="233"/>
      <c r="M35" s="234"/>
      <c r="N35" s="233"/>
      <c r="O35" s="234"/>
      <c r="P35" s="41"/>
    </row>
    <row r="36" spans="1:16" ht="16.5" thickBot="1" x14ac:dyDescent="0.3">
      <c r="A36" s="244" t="s">
        <v>110</v>
      </c>
      <c r="B36" s="101"/>
      <c r="C36" s="55">
        <f>(C34-B34)+(C35-B35)</f>
        <v>0.33333333333333337</v>
      </c>
      <c r="D36" s="103"/>
      <c r="E36" s="55">
        <f>(E34-D34)+(E35-D35)</f>
        <v>0.41666666666666669</v>
      </c>
      <c r="F36" s="103"/>
      <c r="G36" s="55">
        <f>(G34-F34)+(G35-F35)</f>
        <v>0.43749999999999994</v>
      </c>
      <c r="H36" s="102"/>
      <c r="I36" s="55">
        <f>I34-H34</f>
        <v>0.31249999999999994</v>
      </c>
      <c r="J36" s="237"/>
      <c r="K36" s="238"/>
      <c r="L36" s="237"/>
      <c r="M36" s="238"/>
      <c r="N36" s="237"/>
      <c r="O36" s="238"/>
      <c r="P36" s="44">
        <f>SUM(C36,E36,G36,I36,K36,M36,O36)</f>
        <v>1.5</v>
      </c>
    </row>
    <row r="37" spans="1:16" ht="15.75" x14ac:dyDescent="0.25">
      <c r="A37" s="241"/>
      <c r="B37" s="229"/>
      <c r="C37" s="230"/>
      <c r="D37" s="229"/>
      <c r="E37" s="230"/>
      <c r="F37" s="229"/>
      <c r="G37" s="230"/>
      <c r="H37" s="229"/>
      <c r="I37" s="230"/>
      <c r="J37" s="47">
        <v>0.41666666666666669</v>
      </c>
      <c r="K37" s="94">
        <v>0.625</v>
      </c>
      <c r="L37" s="47"/>
      <c r="M37" s="94"/>
      <c r="N37" s="47">
        <v>0.41666666666666669</v>
      </c>
      <c r="O37" s="94">
        <v>0.72916666666666663</v>
      </c>
      <c r="P37" s="38"/>
    </row>
    <row r="38" spans="1:16" ht="16.5" thickBot="1" x14ac:dyDescent="0.3">
      <c r="A38" s="242" t="s">
        <v>127</v>
      </c>
      <c r="B38" s="233"/>
      <c r="C38" s="234"/>
      <c r="D38" s="233"/>
      <c r="E38" s="234"/>
      <c r="F38" s="233"/>
      <c r="G38" s="234"/>
      <c r="H38" s="233"/>
      <c r="I38" s="234"/>
      <c r="J38" s="82">
        <v>0.79166666666666663</v>
      </c>
      <c r="K38" s="63">
        <v>1.0833333333333333</v>
      </c>
      <c r="L38" s="82">
        <v>0.75</v>
      </c>
      <c r="M38" s="63">
        <v>1.0833333333333333</v>
      </c>
      <c r="N38" s="82"/>
      <c r="O38" s="63"/>
      <c r="P38" s="41"/>
    </row>
    <row r="39" spans="1:16" ht="16.5" thickBot="1" x14ac:dyDescent="0.3">
      <c r="A39" s="243" t="s">
        <v>128</v>
      </c>
      <c r="B39" s="237"/>
      <c r="C39" s="238"/>
      <c r="D39" s="237"/>
      <c r="E39" s="238"/>
      <c r="F39" s="237"/>
      <c r="G39" s="238"/>
      <c r="H39" s="237"/>
      <c r="I39" s="238"/>
      <c r="J39" s="103"/>
      <c r="K39" s="55">
        <f>(K37-J37)+(K38-J38)</f>
        <v>0.49999999999999994</v>
      </c>
      <c r="L39" s="101"/>
      <c r="M39" s="55">
        <f>(M37-L37)+(M38-L38)</f>
        <v>0.33333333333333326</v>
      </c>
      <c r="N39" s="102"/>
      <c r="O39" s="55">
        <f>O37-N37</f>
        <v>0.31249999999999994</v>
      </c>
      <c r="P39" s="44">
        <f>SUM(C39,E39,G39,I39,K39,M39,O39)</f>
        <v>1.1458333333333333</v>
      </c>
    </row>
    <row r="40" spans="1:16" ht="15.75" x14ac:dyDescent="0.25">
      <c r="A40" s="241"/>
      <c r="B40" s="47"/>
      <c r="C40" s="94"/>
      <c r="D40" s="47"/>
      <c r="E40" s="94"/>
      <c r="F40" s="47">
        <v>0.41666666666666669</v>
      </c>
      <c r="G40" s="94">
        <v>0.625</v>
      </c>
      <c r="H40" s="95"/>
      <c r="I40" s="96"/>
      <c r="J40" s="95"/>
      <c r="K40" s="96"/>
      <c r="L40" s="95"/>
      <c r="M40" s="96"/>
      <c r="N40" s="47">
        <v>0.375</v>
      </c>
      <c r="O40" s="94">
        <v>0.625</v>
      </c>
      <c r="P40" s="38"/>
    </row>
    <row r="41" spans="1:16" ht="16.5" thickBot="1" x14ac:dyDescent="0.3">
      <c r="A41" s="242" t="s">
        <v>99</v>
      </c>
      <c r="B41" s="82">
        <v>0.66666666666666663</v>
      </c>
      <c r="C41" s="63">
        <v>1</v>
      </c>
      <c r="D41" s="82">
        <v>0.70833333333333337</v>
      </c>
      <c r="E41" s="63">
        <v>1</v>
      </c>
      <c r="F41" s="82">
        <v>0.79166666666666663</v>
      </c>
      <c r="G41" s="63">
        <v>1.0208333333333333</v>
      </c>
      <c r="H41" s="97"/>
      <c r="I41" s="90" t="s">
        <v>69</v>
      </c>
      <c r="J41" s="97"/>
      <c r="K41" s="90"/>
      <c r="L41" s="97"/>
      <c r="M41" s="90"/>
      <c r="N41" s="82">
        <v>0.79166666666666663</v>
      </c>
      <c r="O41" s="63">
        <v>1</v>
      </c>
      <c r="P41" s="41"/>
    </row>
    <row r="42" spans="1:16" ht="16.5" thickBot="1" x14ac:dyDescent="0.3">
      <c r="A42" s="243" t="s">
        <v>105</v>
      </c>
      <c r="B42" s="101"/>
      <c r="C42" s="55">
        <f>(C40-B40)+(C41-B41)</f>
        <v>0.33333333333333337</v>
      </c>
      <c r="D42" s="101"/>
      <c r="E42" s="55">
        <f>(E40-D40)+(E41-D41)</f>
        <v>0.29166666666666663</v>
      </c>
      <c r="F42" s="103"/>
      <c r="G42" s="55">
        <f>(G40-F40)+(G41-F41)</f>
        <v>0.43749999999999994</v>
      </c>
      <c r="H42" s="110"/>
      <c r="I42" s="111"/>
      <c r="J42" s="99"/>
      <c r="K42" s="100"/>
      <c r="L42" s="99"/>
      <c r="M42" s="100"/>
      <c r="N42" s="103"/>
      <c r="O42" s="55">
        <f>(O40-N40)+(O41-N41)</f>
        <v>0.45833333333333337</v>
      </c>
      <c r="P42" s="44">
        <f>SUM(C42,E42,G42,I42,K42,M42,O42)</f>
        <v>1.5208333333333335</v>
      </c>
    </row>
    <row r="43" spans="1:16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>
        <v>0.41666666666666669</v>
      </c>
      <c r="K43" s="94">
        <v>0.625</v>
      </c>
      <c r="L43" s="47"/>
      <c r="M43" s="94"/>
      <c r="N43" s="95"/>
      <c r="O43" s="96"/>
      <c r="P43" s="38"/>
    </row>
    <row r="44" spans="1:16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1.0625</v>
      </c>
      <c r="J44" s="82">
        <v>0.79166666666666663</v>
      </c>
      <c r="K44" s="63">
        <v>1.0833333333333333</v>
      </c>
      <c r="L44" s="82">
        <v>0.75</v>
      </c>
      <c r="M44" s="63">
        <v>1.0833333333333333</v>
      </c>
      <c r="N44" s="97"/>
      <c r="O44" s="90"/>
      <c r="P44" s="41"/>
    </row>
    <row r="45" spans="1:16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0.35416666666666663</v>
      </c>
      <c r="J45" s="103"/>
      <c r="K45" s="55">
        <f>(K43-J43)+(K44-J44)</f>
        <v>0.49999999999999994</v>
      </c>
      <c r="L45" s="101"/>
      <c r="M45" s="55">
        <f>(M43-L43)+(M44-L44)</f>
        <v>0.33333333333333326</v>
      </c>
      <c r="N45" s="110"/>
      <c r="O45" s="111"/>
      <c r="P45" s="44">
        <f>SUM(I45,K45,M45)</f>
        <v>1.1874999999999998</v>
      </c>
    </row>
    <row r="46" spans="1:16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0.72916666666666663</v>
      </c>
      <c r="P46" s="38"/>
    </row>
    <row r="47" spans="1:16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1.0833333333333333</v>
      </c>
      <c r="N47" s="82"/>
      <c r="O47" s="63"/>
      <c r="P47" s="41"/>
    </row>
    <row r="48" spans="1:16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0.33333333333333331</v>
      </c>
      <c r="L48" s="101"/>
      <c r="M48" s="55">
        <f>(M46-L46)+(M47-L47)</f>
        <v>0.33333333333333326</v>
      </c>
      <c r="N48" s="112"/>
      <c r="O48" s="113">
        <f>O46-N46</f>
        <v>0.31249999999999994</v>
      </c>
      <c r="P48" s="44">
        <f>SUM(O48,M48,K48,I48,G48,E48,C48)</f>
        <v>0.97916666666666652</v>
      </c>
    </row>
    <row r="49" spans="1:20" ht="15.75" x14ac:dyDescent="0.25">
      <c r="A49" s="241"/>
      <c r="B49" s="47"/>
      <c r="C49" s="94"/>
      <c r="D49" s="47">
        <v>0.39583333333333331</v>
      </c>
      <c r="E49" s="94">
        <v>0.70833333333333337</v>
      </c>
      <c r="F49" s="95"/>
      <c r="G49" s="96"/>
      <c r="H49" s="95"/>
      <c r="I49" s="96"/>
      <c r="J49" s="47">
        <v>0.39583333333333331</v>
      </c>
      <c r="K49" s="94">
        <v>0.70833333333333337</v>
      </c>
      <c r="L49" s="47">
        <v>0.41666666666666669</v>
      </c>
      <c r="M49" s="94">
        <v>0.625</v>
      </c>
      <c r="N49" s="47">
        <v>0.41666666666666669</v>
      </c>
      <c r="O49" s="94">
        <v>0.72916666666666663</v>
      </c>
      <c r="P49" s="38"/>
      <c r="Q49" s="348"/>
    </row>
    <row r="50" spans="1:20" ht="16.5" thickBot="1" x14ac:dyDescent="0.3">
      <c r="A50" s="242" t="s">
        <v>111</v>
      </c>
      <c r="B50" s="82">
        <v>0.66666666666666663</v>
      </c>
      <c r="C50" s="63">
        <v>1</v>
      </c>
      <c r="D50" s="82"/>
      <c r="E50" s="63"/>
      <c r="F50" s="97"/>
      <c r="G50" s="90"/>
      <c r="H50" s="97"/>
      <c r="I50" s="90"/>
      <c r="J50" s="82"/>
      <c r="K50" s="63"/>
      <c r="L50" s="82">
        <v>0.79166666666666663</v>
      </c>
      <c r="M50" s="63">
        <v>1.0833333333333333</v>
      </c>
      <c r="N50" s="82"/>
      <c r="O50" s="63"/>
      <c r="P50" s="41"/>
      <c r="Q50" s="348"/>
    </row>
    <row r="51" spans="1:20" ht="16.5" thickBot="1" x14ac:dyDescent="0.3">
      <c r="A51" s="243" t="s">
        <v>32</v>
      </c>
      <c r="B51" s="101"/>
      <c r="C51" s="55">
        <f>(C49-B49)+(C50-B50)</f>
        <v>0.33333333333333337</v>
      </c>
      <c r="D51" s="102"/>
      <c r="E51" s="55">
        <f>E49-D49</f>
        <v>0.31250000000000006</v>
      </c>
      <c r="F51" s="99"/>
      <c r="G51" s="100"/>
      <c r="H51" s="99"/>
      <c r="I51" s="100"/>
      <c r="J51" s="102"/>
      <c r="K51" s="55">
        <f>K49-J49</f>
        <v>0.31250000000000006</v>
      </c>
      <c r="L51" s="103"/>
      <c r="M51" s="55">
        <f>(M49-L49)+(M50-L50)</f>
        <v>0.49999999999999994</v>
      </c>
      <c r="N51" s="102"/>
      <c r="O51" s="55">
        <f>O49-N49</f>
        <v>0.31249999999999994</v>
      </c>
      <c r="P51" s="44">
        <f>SUM(C51,E51,G51,I51,K51,M51,O51)</f>
        <v>1.7708333333333335</v>
      </c>
      <c r="Q51" s="348"/>
    </row>
    <row r="52" spans="1:20" ht="15" customHeight="1" x14ac:dyDescent="0.25">
      <c r="A52" s="212" t="s">
        <v>47</v>
      </c>
      <c r="B52" s="95"/>
      <c r="C52" s="96"/>
      <c r="D52" s="47"/>
      <c r="E52" s="94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5" t="s">
        <v>126</v>
      </c>
      <c r="R52" s="356"/>
      <c r="S52" s="356"/>
      <c r="T52" s="285"/>
    </row>
    <row r="53" spans="1:20" ht="15" customHeight="1" thickBot="1" x14ac:dyDescent="0.3">
      <c r="A53" s="242" t="s">
        <v>123</v>
      </c>
      <c r="B53" s="97"/>
      <c r="C53" s="90"/>
      <c r="D53" s="82">
        <v>0.70833333333333337</v>
      </c>
      <c r="E53" s="63">
        <v>0.95833333333333337</v>
      </c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5"/>
      <c r="R53" s="356"/>
      <c r="S53" s="356"/>
      <c r="T53" s="285"/>
    </row>
    <row r="54" spans="1:20" ht="15" customHeight="1" thickBot="1" x14ac:dyDescent="0.3">
      <c r="A54" s="243" t="s">
        <v>124</v>
      </c>
      <c r="B54" s="99"/>
      <c r="C54" s="100"/>
      <c r="D54" s="101"/>
      <c r="E54" s="55">
        <f>(E52-D52)+(E53-D53)</f>
        <v>0.25</v>
      </c>
      <c r="F54" s="99"/>
      <c r="G54" s="100"/>
      <c r="H54" s="99"/>
      <c r="I54" s="100"/>
      <c r="J54" s="99"/>
      <c r="K54" s="100"/>
      <c r="L54" s="99"/>
      <c r="M54" s="100"/>
      <c r="N54" s="99"/>
      <c r="O54" s="100"/>
      <c r="P54" s="44">
        <f>SUM(O54,M54,K54,I54,G54,E54,C54)</f>
        <v>0.25</v>
      </c>
      <c r="Q54" s="355"/>
      <c r="R54" s="356"/>
      <c r="S54" s="356"/>
      <c r="T54" s="285"/>
    </row>
    <row r="55" spans="1:20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47"/>
      <c r="O55" s="94"/>
      <c r="P55" s="38"/>
      <c r="Q55" s="353"/>
    </row>
    <row r="56" spans="1:20" ht="15" customHeight="1" thickBot="1" x14ac:dyDescent="0.3">
      <c r="A56" s="242" t="s">
        <v>135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82">
        <v>0.79166666666666663</v>
      </c>
      <c r="O56" s="63">
        <v>1.0208333333333333</v>
      </c>
      <c r="P56" s="41"/>
      <c r="Q56" s="353"/>
    </row>
    <row r="57" spans="1:20" ht="15" customHeight="1" thickBot="1" x14ac:dyDescent="0.3">
      <c r="A57" s="243" t="s">
        <v>138</v>
      </c>
      <c r="B57" s="99"/>
      <c r="C57" s="100"/>
      <c r="D57" s="99"/>
      <c r="E57" s="100"/>
      <c r="F57" s="99"/>
      <c r="G57" s="100"/>
      <c r="H57" s="99"/>
      <c r="I57" s="100"/>
      <c r="J57" s="99"/>
      <c r="K57" s="100"/>
      <c r="L57" s="99"/>
      <c r="M57" s="100"/>
      <c r="N57" s="101" t="s">
        <v>119</v>
      </c>
      <c r="O57" s="55">
        <f>(O55-N55)+(O56-N56)</f>
        <v>0.22916666666666663</v>
      </c>
      <c r="P57" s="44">
        <f>SUM(O57,M57,K57,I57,G57,E57,C57)</f>
        <v>0.22916666666666663</v>
      </c>
      <c r="Q57" s="353"/>
    </row>
    <row r="58" spans="1:20" ht="15" customHeight="1" x14ac:dyDescent="0.25">
      <c r="A58" s="212" t="s">
        <v>47</v>
      </c>
      <c r="B58" s="95"/>
      <c r="C58" s="96"/>
      <c r="D58" s="95"/>
      <c r="E58" s="96"/>
      <c r="F58" s="95"/>
      <c r="G58" s="96"/>
      <c r="H58" s="95"/>
      <c r="I58" s="96"/>
      <c r="J58" s="95"/>
      <c r="K58" s="96"/>
      <c r="L58" s="95"/>
      <c r="M58" s="96"/>
      <c r="N58" s="95"/>
      <c r="O58" s="96"/>
      <c r="P58" s="38"/>
      <c r="Q58" s="353"/>
    </row>
    <row r="59" spans="1:20" ht="15" customHeight="1" thickBot="1" x14ac:dyDescent="0.3">
      <c r="A59" s="242" t="s">
        <v>85</v>
      </c>
      <c r="B59" s="97"/>
      <c r="C59" s="90"/>
      <c r="D59" s="97"/>
      <c r="E59" s="90"/>
      <c r="F59" s="97"/>
      <c r="G59" s="90"/>
      <c r="H59" s="97"/>
      <c r="I59" s="90"/>
      <c r="J59" s="97"/>
      <c r="K59" s="90"/>
      <c r="L59" s="97"/>
      <c r="M59" s="90"/>
      <c r="N59" s="97"/>
      <c r="O59" s="90"/>
      <c r="P59" s="41"/>
      <c r="Q59" s="353"/>
    </row>
    <row r="60" spans="1:20" ht="15" customHeight="1" thickBot="1" x14ac:dyDescent="0.3">
      <c r="A60" s="243" t="s">
        <v>86</v>
      </c>
      <c r="B60" s="99"/>
      <c r="C60" s="100"/>
      <c r="D60" s="99"/>
      <c r="E60" s="100"/>
      <c r="F60" s="99"/>
      <c r="G60" s="100"/>
      <c r="H60" s="110"/>
      <c r="I60" s="111"/>
      <c r="J60" s="110"/>
      <c r="K60" s="111"/>
      <c r="L60" s="99"/>
      <c r="M60" s="100"/>
      <c r="N60" s="99"/>
      <c r="O60" s="100"/>
      <c r="P60" s="44">
        <f>SUM(C60,E60,G60,I60,K60,M60,O60)</f>
        <v>0</v>
      </c>
      <c r="Q60" s="353"/>
    </row>
    <row r="61" spans="1:20" ht="15" customHeight="1" thickBot="1" x14ac:dyDescent="0.3">
      <c r="A61" s="9"/>
      <c r="B61" s="114"/>
      <c r="C61" s="115"/>
      <c r="D61" s="114"/>
      <c r="E61" s="115"/>
      <c r="F61" s="114"/>
      <c r="G61" s="115"/>
      <c r="H61" s="114"/>
      <c r="I61" s="115"/>
      <c r="J61" s="114"/>
      <c r="K61" s="115"/>
      <c r="L61" s="114"/>
      <c r="M61" s="115"/>
      <c r="N61" s="114"/>
      <c r="O61" s="115"/>
      <c r="P61" s="59"/>
    </row>
    <row r="62" spans="1:20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47">
        <v>0.29166666666666669</v>
      </c>
      <c r="G62" s="94">
        <v>0.625</v>
      </c>
      <c r="H62" s="47">
        <v>0.29166666666666669</v>
      </c>
      <c r="I62" s="94">
        <v>0.625</v>
      </c>
      <c r="J62" s="47">
        <v>0.27083333333333331</v>
      </c>
      <c r="K62" s="94">
        <v>0.625</v>
      </c>
      <c r="L62" s="95"/>
      <c r="M62" s="96"/>
      <c r="N62" s="95"/>
      <c r="O62" s="96"/>
      <c r="P62" s="38"/>
    </row>
    <row r="63" spans="1:20" ht="15" customHeight="1" thickBot="1" x14ac:dyDescent="0.3">
      <c r="A63" s="242" t="s">
        <v>21</v>
      </c>
      <c r="B63" s="82"/>
      <c r="C63" s="63"/>
      <c r="D63" s="82"/>
      <c r="E63" s="63"/>
      <c r="F63" s="82"/>
      <c r="G63" s="63"/>
      <c r="H63" s="82"/>
      <c r="I63" s="63"/>
      <c r="J63" s="82"/>
      <c r="K63" s="63"/>
      <c r="L63" s="97"/>
      <c r="M63" s="90"/>
      <c r="N63" s="97"/>
      <c r="O63" s="90"/>
      <c r="P63" s="41"/>
    </row>
    <row r="64" spans="1:20" ht="15" customHeight="1" thickBot="1" x14ac:dyDescent="0.3">
      <c r="A64" s="243" t="s">
        <v>64</v>
      </c>
      <c r="B64" s="102"/>
      <c r="C64" s="55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0.33333333333333331</v>
      </c>
      <c r="H64" s="102"/>
      <c r="I64" s="55">
        <f>I62-H62</f>
        <v>0.33333333333333331</v>
      </c>
      <c r="J64" s="102"/>
      <c r="K64" s="55">
        <f>K62-J62</f>
        <v>0.35416666666666669</v>
      </c>
      <c r="L64" s="99"/>
      <c r="M64" s="100"/>
      <c r="N64" s="99"/>
      <c r="O64" s="100"/>
      <c r="P64" s="44">
        <f>SUM(C64,E64,G64,I64,K64,M64,O64)</f>
        <v>1.7291666666666667</v>
      </c>
    </row>
    <row r="65" spans="1:16" ht="15" customHeight="1" x14ac:dyDescent="0.25">
      <c r="A65" s="241"/>
      <c r="B65" s="47">
        <v>0.27083333333333331</v>
      </c>
      <c r="C65" s="94">
        <v>0.625</v>
      </c>
      <c r="D65" s="95"/>
      <c r="E65" s="96"/>
      <c r="F65" s="95"/>
      <c r="G65" s="96"/>
      <c r="H65" s="47">
        <v>0.29166666666666669</v>
      </c>
      <c r="I65" s="94">
        <v>0.625</v>
      </c>
      <c r="J65" s="47">
        <v>0.29166666666666669</v>
      </c>
      <c r="K65" s="94">
        <v>0.625</v>
      </c>
      <c r="L65" s="47">
        <v>0.27083333333333331</v>
      </c>
      <c r="M65" s="94">
        <v>0.625</v>
      </c>
      <c r="N65" s="47">
        <v>0.27083333333333331</v>
      </c>
      <c r="O65" s="94">
        <v>0.625</v>
      </c>
      <c r="P65" s="38"/>
    </row>
    <row r="66" spans="1:16" ht="15" customHeight="1" thickBot="1" x14ac:dyDescent="0.3">
      <c r="A66" s="242" t="s">
        <v>46</v>
      </c>
      <c r="B66" s="82"/>
      <c r="C66" s="63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</row>
    <row r="67" spans="1:16" ht="15" customHeight="1" thickBot="1" x14ac:dyDescent="0.3">
      <c r="A67" s="243" t="s">
        <v>55</v>
      </c>
      <c r="B67" s="102"/>
      <c r="C67" s="55">
        <f>C65-B65</f>
        <v>0.35416666666666669</v>
      </c>
      <c r="D67" s="99"/>
      <c r="E67" s="100"/>
      <c r="F67" s="99"/>
      <c r="G67" s="100"/>
      <c r="H67" s="102"/>
      <c r="I67" s="55">
        <f>I65-H65</f>
        <v>0.33333333333333331</v>
      </c>
      <c r="J67" s="102"/>
      <c r="K67" s="55">
        <f>K65-J65</f>
        <v>0.33333333333333331</v>
      </c>
      <c r="L67" s="102"/>
      <c r="M67" s="55">
        <f>M65-L65</f>
        <v>0.35416666666666669</v>
      </c>
      <c r="N67" s="102"/>
      <c r="O67" s="55">
        <f>O65-N65</f>
        <v>0.35416666666666669</v>
      </c>
      <c r="P67" s="44">
        <f>SUM(C67,E67,G67,I67,K67,M67,O67)</f>
        <v>1.7291666666666667</v>
      </c>
    </row>
    <row r="68" spans="1:16" ht="15" customHeight="1" x14ac:dyDescent="0.25">
      <c r="A68" s="242"/>
      <c r="B68" s="229">
        <v>0.29166666666666669</v>
      </c>
      <c r="C68" s="230">
        <v>0.625</v>
      </c>
      <c r="D68" s="229">
        <v>0.27083333333333331</v>
      </c>
      <c r="E68" s="230">
        <v>0.625</v>
      </c>
      <c r="F68" s="229">
        <v>0.27083333333333331</v>
      </c>
      <c r="G68" s="230">
        <v>0.625</v>
      </c>
      <c r="H68" s="229"/>
      <c r="I68" s="230"/>
      <c r="J68" s="229"/>
      <c r="K68" s="230"/>
      <c r="L68" s="229">
        <v>0.27083333333333331</v>
      </c>
      <c r="M68" s="230">
        <v>0.625</v>
      </c>
      <c r="N68" s="229">
        <v>0.29166666666666669</v>
      </c>
      <c r="O68" s="230">
        <v>0.625</v>
      </c>
      <c r="P68" s="38"/>
    </row>
    <row r="69" spans="1:16" ht="15" customHeight="1" thickBot="1" x14ac:dyDescent="0.3">
      <c r="A69" s="242" t="s">
        <v>71</v>
      </c>
      <c r="B69" s="233"/>
      <c r="C69" s="234"/>
      <c r="D69" s="233"/>
      <c r="E69" s="234"/>
      <c r="F69" s="233"/>
      <c r="G69" s="234"/>
      <c r="H69" s="233"/>
      <c r="I69" s="234"/>
      <c r="J69" s="233"/>
      <c r="K69" s="234"/>
      <c r="L69" s="233"/>
      <c r="M69" s="234"/>
      <c r="N69" s="233"/>
      <c r="O69" s="234"/>
      <c r="P69" s="41"/>
    </row>
    <row r="70" spans="1:16" ht="15" customHeight="1" thickBot="1" x14ac:dyDescent="0.3">
      <c r="A70" s="244" t="s">
        <v>72</v>
      </c>
      <c r="B70" s="237"/>
      <c r="C70" s="238">
        <f>C68-B68</f>
        <v>0.33333333333333331</v>
      </c>
      <c r="D70" s="237"/>
      <c r="E70" s="238">
        <f>E68-D68</f>
        <v>0.35416666666666669</v>
      </c>
      <c r="F70" s="237"/>
      <c r="G70" s="238">
        <f>G68-F68</f>
        <v>0.35416666666666669</v>
      </c>
      <c r="H70" s="237"/>
      <c r="I70" s="238"/>
      <c r="J70" s="237"/>
      <c r="K70" s="238"/>
      <c r="L70" s="237"/>
      <c r="M70" s="238">
        <f>M68-L68</f>
        <v>0.35416666666666669</v>
      </c>
      <c r="N70" s="237"/>
      <c r="O70" s="238">
        <f>O68-N68</f>
        <v>0.33333333333333331</v>
      </c>
      <c r="P70" s="44">
        <f>SUM(C70,E70,G70,I70,K70,M70,O70)</f>
        <v>1.7291666666666667</v>
      </c>
    </row>
    <row r="71" spans="1:16" ht="15" customHeight="1" x14ac:dyDescent="0.25">
      <c r="A71" s="241"/>
      <c r="B71" s="95"/>
      <c r="C71" s="96"/>
      <c r="D71" s="95"/>
      <c r="E71" s="96"/>
      <c r="F71" s="47">
        <v>0.27083333333333331</v>
      </c>
      <c r="G71" s="94">
        <v>0.625</v>
      </c>
      <c r="H71" s="47">
        <v>0.29166666666666669</v>
      </c>
      <c r="I71" s="94">
        <v>0.625</v>
      </c>
      <c r="J71" s="47">
        <v>0.29166666666666669</v>
      </c>
      <c r="K71" s="94">
        <v>0.625</v>
      </c>
      <c r="L71" s="47">
        <v>0.27083333333333331</v>
      </c>
      <c r="M71" s="94">
        <v>0.625</v>
      </c>
      <c r="N71" s="95"/>
      <c r="O71" s="96"/>
      <c r="P71" s="38"/>
    </row>
    <row r="72" spans="1:16" ht="15" customHeight="1" thickBot="1" x14ac:dyDescent="0.3">
      <c r="A72" s="242" t="s">
        <v>65</v>
      </c>
      <c r="B72" s="97"/>
      <c r="C72" s="90"/>
      <c r="D72" s="97"/>
      <c r="E72" s="90"/>
      <c r="F72" s="82"/>
      <c r="G72" s="63"/>
      <c r="H72" s="82"/>
      <c r="I72" s="63"/>
      <c r="J72" s="82"/>
      <c r="K72" s="63"/>
      <c r="L72" s="82"/>
      <c r="M72" s="63"/>
      <c r="N72" s="97"/>
      <c r="O72" s="90" t="s">
        <v>69</v>
      </c>
      <c r="P72" s="41"/>
    </row>
    <row r="73" spans="1:16" ht="15" customHeight="1" thickBot="1" x14ac:dyDescent="0.3">
      <c r="A73" s="243" t="s">
        <v>66</v>
      </c>
      <c r="B73" s="99"/>
      <c r="C73" s="100"/>
      <c r="D73" s="99"/>
      <c r="E73" s="100"/>
      <c r="F73" s="102"/>
      <c r="G73" s="55">
        <f>G71-F71</f>
        <v>0.35416666666666669</v>
      </c>
      <c r="H73" s="102"/>
      <c r="I73" s="55">
        <f>I71-H71</f>
        <v>0.33333333333333331</v>
      </c>
      <c r="J73" s="102"/>
      <c r="K73" s="55">
        <f>K71-J71</f>
        <v>0.33333333333333331</v>
      </c>
      <c r="L73" s="102"/>
      <c r="M73" s="55">
        <f>M71-L71</f>
        <v>0.35416666666666669</v>
      </c>
      <c r="N73" s="99"/>
      <c r="O73" s="100"/>
      <c r="P73" s="44">
        <f>SUM(C73,E73,G73,I73,K73,M73,O73)</f>
        <v>1.375</v>
      </c>
    </row>
    <row r="74" spans="1:16" ht="15" customHeight="1" x14ac:dyDescent="0.25">
      <c r="A74" s="241"/>
      <c r="B74" s="47">
        <v>0.27083333333333331</v>
      </c>
      <c r="C74" s="94">
        <v>0.625</v>
      </c>
      <c r="D74" s="47">
        <v>0.27083333333333331</v>
      </c>
      <c r="E74" s="94">
        <v>0.625</v>
      </c>
      <c r="F74" s="95"/>
      <c r="G74" s="96"/>
      <c r="H74" s="95"/>
      <c r="I74" s="96"/>
      <c r="J74" s="47">
        <v>0.27083333333333331</v>
      </c>
      <c r="K74" s="94">
        <v>0.625</v>
      </c>
      <c r="L74" s="47">
        <v>0.29166666666666669</v>
      </c>
      <c r="M74" s="94">
        <v>0.625</v>
      </c>
      <c r="N74" s="47">
        <v>0.29166666666666669</v>
      </c>
      <c r="O74" s="94">
        <v>0.625</v>
      </c>
      <c r="P74" s="38"/>
    </row>
    <row r="75" spans="1:16" ht="15" customHeight="1" thickBot="1" x14ac:dyDescent="0.3">
      <c r="A75" s="242" t="s">
        <v>73</v>
      </c>
      <c r="B75" s="82"/>
      <c r="C75" s="63"/>
      <c r="D75" s="82"/>
      <c r="E75" s="63"/>
      <c r="F75" s="97"/>
      <c r="G75" s="90"/>
      <c r="H75" s="97"/>
      <c r="I75" s="90"/>
      <c r="J75" s="82"/>
      <c r="K75" s="63"/>
      <c r="L75" s="82"/>
      <c r="M75" s="63"/>
      <c r="N75" s="82"/>
      <c r="O75" s="63"/>
      <c r="P75" s="41"/>
    </row>
    <row r="76" spans="1:16" ht="15" customHeight="1" thickBot="1" x14ac:dyDescent="0.3">
      <c r="A76" s="243" t="s">
        <v>74</v>
      </c>
      <c r="B76" s="102"/>
      <c r="C76" s="55">
        <f>C74-B74</f>
        <v>0.35416666666666669</v>
      </c>
      <c r="D76" s="102"/>
      <c r="E76" s="55">
        <f>E74-D74</f>
        <v>0.35416666666666669</v>
      </c>
      <c r="F76" s="99"/>
      <c r="G76" s="100"/>
      <c r="H76" s="99"/>
      <c r="I76" s="100"/>
      <c r="J76" s="102"/>
      <c r="K76" s="55">
        <f>K74-J74</f>
        <v>0.35416666666666669</v>
      </c>
      <c r="L76" s="102"/>
      <c r="M76" s="55">
        <f>M74-L74</f>
        <v>0.33333333333333331</v>
      </c>
      <c r="N76" s="102"/>
      <c r="O76" s="55">
        <f>O74-N74</f>
        <v>0.33333333333333331</v>
      </c>
      <c r="P76" s="44">
        <f>SUM(C76,E76,G76,I76,K76,M76,O76)</f>
        <v>1.7291666666666665</v>
      </c>
    </row>
    <row r="77" spans="1:16" ht="15" customHeight="1" x14ac:dyDescent="0.25">
      <c r="A77" s="241"/>
      <c r="B77" s="95"/>
      <c r="C77" s="96"/>
      <c r="D77" s="47">
        <v>0.27083333333333331</v>
      </c>
      <c r="E77" s="94">
        <v>0.625</v>
      </c>
      <c r="F77" s="47">
        <v>0.27083333333333331</v>
      </c>
      <c r="G77" s="94">
        <v>0.625</v>
      </c>
      <c r="H77" s="47">
        <v>0.29166666666666669</v>
      </c>
      <c r="I77" s="94">
        <v>0.625</v>
      </c>
      <c r="J77" s="47">
        <v>0.27083333333333331</v>
      </c>
      <c r="K77" s="94">
        <v>0.625</v>
      </c>
      <c r="L77" s="47">
        <v>0.29166666666666669</v>
      </c>
      <c r="M77" s="94">
        <v>0.625</v>
      </c>
      <c r="N77" s="95"/>
      <c r="O77" s="96"/>
      <c r="P77" s="38"/>
    </row>
    <row r="78" spans="1:16" ht="15" customHeight="1" thickBot="1" x14ac:dyDescent="0.3">
      <c r="A78" s="242" t="s">
        <v>121</v>
      </c>
      <c r="B78" s="97"/>
      <c r="C78" s="90"/>
      <c r="D78" s="82"/>
      <c r="E78" s="63"/>
      <c r="F78" s="82"/>
      <c r="G78" s="63"/>
      <c r="H78" s="82"/>
      <c r="I78" s="63"/>
      <c r="J78" s="82"/>
      <c r="K78" s="63"/>
      <c r="L78" s="82"/>
      <c r="M78" s="63"/>
      <c r="N78" s="97"/>
      <c r="O78" s="90"/>
      <c r="P78" s="41"/>
    </row>
    <row r="79" spans="1:16" ht="15" customHeight="1" thickBot="1" x14ac:dyDescent="0.3">
      <c r="A79" s="243" t="s">
        <v>122</v>
      </c>
      <c r="B79" s="99"/>
      <c r="C79" s="100"/>
      <c r="D79" s="102"/>
      <c r="E79" s="55">
        <f>E77-D77</f>
        <v>0.35416666666666669</v>
      </c>
      <c r="F79" s="102"/>
      <c r="G79" s="55">
        <f>G77-F77</f>
        <v>0.35416666666666669</v>
      </c>
      <c r="H79" s="102"/>
      <c r="I79" s="55">
        <f>I77-H77</f>
        <v>0.33333333333333331</v>
      </c>
      <c r="J79" s="102"/>
      <c r="K79" s="55">
        <f>K77-J77</f>
        <v>0.35416666666666669</v>
      </c>
      <c r="L79" s="102"/>
      <c r="M79" s="55">
        <f>M77-L77</f>
        <v>0.33333333333333331</v>
      </c>
      <c r="N79" s="99"/>
      <c r="O79" s="100"/>
      <c r="P79" s="44">
        <f>SUM(C79,E79,G79,I79,K79,M79,O79)</f>
        <v>1.7291666666666667</v>
      </c>
    </row>
    <row r="80" spans="1:16" ht="15" customHeight="1" thickBot="1" x14ac:dyDescent="0.3">
      <c r="A80" s="6"/>
      <c r="B80" s="116"/>
      <c r="C80" s="117"/>
      <c r="D80" s="116"/>
      <c r="E80" s="117"/>
      <c r="F80" s="116"/>
      <c r="G80" s="117"/>
      <c r="H80" s="116"/>
      <c r="I80" s="117"/>
      <c r="J80" s="116"/>
      <c r="K80" s="117"/>
      <c r="L80" s="116"/>
      <c r="M80" s="117"/>
      <c r="N80" s="116"/>
      <c r="O80" s="117"/>
      <c r="P80" s="62"/>
    </row>
    <row r="81" spans="1:16" ht="15" customHeight="1" x14ac:dyDescent="0.25">
      <c r="A81" s="241"/>
      <c r="B81" s="95"/>
      <c r="C81" s="96"/>
      <c r="D81" s="95"/>
      <c r="E81" s="96"/>
      <c r="F81" s="47">
        <v>0.33333333333333331</v>
      </c>
      <c r="G81" s="94">
        <v>0.66666666666666663</v>
      </c>
      <c r="H81" s="47">
        <v>0.33333333333333331</v>
      </c>
      <c r="I81" s="94">
        <v>0.66666666666666663</v>
      </c>
      <c r="J81" s="47">
        <v>0.33333333333333331</v>
      </c>
      <c r="K81" s="94">
        <v>0.6875</v>
      </c>
      <c r="L81" s="47">
        <v>0.33333333333333331</v>
      </c>
      <c r="M81" s="94">
        <v>0.6875</v>
      </c>
      <c r="N81" s="47">
        <v>0.33333333333333331</v>
      </c>
      <c r="O81" s="94">
        <v>0.6875</v>
      </c>
      <c r="P81" s="38"/>
    </row>
    <row r="82" spans="1:16" ht="15" customHeight="1" thickBot="1" x14ac:dyDescent="0.3">
      <c r="A82" s="242" t="s">
        <v>22</v>
      </c>
      <c r="B82" s="97"/>
      <c r="C82" s="90"/>
      <c r="D82" s="97"/>
      <c r="E82" s="90"/>
      <c r="F82" s="82"/>
      <c r="G82" s="63"/>
      <c r="H82" s="82"/>
      <c r="I82" s="63"/>
      <c r="J82" s="82"/>
      <c r="K82" s="63"/>
      <c r="L82" s="82"/>
      <c r="M82" s="63"/>
      <c r="N82" s="82"/>
      <c r="O82" s="63"/>
      <c r="P82" s="41"/>
    </row>
    <row r="83" spans="1:16" ht="15" customHeight="1" thickBot="1" x14ac:dyDescent="0.3">
      <c r="A83" s="243" t="s">
        <v>43</v>
      </c>
      <c r="B83" s="99"/>
      <c r="C83" s="100"/>
      <c r="D83" s="99"/>
      <c r="E83" s="100"/>
      <c r="F83" s="102"/>
      <c r="G83" s="55">
        <f>SUM(G81-F81)</f>
        <v>0.33333333333333331</v>
      </c>
      <c r="H83" s="102"/>
      <c r="I83" s="55">
        <f>SUM(I81-H81)</f>
        <v>0.33333333333333331</v>
      </c>
      <c r="J83" s="102"/>
      <c r="K83" s="55">
        <f>SUM(K81-J81)</f>
        <v>0.35416666666666669</v>
      </c>
      <c r="L83" s="102"/>
      <c r="M83" s="55">
        <f>SUM(M81-L81)</f>
        <v>0.35416666666666669</v>
      </c>
      <c r="N83" s="102"/>
      <c r="O83" s="55">
        <f>SUM(O81-N81)</f>
        <v>0.35416666666666669</v>
      </c>
      <c r="P83" s="44">
        <f>SUM(C83,E83,G83,I83,K83,M83,O83)</f>
        <v>1.7291666666666667</v>
      </c>
    </row>
    <row r="84" spans="1:16" ht="15" customHeight="1" x14ac:dyDescent="0.25">
      <c r="A84" s="246"/>
      <c r="B84" s="47">
        <v>0.375</v>
      </c>
      <c r="C84" s="94">
        <v>0.72916666666666663</v>
      </c>
      <c r="D84" s="47">
        <v>0.375</v>
      </c>
      <c r="E84" s="94">
        <v>0.72916666666666663</v>
      </c>
      <c r="F84" s="47">
        <v>0.5</v>
      </c>
      <c r="G84" s="94">
        <v>0.66666666666666663</v>
      </c>
      <c r="H84" s="47"/>
      <c r="I84" s="94"/>
      <c r="J84" s="95"/>
      <c r="K84" s="96"/>
      <c r="L84" s="95"/>
      <c r="M84" s="96"/>
      <c r="N84" s="47">
        <v>0.5</v>
      </c>
      <c r="O84" s="94">
        <v>0.66666666666666663</v>
      </c>
      <c r="P84" s="38"/>
    </row>
    <row r="85" spans="1:16" ht="15" customHeight="1" thickBot="1" x14ac:dyDescent="0.3">
      <c r="A85" s="247" t="s">
        <v>19</v>
      </c>
      <c r="B85" s="82"/>
      <c r="C85" s="63"/>
      <c r="D85" s="82"/>
      <c r="E85" s="63"/>
      <c r="F85" s="82">
        <v>0.875</v>
      </c>
      <c r="G85" s="63">
        <v>1.0416666666666667</v>
      </c>
      <c r="H85" s="82">
        <v>0.70833333333333337</v>
      </c>
      <c r="I85" s="63">
        <v>1.0625</v>
      </c>
      <c r="J85" s="97"/>
      <c r="K85" s="90"/>
      <c r="L85" s="97"/>
      <c r="M85" s="90"/>
      <c r="N85" s="82">
        <v>0.875</v>
      </c>
      <c r="O85" s="63">
        <v>1.0416666666666667</v>
      </c>
      <c r="P85" s="41"/>
    </row>
    <row r="86" spans="1:16" ht="15" customHeight="1" thickBot="1" x14ac:dyDescent="0.3">
      <c r="A86" s="243" t="s">
        <v>41</v>
      </c>
      <c r="B86" s="102"/>
      <c r="C86" s="55">
        <f>SUM(C84-B84)</f>
        <v>0.35416666666666663</v>
      </c>
      <c r="D86" s="102"/>
      <c r="E86" s="55">
        <f>SUM(E84-D84)</f>
        <v>0.35416666666666663</v>
      </c>
      <c r="F86" s="103"/>
      <c r="G86" s="55">
        <f>(G84-F84)+(G85-F85)</f>
        <v>0.33333333333333337</v>
      </c>
      <c r="H86" s="101"/>
      <c r="I86" s="55">
        <f>(I84-H84)+(I85-H85)</f>
        <v>0.35416666666666663</v>
      </c>
      <c r="J86" s="99"/>
      <c r="K86" s="100"/>
      <c r="L86" s="99"/>
      <c r="M86" s="100"/>
      <c r="N86" s="103"/>
      <c r="O86" s="55">
        <f>(O84-N84)+(O85-N85)</f>
        <v>0.33333333333333337</v>
      </c>
      <c r="P86" s="44">
        <f>SUM(C86,E86,G86,I86,K86,M86,O86)</f>
        <v>1.7291666666666665</v>
      </c>
    </row>
    <row r="87" spans="1:16" ht="15" customHeight="1" x14ac:dyDescent="0.25">
      <c r="A87" s="246"/>
      <c r="B87" s="47"/>
      <c r="C87" s="94"/>
      <c r="D87" s="47">
        <v>0.5</v>
      </c>
      <c r="E87" s="94">
        <v>0.66666666666666663</v>
      </c>
      <c r="F87" s="95"/>
      <c r="G87" s="96"/>
      <c r="H87" s="95"/>
      <c r="I87" s="96"/>
      <c r="J87" s="47">
        <v>0.5</v>
      </c>
      <c r="K87" s="94">
        <v>0.66666666666666663</v>
      </c>
      <c r="L87" s="47"/>
      <c r="M87" s="94"/>
      <c r="N87" s="47"/>
      <c r="O87" s="94"/>
      <c r="P87" s="38"/>
    </row>
    <row r="88" spans="1:16" ht="15" customHeight="1" thickBot="1" x14ac:dyDescent="0.3">
      <c r="A88" s="247" t="s">
        <v>25</v>
      </c>
      <c r="B88" s="82">
        <v>0.70833333333333337</v>
      </c>
      <c r="C88" s="63">
        <v>1.0625</v>
      </c>
      <c r="D88" s="82">
        <v>0.875</v>
      </c>
      <c r="E88" s="63">
        <v>1.0416666666666667</v>
      </c>
      <c r="F88" s="97"/>
      <c r="G88" s="90"/>
      <c r="H88" s="97"/>
      <c r="I88" s="90"/>
      <c r="J88" s="82">
        <v>0.875</v>
      </c>
      <c r="K88" s="63">
        <v>1.0416666666666667</v>
      </c>
      <c r="L88" s="82">
        <v>0.70833333333333337</v>
      </c>
      <c r="M88" s="63">
        <v>1.0625</v>
      </c>
      <c r="N88" s="82">
        <v>0.70833333333333337</v>
      </c>
      <c r="O88" s="63">
        <v>1.0625</v>
      </c>
      <c r="P88" s="41"/>
    </row>
    <row r="89" spans="1:16" ht="15" customHeight="1" thickBot="1" x14ac:dyDescent="0.3">
      <c r="A89" s="248"/>
      <c r="B89" s="101"/>
      <c r="C89" s="55">
        <f>(C87-B87)+(C88-B88)</f>
        <v>0.35416666666666663</v>
      </c>
      <c r="D89" s="103"/>
      <c r="E89" s="55">
        <f>(E87-D87)+(E88-D88)</f>
        <v>0.33333333333333337</v>
      </c>
      <c r="F89" s="99"/>
      <c r="G89" s="100"/>
      <c r="H89" s="99"/>
      <c r="I89" s="100"/>
      <c r="J89" s="103"/>
      <c r="K89" s="55">
        <f>(K87-J87)+(K88-J88)</f>
        <v>0.33333333333333337</v>
      </c>
      <c r="L89" s="101"/>
      <c r="M89" s="55">
        <f>(M87-L87)+(M88-L88)</f>
        <v>0.35416666666666663</v>
      </c>
      <c r="N89" s="101"/>
      <c r="O89" s="55">
        <f>(O87-N87)+(O88-N88)</f>
        <v>0.35416666666666663</v>
      </c>
      <c r="P89" s="44">
        <f>SUM(C89,E89,G89,I89,K89,M89,O89)</f>
        <v>1.7291666666666665</v>
      </c>
    </row>
    <row r="90" spans="1:16" ht="15" customHeight="1" x14ac:dyDescent="0.25">
      <c r="A90" s="246"/>
      <c r="B90" s="95"/>
      <c r="C90" s="96"/>
      <c r="D90" s="47"/>
      <c r="E90" s="94"/>
      <c r="F90" s="47"/>
      <c r="G90" s="94"/>
      <c r="H90" s="47">
        <v>0.5</v>
      </c>
      <c r="I90" s="94">
        <v>0.66666666666666663</v>
      </c>
      <c r="J90" s="47"/>
      <c r="K90" s="94"/>
      <c r="L90" s="47">
        <v>0.5</v>
      </c>
      <c r="M90" s="94">
        <v>0.66666666666666663</v>
      </c>
      <c r="N90" s="95"/>
      <c r="O90" s="96"/>
      <c r="P90" s="38"/>
    </row>
    <row r="91" spans="1:16" ht="15" customHeight="1" thickBot="1" x14ac:dyDescent="0.3">
      <c r="A91" s="247" t="s">
        <v>52</v>
      </c>
      <c r="B91" s="97"/>
      <c r="C91" s="90"/>
      <c r="D91" s="82">
        <v>0.70833333333333337</v>
      </c>
      <c r="E91" s="63">
        <v>1.0416666666666667</v>
      </c>
      <c r="F91" s="82">
        <v>0.70833333333333337</v>
      </c>
      <c r="G91" s="63">
        <v>1.0416666666666667</v>
      </c>
      <c r="H91" s="82">
        <v>0.875</v>
      </c>
      <c r="I91" s="63">
        <v>1.0416666666666667</v>
      </c>
      <c r="J91" s="82">
        <v>0.70833333333333337</v>
      </c>
      <c r="K91" s="63">
        <v>1.0625</v>
      </c>
      <c r="L91" s="82">
        <v>0.875</v>
      </c>
      <c r="M91" s="63">
        <v>1.0833333333333333</v>
      </c>
      <c r="N91" s="97"/>
      <c r="O91" s="90"/>
      <c r="P91" s="41"/>
    </row>
    <row r="92" spans="1:16" ht="15" customHeight="1" thickBot="1" x14ac:dyDescent="0.3">
      <c r="A92" s="248"/>
      <c r="B92" s="99"/>
      <c r="C92" s="100"/>
      <c r="D92" s="101"/>
      <c r="E92" s="55">
        <f>(E90-D90)+(E91-D91)</f>
        <v>0.33333333333333337</v>
      </c>
      <c r="F92" s="101"/>
      <c r="G92" s="55">
        <f>(G90-F90)+(G91-F91)</f>
        <v>0.33333333333333337</v>
      </c>
      <c r="H92" s="103"/>
      <c r="I92" s="55">
        <f>(I90-H90)+(I91-H91)</f>
        <v>0.33333333333333337</v>
      </c>
      <c r="J92" s="101"/>
      <c r="K92" s="55">
        <f>(K90-J90)+(K91-J91)</f>
        <v>0.35416666666666663</v>
      </c>
      <c r="L92" s="103"/>
      <c r="M92" s="55">
        <f>(M90-L90)+(M91-L91)</f>
        <v>0.37499999999999989</v>
      </c>
      <c r="N92" s="99"/>
      <c r="O92" s="100"/>
      <c r="P92" s="44">
        <f>SUM(C92,E92,G92,I92,K92,M92,O92)</f>
        <v>1.7291666666666665</v>
      </c>
    </row>
    <row r="93" spans="1:16" ht="35.1" customHeight="1" x14ac:dyDescent="0.25">
      <c r="A93" s="19" t="s">
        <v>28</v>
      </c>
      <c r="B93" s="191"/>
      <c r="C93" s="192" t="e">
        <f>comptecellulecouleur((B62:B79),$A$101)</f>
        <v>#N/A</v>
      </c>
      <c r="D93" s="191"/>
      <c r="E93" s="192" t="e">
        <f>comptecellulecouleur((D62:D79),$A$101)</f>
        <v>#N/A</v>
      </c>
      <c r="F93" s="191"/>
      <c r="G93" s="192" t="e">
        <f>comptecellulecouleur((F62:F79),$A$101)</f>
        <v>#N/A</v>
      </c>
      <c r="H93" s="191"/>
      <c r="I93" s="192" t="e">
        <f>comptecellulecouleur((H62:H79),$A$101)</f>
        <v>#N/A</v>
      </c>
      <c r="J93" s="191"/>
      <c r="K93" s="192" t="e">
        <f>comptecellulecouleur((J64:J73),$A$101)</f>
        <v>#N/A</v>
      </c>
      <c r="L93" s="191"/>
      <c r="M93" s="192" t="e">
        <f>comptecellulecouleur((L64:L79),$A$101)</f>
        <v>#N/A</v>
      </c>
      <c r="N93" s="191"/>
      <c r="O93" s="192" t="e">
        <f>comptecellulecouleur((N64:N79),$A$101)</f>
        <v>#N/A</v>
      </c>
      <c r="P93" s="64"/>
    </row>
    <row r="94" spans="1:16" ht="35.1" customHeight="1" x14ac:dyDescent="0.25">
      <c r="A94" s="15" t="s">
        <v>7</v>
      </c>
      <c r="B94" s="193"/>
      <c r="C94" s="189" t="e">
        <f>(comptecellulecouleur((B6:B60),$A$101))+(comptecellulecouleur((B6:B60),$A$103))+(comptecellulecouleur((B6:B60),$A$104)/2)</f>
        <v>#N/A</v>
      </c>
      <c r="D94" s="193"/>
      <c r="E94" s="189" t="e">
        <f>(comptecellulecouleur((D6:D60),$A$101))+(comptecellulecouleur((D6:D60),$A$103))+(comptecellulecouleur((D6:D60),$A$104)/2)</f>
        <v>#N/A</v>
      </c>
      <c r="F94" s="193"/>
      <c r="G94" s="189" t="e">
        <f>(comptecellulecouleur((F6:F60),$A$101))+(comptecellulecouleur((F6:F60),$A$103))+(comptecellulecouleur((F6:F60),$A$104)/2)</f>
        <v>#N/A</v>
      </c>
      <c r="H94" s="193"/>
      <c r="I94" s="189" t="e">
        <f>(comptecellulecouleur((H6:H60),$A$101))+(comptecellulecouleur((H6:H60),$A$103))+(comptecellulecouleur((H6:H60),$A$104)/2)</f>
        <v>#N/A</v>
      </c>
      <c r="J94" s="193"/>
      <c r="K94" s="189" t="e">
        <f>(comptecellulecouleur((J6:J60),$A$101))+(comptecellulecouleur((J6:J60),$A$103))+(comptecellulecouleur((J6:J60),$A$104)/2)</f>
        <v>#N/A</v>
      </c>
      <c r="L94" s="193"/>
      <c r="M94" s="189" t="e">
        <f>(comptecellulecouleur((L6:L60),$A$101))+(comptecellulecouleur((L6:L60),$A$103))+(comptecellulecouleur((L6:L60),$A$104)/2)</f>
        <v>#N/A</v>
      </c>
      <c r="N94" s="193"/>
      <c r="O94" s="189" t="e">
        <f>(comptecellulecouleur((N6:N60),$A$101))+(comptecellulecouleur((N6:N60),$A$103))+(comptecellulecouleur((N6:N60),$A$104)/2)</f>
        <v>#N/A</v>
      </c>
      <c r="P94" s="65"/>
    </row>
    <row r="95" spans="1:16" ht="35.1" customHeight="1" x14ac:dyDescent="0.25">
      <c r="A95" s="16" t="s">
        <v>8</v>
      </c>
      <c r="B95" s="194"/>
      <c r="C95" s="195" t="e">
        <f>(comptecellulecouleur((B6:B60),$A$101))+(comptecellulecouleur((B6:B60),$A$104))</f>
        <v>#N/A</v>
      </c>
      <c r="D95" s="194"/>
      <c r="E95" s="195" t="e">
        <f>(comptecellulecouleur((D6:D60),$A$101))+(comptecellulecouleur((D6:D60),$A$104))</f>
        <v>#N/A</v>
      </c>
      <c r="F95" s="194"/>
      <c r="G95" s="195" t="e">
        <f>(comptecellulecouleur((F6:F60),$A$101))+(comptecellulecouleur((F6:F60),$A$104))</f>
        <v>#N/A</v>
      </c>
      <c r="H95" s="194"/>
      <c r="I95" s="195" t="e">
        <f>(comptecellulecouleur((H6:H60),$A$101))+(comptecellulecouleur((H6:H60),$A$104))</f>
        <v>#N/A</v>
      </c>
      <c r="J95" s="194"/>
      <c r="K95" s="195" t="e">
        <f>(comptecellulecouleur((J6:J60),$A$101))+(comptecellulecouleur((J6:J60),$A$104))</f>
        <v>#N/A</v>
      </c>
      <c r="L95" s="194"/>
      <c r="M95" s="195" t="e">
        <f>(comptecellulecouleur((L6:L60),$A$101))+(comptecellulecouleur((L6:L60),$A$104))</f>
        <v>#N/A</v>
      </c>
      <c r="N95" s="194"/>
      <c r="O95" s="195" t="e">
        <f>(comptecellulecouleur((N6:N60),$A$101))+(comptecellulecouleur((N6:N60),$A$104))</f>
        <v>#N/A</v>
      </c>
      <c r="P95" s="65"/>
    </row>
    <row r="96" spans="1:16" ht="35.1" customHeight="1" x14ac:dyDescent="0.25">
      <c r="A96" s="17" t="s">
        <v>9</v>
      </c>
      <c r="B96" s="196"/>
      <c r="C96" s="190" t="e">
        <f>(comptecellulecouleur((B6:B60),$A$102))+(comptecellulecouleur((B6:B60),$A$103))+(comptecellulecouleur((B6:B60),$A$104)/2)</f>
        <v>#N/A</v>
      </c>
      <c r="D96" s="196"/>
      <c r="E96" s="190" t="e">
        <f>(comptecellulecouleur((D6:D60),$A$102))+(comptecellulecouleur((D6:D60),$A$103))+(comptecellulecouleur((D6:D60),$A$104)/2)</f>
        <v>#N/A</v>
      </c>
      <c r="F96" s="196"/>
      <c r="G96" s="190" t="e">
        <f>(comptecellulecouleur((F6:F60),$A$102))+(comptecellulecouleur((F6:F60),$A$103))+(comptecellulecouleur((F6:F60),$A$104)/2)</f>
        <v>#N/A</v>
      </c>
      <c r="H96" s="196"/>
      <c r="I96" s="190" t="e">
        <f>(comptecellulecouleur((H6:H60),$A$102))+(comptecellulecouleur((H6:H60),$A$103))+(comptecellulecouleur((H6:H60),$A$104)/2)</f>
        <v>#N/A</v>
      </c>
      <c r="J96" s="196"/>
      <c r="K96" s="190" t="e">
        <f>(comptecellulecouleur((J6:J60),$A$102))+(comptecellulecouleur((J6:J60),$A$103))+(comptecellulecouleur((J6:J60),$A$104)/2)</f>
        <v>#N/A</v>
      </c>
      <c r="L96" s="196"/>
      <c r="M96" s="190" t="e">
        <f>(comptecellulecouleur((L6:L60),$A$102))+(comptecellulecouleur((L6:L60),$A$103))+(comptecellulecouleur((L6:L60),$A$104)/2)</f>
        <v>#N/A</v>
      </c>
      <c r="N96" s="196"/>
      <c r="O96" s="190" t="e">
        <f>(comptecellulecouleur((N6:N60),$A$102))+(comptecellulecouleur((N6:N60),$A$103))+(comptecellulecouleur((N6:N60),$A$104)/2)</f>
        <v>#N/A</v>
      </c>
      <c r="P96" s="65"/>
    </row>
    <row r="97" spans="1:16" ht="35.1" customHeight="1" x14ac:dyDescent="0.25">
      <c r="A97" s="18" t="s">
        <v>10</v>
      </c>
      <c r="B97" s="193"/>
      <c r="C97" s="197" t="e">
        <f>(comptecellulecouleur((B83:B92),$A$101))+(comptecellulecouleur((B83:B92),$A$103))</f>
        <v>#N/A</v>
      </c>
      <c r="D97" s="193"/>
      <c r="E97" s="197" t="e">
        <f>(comptecellulecouleur((D83:D92),$A$101))+(comptecellulecouleur((D83:D92),$A$103))</f>
        <v>#N/A</v>
      </c>
      <c r="F97" s="193"/>
      <c r="G97" s="197" t="e">
        <f>(comptecellulecouleur((F83:F92),$A$101))+(comptecellulecouleur((F83:F92),$A$103))</f>
        <v>#N/A</v>
      </c>
      <c r="H97" s="193"/>
      <c r="I97" s="197" t="e">
        <f>(comptecellulecouleur((H83:H92),$A$101))+(comptecellulecouleur((H83:H92),$A$103))</f>
        <v>#N/A</v>
      </c>
      <c r="J97" s="193"/>
      <c r="K97" s="197" t="e">
        <f>(comptecellulecouleur((J83:J92),$A$101))+(comptecellulecouleur((J83:J92),$A$103))</f>
        <v>#N/A</v>
      </c>
      <c r="L97" s="193"/>
      <c r="M97" s="197" t="e">
        <f>(comptecellulecouleur((L83:L92),$A$101))+(comptecellulecouleur((L83:L92),$A$103))</f>
        <v>#N/A</v>
      </c>
      <c r="N97" s="193"/>
      <c r="O97" s="197" t="e">
        <f>(comptecellulecouleur((N83:N92),$A$101))+(comptecellulecouleur((N83:N92),$A$103))</f>
        <v>#N/A</v>
      </c>
      <c r="P97" s="65"/>
    </row>
    <row r="98" spans="1:16" ht="35.1" customHeight="1" x14ac:dyDescent="0.25">
      <c r="A98" s="32" t="s">
        <v>11</v>
      </c>
      <c r="B98" s="196"/>
      <c r="C98" s="197" t="e">
        <f>(comptecellulecouleur((B83:B92),$A$102))+(comptecellulecouleur((B83:B92),$A$103))</f>
        <v>#N/A</v>
      </c>
      <c r="D98" s="196"/>
      <c r="E98" s="197" t="e">
        <f>(comptecellulecouleur((D83:D92),$A$102))+(comptecellulecouleur((D83:D92),$A$103))</f>
        <v>#N/A</v>
      </c>
      <c r="F98" s="196"/>
      <c r="G98" s="197" t="e">
        <f>(comptecellulecouleur((F83:F92),$A$102))+(comptecellulecouleur((F83:F92),$A$103))</f>
        <v>#N/A</v>
      </c>
      <c r="H98" s="196"/>
      <c r="I98" s="197" t="e">
        <f>(comptecellulecouleur((H83:H92),$A$102))+(comptecellulecouleur((H83:H92),$A$103))</f>
        <v>#N/A</v>
      </c>
      <c r="J98" s="196"/>
      <c r="K98" s="197" t="e">
        <f>(comptecellulecouleur((J83:J92),$A$102))+(comptecellulecouleur((J83:J92),$A$103))</f>
        <v>#N/A</v>
      </c>
      <c r="L98" s="196"/>
      <c r="M98" s="197" t="e">
        <f>(comptecellulecouleur((L83:L92),$A$102))+(comptecellulecouleur((L83:L92),$A$103))</f>
        <v>#N/A</v>
      </c>
      <c r="N98" s="196"/>
      <c r="O98" s="197" t="e">
        <f>(comptecellulecouleur((N83:N92),$A$102))+(comptecellulecouleur((N83:N92),$A$103))</f>
        <v>#N/A</v>
      </c>
      <c r="P98" s="65"/>
    </row>
    <row r="99" spans="1:16" ht="35.1" customHeight="1" x14ac:dyDescent="0.25">
      <c r="A99" s="33" t="s">
        <v>27</v>
      </c>
      <c r="B99" s="21"/>
      <c r="C99" s="28" t="e">
        <f>SUM(C93:C98)</f>
        <v>#N/A</v>
      </c>
      <c r="D99" s="21"/>
      <c r="E99" s="28" t="e">
        <f>SUM(E93:E98)</f>
        <v>#N/A</v>
      </c>
      <c r="F99" s="21"/>
      <c r="G99" s="28" t="e">
        <f>SUM(G93:G98)</f>
        <v>#N/A</v>
      </c>
      <c r="H99" s="21"/>
      <c r="I99" s="28" t="e">
        <f>SUM(I93:I98)</f>
        <v>#N/A</v>
      </c>
      <c r="J99" s="21"/>
      <c r="K99" s="28" t="e">
        <f>SUM(K93:K98)</f>
        <v>#N/A</v>
      </c>
      <c r="L99" s="21"/>
      <c r="M99" s="28" t="e">
        <f>SUM(M93:M98)</f>
        <v>#N/A</v>
      </c>
      <c r="N99" s="21"/>
      <c r="O99" s="28" t="e">
        <f>SUM(O93:O98)</f>
        <v>#N/A</v>
      </c>
      <c r="P99" s="66"/>
    </row>
    <row r="100" spans="1:16" ht="27" customHeight="1" thickBot="1" x14ac:dyDescent="0.3">
      <c r="A100" s="333" t="s">
        <v>13</v>
      </c>
      <c r="B100" s="334"/>
      <c r="C100" s="334"/>
      <c r="D100" s="334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5"/>
    </row>
    <row r="101" spans="1:16" ht="15.75" customHeight="1" x14ac:dyDescent="0.25">
      <c r="A101" s="53"/>
      <c r="B101" s="336" t="s">
        <v>95</v>
      </c>
    </row>
    <row r="102" spans="1:16" ht="15.75" x14ac:dyDescent="0.25">
      <c r="A102" s="50"/>
      <c r="B102" s="354"/>
    </row>
    <row r="103" spans="1:16" ht="15.75" x14ac:dyDescent="0.25">
      <c r="A103" s="54"/>
      <c r="B103" s="354"/>
    </row>
    <row r="104" spans="1:16" ht="15.75" x14ac:dyDescent="0.25">
      <c r="A104" s="144"/>
      <c r="B104" s="354"/>
      <c r="E104" s="188"/>
    </row>
    <row r="105" spans="1:16" x14ac:dyDescent="0.25">
      <c r="E105" s="188"/>
    </row>
    <row r="106" spans="1:16" x14ac:dyDescent="0.25">
      <c r="A106" s="226"/>
      <c r="B106" s="338" t="s">
        <v>96</v>
      </c>
      <c r="C106" s="338"/>
      <c r="D106" s="338"/>
      <c r="E106" s="338"/>
    </row>
    <row r="107" spans="1:16" x14ac:dyDescent="0.25">
      <c r="A107" s="228"/>
      <c r="B107" s="338" t="s">
        <v>97</v>
      </c>
      <c r="C107" s="338"/>
      <c r="D107" s="338"/>
      <c r="E107" s="338"/>
    </row>
    <row r="108" spans="1:16" ht="15.75" x14ac:dyDescent="0.25">
      <c r="A108" s="48"/>
      <c r="B108" s="338" t="s">
        <v>98</v>
      </c>
      <c r="C108" s="338"/>
      <c r="D108" s="338"/>
      <c r="E108" s="338"/>
    </row>
    <row r="2088" spans="16:16" x14ac:dyDescent="0.25">
      <c r="P2088" s="67"/>
    </row>
    <row r="2089" spans="16:16" x14ac:dyDescent="0.25">
      <c r="P2089" s="67"/>
    </row>
    <row r="2090" spans="16:16" x14ac:dyDescent="0.25">
      <c r="P2090" s="67"/>
    </row>
    <row r="2091" spans="16:16" x14ac:dyDescent="0.25">
      <c r="P2091" s="67"/>
    </row>
    <row r="2092" spans="16:16" x14ac:dyDescent="0.25">
      <c r="P2092" s="67"/>
    </row>
    <row r="2093" spans="16:16" x14ac:dyDescent="0.25">
      <c r="P2093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  <row r="3536" spans="16:16" x14ac:dyDescent="0.25">
      <c r="P3536" s="67"/>
    </row>
    <row r="3537" spans="16:16" x14ac:dyDescent="0.25">
      <c r="P3537" s="67"/>
    </row>
    <row r="3538" spans="16:16" x14ac:dyDescent="0.25">
      <c r="P3538" s="67"/>
    </row>
    <row r="3539" spans="16:16" x14ac:dyDescent="0.25">
      <c r="P3539" s="67"/>
    </row>
    <row r="3540" spans="16:16" x14ac:dyDescent="0.25">
      <c r="P3540" s="67"/>
    </row>
  </sheetData>
  <mergeCells count="17">
    <mergeCell ref="B101:B104"/>
    <mergeCell ref="B106:E106"/>
    <mergeCell ref="B107:E107"/>
    <mergeCell ref="B108:E108"/>
    <mergeCell ref="L1:M1"/>
    <mergeCell ref="N1:O1"/>
    <mergeCell ref="Q49:Q51"/>
    <mergeCell ref="Q55:Q57"/>
    <mergeCell ref="Q58:Q60"/>
    <mergeCell ref="A100:P100"/>
    <mergeCell ref="A1:A2"/>
    <mergeCell ref="B1:C1"/>
    <mergeCell ref="D1:E1"/>
    <mergeCell ref="F1:G1"/>
    <mergeCell ref="H1:I1"/>
    <mergeCell ref="J1:K1"/>
    <mergeCell ref="Q52:S54"/>
  </mergeCells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8" scale="59" orientation="portrait" r:id="rId1"/>
  <headerFooter>
    <oddHeader>&amp;A</oddHeader>
    <oddFooter>&amp;C&amp;F&amp;R&amp;D&amp;T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5"/>
  <sheetViews>
    <sheetView topLeftCell="A40" zoomScale="70" zoomScaleNormal="70" workbookViewId="0">
      <selection sqref="A1:A2"/>
    </sheetView>
  </sheetViews>
  <sheetFormatPr baseColWidth="10" defaultRowHeight="15" x14ac:dyDescent="0.25"/>
  <cols>
    <col min="1" max="1" width="15.5703125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8" ht="33" customHeight="1" thickBot="1" x14ac:dyDescent="0.3">
      <c r="A1" s="340">
        <v>15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8" ht="38.25" customHeight="1" thickBot="1" x14ac:dyDescent="0.3">
      <c r="A2" s="341"/>
      <c r="B2" s="264"/>
      <c r="C2" s="14">
        <v>42835</v>
      </c>
      <c r="D2" s="264"/>
      <c r="E2" s="14">
        <v>42836</v>
      </c>
      <c r="F2" s="265"/>
      <c r="G2" s="70">
        <v>42837</v>
      </c>
      <c r="H2" s="68"/>
      <c r="I2" s="12">
        <v>42838</v>
      </c>
      <c r="J2" s="264"/>
      <c r="K2" s="12">
        <v>42839</v>
      </c>
      <c r="L2" s="83"/>
      <c r="M2" s="12">
        <v>42840</v>
      </c>
      <c r="N2" s="83"/>
      <c r="O2" s="12">
        <v>42841</v>
      </c>
      <c r="P2" s="287"/>
    </row>
    <row r="3" spans="1:18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8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104" t="s">
        <v>120</v>
      </c>
      <c r="O4" s="105"/>
      <c r="P4" s="38"/>
    </row>
    <row r="5" spans="1:18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8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8" ht="15.75" x14ac:dyDescent="0.25">
      <c r="A7" s="241"/>
      <c r="B7" s="95"/>
      <c r="C7" s="96"/>
      <c r="D7" s="95"/>
      <c r="E7" s="96"/>
      <c r="F7" s="95"/>
      <c r="G7" s="96"/>
      <c r="H7" s="95"/>
      <c r="I7" s="96"/>
      <c r="J7" s="47">
        <v>0.5</v>
      </c>
      <c r="K7" s="94">
        <v>0.91666666666666663</v>
      </c>
      <c r="L7" s="47">
        <v>0.5</v>
      </c>
      <c r="M7" s="94">
        <v>0.91666666666666663</v>
      </c>
      <c r="N7" s="47">
        <v>0.375</v>
      </c>
      <c r="O7" s="94">
        <v>0.70833333333333337</v>
      </c>
      <c r="P7" s="38"/>
    </row>
    <row r="8" spans="1:18" ht="16.5" thickBot="1" x14ac:dyDescent="0.3">
      <c r="A8" s="242" t="s">
        <v>15</v>
      </c>
      <c r="B8" s="97"/>
      <c r="C8" s="90"/>
      <c r="D8" s="97"/>
      <c r="E8" s="90"/>
      <c r="F8" s="97"/>
      <c r="G8" s="90" t="s">
        <v>69</v>
      </c>
      <c r="H8" s="97"/>
      <c r="I8" s="90" t="s">
        <v>116</v>
      </c>
      <c r="J8" s="82"/>
      <c r="K8" s="63"/>
      <c r="L8" s="82"/>
      <c r="M8" s="63"/>
      <c r="N8" s="82"/>
      <c r="O8" s="63"/>
      <c r="P8" s="41"/>
    </row>
    <row r="9" spans="1:18" ht="16.5" thickBot="1" x14ac:dyDescent="0.3">
      <c r="A9" s="243" t="s">
        <v>30</v>
      </c>
      <c r="B9" s="99"/>
      <c r="C9" s="100"/>
      <c r="D9" s="99"/>
      <c r="E9" s="100"/>
      <c r="F9" s="99"/>
      <c r="G9" s="100"/>
      <c r="H9" s="99"/>
      <c r="I9" s="100"/>
      <c r="J9" s="108"/>
      <c r="K9" s="55">
        <f>(K7-J7)+(K8-J8)</f>
        <v>0.41666666666666663</v>
      </c>
      <c r="L9" s="108"/>
      <c r="M9" s="55">
        <f>(M7-L7)+(M8-L8)</f>
        <v>0.41666666666666663</v>
      </c>
      <c r="N9" s="102"/>
      <c r="O9" s="55">
        <f>O7-N7</f>
        <v>0.33333333333333337</v>
      </c>
      <c r="P9" s="44">
        <f>SUM(C9,E9,G9,I9,K9,M9,O9)</f>
        <v>1.1666666666666665</v>
      </c>
    </row>
    <row r="10" spans="1:18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/>
      <c r="I10" s="94"/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8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>
        <v>0.70833333333333337</v>
      </c>
      <c r="I11" s="63">
        <v>1.0625</v>
      </c>
      <c r="J11" s="82"/>
      <c r="K11" s="63"/>
      <c r="L11" s="82"/>
      <c r="M11" s="63"/>
      <c r="N11" s="97"/>
      <c r="O11" s="90"/>
      <c r="P11" s="41"/>
      <c r="R11" s="267" t="s">
        <v>118</v>
      </c>
    </row>
    <row r="12" spans="1:18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1"/>
      <c r="I12" s="55">
        <f>(I10-H10)+(I11-H11)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8" ht="15.75" x14ac:dyDescent="0.25">
      <c r="A13" s="242"/>
      <c r="B13" s="47">
        <v>0.375</v>
      </c>
      <c r="C13" s="94">
        <v>0.70833333333333337</v>
      </c>
      <c r="D13" s="47"/>
      <c r="E13" s="94"/>
      <c r="F13" s="47"/>
      <c r="G13" s="94"/>
      <c r="H13" s="47">
        <v>0.375</v>
      </c>
      <c r="I13" s="94">
        <v>0.70833333333333337</v>
      </c>
      <c r="J13" s="47"/>
      <c r="K13" s="94"/>
      <c r="L13" s="95"/>
      <c r="M13" s="96"/>
      <c r="N13" s="95"/>
      <c r="O13" s="96"/>
      <c r="P13" s="56"/>
    </row>
    <row r="14" spans="1:18" ht="16.5" thickBot="1" x14ac:dyDescent="0.3">
      <c r="A14" s="242" t="s">
        <v>26</v>
      </c>
      <c r="B14" s="82"/>
      <c r="C14" s="63"/>
      <c r="D14" s="82">
        <v>0.66666666666666663</v>
      </c>
      <c r="E14" s="63">
        <v>1</v>
      </c>
      <c r="F14" s="82">
        <v>0.66666666666666663</v>
      </c>
      <c r="G14" s="63">
        <v>1.0208333333333333</v>
      </c>
      <c r="H14" s="82"/>
      <c r="I14" s="63"/>
      <c r="J14" s="82">
        <v>0.70833333333333337</v>
      </c>
      <c r="K14" s="63">
        <v>1.0833333333333333</v>
      </c>
      <c r="L14" s="97"/>
      <c r="M14" s="90"/>
      <c r="N14" s="97"/>
      <c r="O14" s="90"/>
      <c r="P14" s="56"/>
    </row>
    <row r="15" spans="1:18" ht="16.5" thickBot="1" x14ac:dyDescent="0.3">
      <c r="A15" s="244" t="s">
        <v>38</v>
      </c>
      <c r="B15" s="102"/>
      <c r="C15" s="55">
        <f>C13-B13</f>
        <v>0.33333333333333337</v>
      </c>
      <c r="D15" s="101"/>
      <c r="E15" s="55">
        <f>(E13-D13)+(E14-D14)</f>
        <v>0.33333333333333337</v>
      </c>
      <c r="F15" s="101"/>
      <c r="G15" s="55">
        <f>(G13-F13)+(G14-F14)</f>
        <v>0.35416666666666663</v>
      </c>
      <c r="H15" s="102"/>
      <c r="I15" s="55">
        <f>I13-H13</f>
        <v>0.33333333333333337</v>
      </c>
      <c r="J15" s="101"/>
      <c r="K15" s="55">
        <f>(K13-J13)+(K14-J14)</f>
        <v>0.37499999999999989</v>
      </c>
      <c r="L15" s="99"/>
      <c r="M15" s="100"/>
      <c r="N15" s="99"/>
      <c r="O15" s="100"/>
      <c r="P15" s="44">
        <f>SUM(C15,E15,G15,I15,K15,M15,O15)</f>
        <v>1.729166666666667</v>
      </c>
    </row>
    <row r="16" spans="1:18" ht="15.75" x14ac:dyDescent="0.25">
      <c r="A16" s="241"/>
      <c r="B16" s="47"/>
      <c r="C16" s="94"/>
      <c r="D16" s="47"/>
      <c r="E16" s="94"/>
      <c r="F16" s="47">
        <v>0.41666666666666669</v>
      </c>
      <c r="G16" s="94">
        <v>0.625</v>
      </c>
      <c r="H16" s="95"/>
      <c r="I16" s="96"/>
      <c r="J16" s="268"/>
      <c r="K16" s="171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</row>
    <row r="17" spans="1:16" ht="16.5" thickBot="1" x14ac:dyDescent="0.3">
      <c r="A17" s="242" t="s">
        <v>16</v>
      </c>
      <c r="B17" s="82">
        <v>0.66666666666666663</v>
      </c>
      <c r="C17" s="63">
        <v>1</v>
      </c>
      <c r="D17" s="82">
        <v>0.70833333333333337</v>
      </c>
      <c r="E17" s="63">
        <v>1</v>
      </c>
      <c r="F17" s="82">
        <v>0.79166666666666663</v>
      </c>
      <c r="G17" s="63">
        <v>1.0208333333333333</v>
      </c>
      <c r="H17" s="97"/>
      <c r="I17" s="90"/>
      <c r="J17" s="269"/>
      <c r="K17" s="90"/>
      <c r="L17" s="82"/>
      <c r="M17" s="63"/>
      <c r="N17" s="82"/>
      <c r="O17" s="63"/>
      <c r="P17" s="41"/>
    </row>
    <row r="18" spans="1:16" ht="16.5" thickBot="1" x14ac:dyDescent="0.3">
      <c r="A18" s="243" t="s">
        <v>33</v>
      </c>
      <c r="B18" s="101"/>
      <c r="C18" s="55">
        <f>(C16-B16)+(C17-B17)</f>
        <v>0.33333333333333337</v>
      </c>
      <c r="D18" s="101" t="s">
        <v>129</v>
      </c>
      <c r="E18" s="55">
        <f>(E16-D16)+(E17-D17)</f>
        <v>0.29166666666666663</v>
      </c>
      <c r="F18" s="103" t="s">
        <v>129</v>
      </c>
      <c r="G18" s="55">
        <f>(G16-F16)+(G17-F17)</f>
        <v>0.43749999999999994</v>
      </c>
      <c r="H18" s="110"/>
      <c r="I18" s="277"/>
      <c r="J18" s="96"/>
      <c r="K18" s="100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</row>
    <row r="19" spans="1:16" ht="15.75" x14ac:dyDescent="0.25">
      <c r="A19" s="241"/>
      <c r="B19" s="47">
        <v>0.41666666666666669</v>
      </c>
      <c r="C19" s="94">
        <v>0.625</v>
      </c>
      <c r="D19" s="95"/>
      <c r="E19" s="96"/>
      <c r="F19" s="95"/>
      <c r="G19" s="96"/>
      <c r="H19" s="47">
        <v>0.375</v>
      </c>
      <c r="I19" s="94">
        <v>0.66666666666666663</v>
      </c>
      <c r="J19" s="47"/>
      <c r="K19" s="94"/>
      <c r="L19" s="47"/>
      <c r="M19" s="94"/>
      <c r="N19" s="47">
        <v>0.5</v>
      </c>
      <c r="O19" s="94">
        <v>0.91666666666666663</v>
      </c>
      <c r="P19" s="38"/>
    </row>
    <row r="20" spans="1:16" ht="16.5" thickBot="1" x14ac:dyDescent="0.3">
      <c r="A20" s="242" t="s">
        <v>18</v>
      </c>
      <c r="B20" s="82">
        <v>0.79166666666666663</v>
      </c>
      <c r="C20" s="63">
        <v>1</v>
      </c>
      <c r="D20" s="97"/>
      <c r="E20" s="90"/>
      <c r="F20" s="97"/>
      <c r="G20" s="90"/>
      <c r="H20" s="82"/>
      <c r="I20" s="63"/>
      <c r="J20" s="82">
        <v>0.75</v>
      </c>
      <c r="K20" s="63">
        <v>1.0208333333333333</v>
      </c>
      <c r="L20" s="82">
        <v>0.75</v>
      </c>
      <c r="M20" s="63">
        <v>1.0833333333333333</v>
      </c>
      <c r="N20" s="82"/>
      <c r="O20" s="63"/>
      <c r="P20" s="41"/>
    </row>
    <row r="21" spans="1:16" ht="16.5" thickBot="1" x14ac:dyDescent="0.3">
      <c r="A21" s="243" t="s">
        <v>35</v>
      </c>
      <c r="B21" s="103"/>
      <c r="C21" s="55">
        <f>(C19-B19)+(C20-B20)</f>
        <v>0.41666666666666669</v>
      </c>
      <c r="D21" s="99"/>
      <c r="E21" s="100"/>
      <c r="F21" s="99"/>
      <c r="G21" s="100"/>
      <c r="H21" s="102"/>
      <c r="I21" s="55">
        <f>I19-H19</f>
        <v>0.29166666666666663</v>
      </c>
      <c r="J21" s="101"/>
      <c r="K21" s="55">
        <f>(K19-J19)+(K20-J20)</f>
        <v>0.27083333333333326</v>
      </c>
      <c r="L21" s="101"/>
      <c r="M21" s="55">
        <f>(M19-L19)+(M20-L20)</f>
        <v>0.33333333333333326</v>
      </c>
      <c r="N21" s="108"/>
      <c r="O21" s="55">
        <f>(O19-N19)+(O20-N20)</f>
        <v>0.41666666666666663</v>
      </c>
      <c r="P21" s="44">
        <f>SUM(C21,E21,G21,I21,K21,M21,O21)</f>
        <v>1.7291666666666665</v>
      </c>
    </row>
    <row r="22" spans="1:16" ht="15.75" x14ac:dyDescent="0.25">
      <c r="A22" s="241"/>
      <c r="B22" s="47"/>
      <c r="C22" s="94"/>
      <c r="D22" s="95"/>
      <c r="E22" s="96"/>
      <c r="F22" s="95"/>
      <c r="G22" s="96"/>
      <c r="H22" s="47"/>
      <c r="I22" s="94"/>
      <c r="J22" s="47">
        <v>0.5</v>
      </c>
      <c r="K22" s="94">
        <v>0.625</v>
      </c>
      <c r="L22" s="47">
        <v>0.5</v>
      </c>
      <c r="M22" s="94">
        <v>0.91666666666666663</v>
      </c>
      <c r="N22" s="47"/>
      <c r="O22" s="94"/>
      <c r="P22" s="38"/>
    </row>
    <row r="23" spans="1:16" ht="16.5" thickBot="1" x14ac:dyDescent="0.3">
      <c r="A23" s="242" t="s">
        <v>17</v>
      </c>
      <c r="B23" s="82">
        <v>0.66666666666666663</v>
      </c>
      <c r="C23" s="63">
        <v>1</v>
      </c>
      <c r="D23" s="97"/>
      <c r="E23" s="90"/>
      <c r="F23" s="97"/>
      <c r="G23" s="90"/>
      <c r="H23" s="82">
        <v>0.70833333333333337</v>
      </c>
      <c r="I23" s="63">
        <v>1.0208333333333333</v>
      </c>
      <c r="J23" s="82">
        <v>0.79166666666666663</v>
      </c>
      <c r="K23" s="63">
        <v>1.0625</v>
      </c>
      <c r="L23" s="82"/>
      <c r="M23" s="63"/>
      <c r="N23" s="82">
        <v>0.75</v>
      </c>
      <c r="O23" s="63">
        <v>1.0208333333333333</v>
      </c>
      <c r="P23" s="41"/>
    </row>
    <row r="24" spans="1:16" ht="16.5" thickBot="1" x14ac:dyDescent="0.3">
      <c r="A24" s="243" t="s">
        <v>34</v>
      </c>
      <c r="B24" s="101"/>
      <c r="C24" s="55">
        <f>(C22-B22)+(C23-B23)</f>
        <v>0.33333333333333337</v>
      </c>
      <c r="D24" s="99"/>
      <c r="E24" s="100"/>
      <c r="F24" s="99"/>
      <c r="G24" s="100"/>
      <c r="H24" s="101" t="s">
        <v>129</v>
      </c>
      <c r="I24" s="55">
        <f>(I22-H22)+(I23-H23)</f>
        <v>0.31249999999999989</v>
      </c>
      <c r="J24" s="103" t="s">
        <v>129</v>
      </c>
      <c r="K24" s="55">
        <f>(K22-J22)+(K23-J23)</f>
        <v>0.39583333333333337</v>
      </c>
      <c r="L24" s="108"/>
      <c r="M24" s="55">
        <f>(M22-L22)+(M23-L23)</f>
        <v>0.41666666666666663</v>
      </c>
      <c r="N24" s="101"/>
      <c r="O24" s="55">
        <f>(O22-N22)+(O23-N23)</f>
        <v>0.27083333333333326</v>
      </c>
      <c r="P24" s="44">
        <f>SUM(C24,E24,G24,I24,K24,M24,O24)</f>
        <v>1.7291666666666663</v>
      </c>
    </row>
    <row r="25" spans="1:16" ht="15.75" x14ac:dyDescent="0.25">
      <c r="A25" s="241"/>
      <c r="B25" s="47">
        <v>0.375</v>
      </c>
      <c r="C25" s="94">
        <v>0.625</v>
      </c>
      <c r="D25" s="47">
        <v>0.375</v>
      </c>
      <c r="E25" s="94">
        <v>0.70833333333333337</v>
      </c>
      <c r="F25" s="47">
        <v>0.375</v>
      </c>
      <c r="G25" s="94">
        <v>0.70833333333333337</v>
      </c>
      <c r="H25" s="95"/>
      <c r="I25" s="96"/>
      <c r="J25" s="95"/>
      <c r="K25" s="96"/>
      <c r="L25" s="47">
        <v>0.41666666666666669</v>
      </c>
      <c r="M25" s="94">
        <v>0.625</v>
      </c>
      <c r="N25" s="47"/>
      <c r="O25" s="94"/>
      <c r="P25" s="38"/>
    </row>
    <row r="26" spans="1:16" ht="16.5" thickBot="1" x14ac:dyDescent="0.3">
      <c r="A26" s="242" t="s">
        <v>90</v>
      </c>
      <c r="B26" s="82"/>
      <c r="C26" s="63"/>
      <c r="D26" s="82"/>
      <c r="E26" s="63"/>
      <c r="F26" s="82"/>
      <c r="G26" s="63"/>
      <c r="H26" s="97"/>
      <c r="I26" s="90"/>
      <c r="J26" s="97"/>
      <c r="K26" s="90"/>
      <c r="L26" s="82">
        <v>0.79166666666666663</v>
      </c>
      <c r="M26" s="63">
        <v>1.0833333333333333</v>
      </c>
      <c r="N26" s="82">
        <v>0.70833333333333337</v>
      </c>
      <c r="O26" s="63">
        <v>1.0208333333333333</v>
      </c>
      <c r="P26" s="41"/>
    </row>
    <row r="27" spans="1:16" ht="16.5" thickBot="1" x14ac:dyDescent="0.3">
      <c r="A27" s="243" t="s">
        <v>91</v>
      </c>
      <c r="B27" s="102"/>
      <c r="C27" s="55">
        <f>C25-B25</f>
        <v>0.25</v>
      </c>
      <c r="D27" s="102"/>
      <c r="E27" s="55">
        <f>E25-D25</f>
        <v>0.33333333333333337</v>
      </c>
      <c r="F27" s="102"/>
      <c r="G27" s="55">
        <f>G25-F25</f>
        <v>0.33333333333333337</v>
      </c>
      <c r="H27" s="99"/>
      <c r="I27" s="100"/>
      <c r="J27" s="99"/>
      <c r="K27" s="100"/>
      <c r="L27" s="103"/>
      <c r="M27" s="55">
        <f>(M25-L25)+(M26-L26)</f>
        <v>0.49999999999999994</v>
      </c>
      <c r="N27" s="101"/>
      <c r="O27" s="55">
        <f>(O25-N25)+(O26-N26)</f>
        <v>0.31249999999999989</v>
      </c>
      <c r="P27" s="44">
        <f>SUM(C27,E27,G27,I27,K27,M27,O27)</f>
        <v>1.7291666666666665</v>
      </c>
    </row>
    <row r="28" spans="1:16" ht="15.75" x14ac:dyDescent="0.25">
      <c r="A28" s="173"/>
      <c r="B28" s="47">
        <v>0.375</v>
      </c>
      <c r="C28" s="94">
        <v>0.625</v>
      </c>
      <c r="D28" s="47">
        <v>0.41666666666666669</v>
      </c>
      <c r="E28" s="94">
        <v>0.625</v>
      </c>
      <c r="F28" s="95"/>
      <c r="G28" s="96"/>
      <c r="H28" s="95"/>
      <c r="I28" s="96"/>
      <c r="J28" s="47">
        <v>0.375</v>
      </c>
      <c r="K28" s="94">
        <v>0.72916666666666663</v>
      </c>
      <c r="L28" s="47">
        <v>0.375</v>
      </c>
      <c r="M28" s="94">
        <v>0.75</v>
      </c>
      <c r="N28" s="47">
        <v>0.375</v>
      </c>
      <c r="O28" s="94">
        <v>0.70833333333333337</v>
      </c>
      <c r="P28" s="38"/>
    </row>
    <row r="29" spans="1:16" ht="16.5" thickBot="1" x14ac:dyDescent="0.3">
      <c r="A29" s="176" t="s">
        <v>44</v>
      </c>
      <c r="B29" s="82"/>
      <c r="C29" s="63"/>
      <c r="D29" s="82">
        <v>0.79166666666666663</v>
      </c>
      <c r="E29" s="63">
        <v>1</v>
      </c>
      <c r="F29" s="97"/>
      <c r="G29" s="90"/>
      <c r="H29" s="97"/>
      <c r="I29" s="90"/>
      <c r="J29" s="82"/>
      <c r="K29" s="63"/>
      <c r="L29" s="82"/>
      <c r="M29" s="63"/>
      <c r="N29" s="82"/>
      <c r="O29" s="63"/>
      <c r="P29" s="41"/>
    </row>
    <row r="30" spans="1:16" ht="16.5" thickBot="1" x14ac:dyDescent="0.3">
      <c r="A30" s="179" t="s">
        <v>45</v>
      </c>
      <c r="B30" s="102"/>
      <c r="C30" s="55">
        <f>C28-B28</f>
        <v>0.25</v>
      </c>
      <c r="D30" s="103" t="s">
        <v>129</v>
      </c>
      <c r="E30" s="55">
        <f>(E28-D28)+(E29-D29)</f>
        <v>0.41666666666666669</v>
      </c>
      <c r="F30" s="99"/>
      <c r="G30" s="100"/>
      <c r="H30" s="99"/>
      <c r="I30" s="100"/>
      <c r="J30" s="102"/>
      <c r="K30" s="55">
        <f>K28-J28</f>
        <v>0.35416666666666663</v>
      </c>
      <c r="L30" s="102"/>
      <c r="M30" s="55">
        <f>M28-L28</f>
        <v>0.375</v>
      </c>
      <c r="N30" s="102"/>
      <c r="O30" s="55">
        <f>O28-N28</f>
        <v>0.33333333333333337</v>
      </c>
      <c r="P30" s="44">
        <f>SUM(C30,E30,G30,I30,K30,M30,O30)</f>
        <v>1.729166666666667</v>
      </c>
    </row>
    <row r="31" spans="1:16" ht="15.75" x14ac:dyDescent="0.25">
      <c r="A31" s="241"/>
      <c r="B31" s="95"/>
      <c r="C31" s="96"/>
      <c r="D31" s="95"/>
      <c r="E31" s="96"/>
      <c r="G31" s="94"/>
      <c r="H31" s="47">
        <v>0.41666666666666669</v>
      </c>
      <c r="I31" s="94">
        <v>0.625</v>
      </c>
      <c r="J31" s="47">
        <v>0.41666666666666669</v>
      </c>
      <c r="K31" s="94">
        <v>0.70833333333333337</v>
      </c>
      <c r="L31" s="47"/>
      <c r="M31" s="94"/>
      <c r="N31" s="47"/>
      <c r="O31" s="94"/>
      <c r="P31" s="38"/>
    </row>
    <row r="32" spans="1:16" ht="16.5" thickBot="1" x14ac:dyDescent="0.3">
      <c r="A32" s="242" t="s">
        <v>49</v>
      </c>
      <c r="B32" s="97"/>
      <c r="C32" s="90"/>
      <c r="D32" s="97"/>
      <c r="E32" s="90"/>
      <c r="F32" s="82">
        <v>0.66666666666666663</v>
      </c>
      <c r="G32" s="63">
        <v>1.0208333333333333</v>
      </c>
      <c r="H32" s="82">
        <v>0.79166666666666663</v>
      </c>
      <c r="I32" s="63">
        <v>1.0208333333333333</v>
      </c>
      <c r="J32" s="82"/>
      <c r="K32" s="63"/>
      <c r="L32" s="82">
        <v>0.70833333333333337</v>
      </c>
      <c r="M32" s="63">
        <v>1.0833333333333333</v>
      </c>
      <c r="N32" s="82">
        <v>0.75</v>
      </c>
      <c r="O32" s="63">
        <v>1.0208333333333333</v>
      </c>
      <c r="P32" s="41"/>
    </row>
    <row r="33" spans="1:19" ht="16.5" thickBot="1" x14ac:dyDescent="0.3">
      <c r="A33" s="243" t="s">
        <v>50</v>
      </c>
      <c r="B33" s="99"/>
      <c r="C33" s="100"/>
      <c r="D33" s="99"/>
      <c r="E33" s="100"/>
      <c r="F33" s="276"/>
      <c r="G33" s="55">
        <f>(G31-F33)+(G32-F32)</f>
        <v>0.35416666666666663</v>
      </c>
      <c r="H33" s="103"/>
      <c r="I33" s="55">
        <f>(I31-H31)+(I32-H32)</f>
        <v>0.43749999999999994</v>
      </c>
      <c r="J33" s="102"/>
      <c r="K33" s="55">
        <f>K31-J31</f>
        <v>0.29166666666666669</v>
      </c>
      <c r="L33" s="101" t="s">
        <v>129</v>
      </c>
      <c r="M33" s="55">
        <f>(M31-L31)+(M32-L32)</f>
        <v>0.37499999999999989</v>
      </c>
      <c r="N33" s="101"/>
      <c r="O33" s="55">
        <f>(O31-N31)+(O32-N32)</f>
        <v>0.27083333333333326</v>
      </c>
      <c r="P33" s="44">
        <f>SUM(O33,M33,K33,I33,G33,E33,C33)</f>
        <v>1.7291666666666665</v>
      </c>
    </row>
    <row r="34" spans="1:19" ht="15.75" x14ac:dyDescent="0.25">
      <c r="A34" s="244"/>
      <c r="B34" s="95"/>
      <c r="C34" s="96"/>
      <c r="D34" s="47">
        <v>0.47916666666666669</v>
      </c>
      <c r="E34" s="94">
        <v>0.625</v>
      </c>
      <c r="F34" s="47">
        <v>0.47916666666666669</v>
      </c>
      <c r="G34" s="94">
        <v>0.625</v>
      </c>
      <c r="H34" s="47"/>
      <c r="I34" s="94"/>
      <c r="J34" s="47"/>
      <c r="K34" s="94"/>
      <c r="L34" s="95"/>
      <c r="M34" s="96"/>
      <c r="N34" s="95"/>
      <c r="O34" s="96"/>
      <c r="P34" s="41"/>
    </row>
    <row r="35" spans="1:19" ht="16.5" thickBot="1" x14ac:dyDescent="0.3">
      <c r="A35" s="245" t="s">
        <v>127</v>
      </c>
      <c r="B35" s="97"/>
      <c r="C35" s="90"/>
      <c r="D35" s="82">
        <v>0.79166666666666663</v>
      </c>
      <c r="E35" s="63">
        <v>1.0208333333333333</v>
      </c>
      <c r="F35" s="82">
        <v>0.79166666666666663</v>
      </c>
      <c r="G35" s="63">
        <v>1.0208333333333333</v>
      </c>
      <c r="H35" s="82">
        <v>0.70833333333333337</v>
      </c>
      <c r="I35" s="63">
        <v>1.0208333333333333</v>
      </c>
      <c r="J35" s="82">
        <v>0.70833333333333337</v>
      </c>
      <c r="K35" s="63">
        <v>1.0833333333333333</v>
      </c>
      <c r="L35" s="97"/>
      <c r="M35" s="90"/>
      <c r="N35" s="97"/>
      <c r="O35" s="90"/>
      <c r="P35" s="41"/>
    </row>
    <row r="36" spans="1:19" ht="16.5" thickBot="1" x14ac:dyDescent="0.3">
      <c r="A36" s="244" t="s">
        <v>128</v>
      </c>
      <c r="B36" s="99"/>
      <c r="C36" s="100"/>
      <c r="D36" s="103" t="s">
        <v>129</v>
      </c>
      <c r="E36" s="55">
        <f>(E34-D34)+(E35-D35)</f>
        <v>0.37499999999999994</v>
      </c>
      <c r="F36" s="103" t="s">
        <v>129</v>
      </c>
      <c r="G36" s="55">
        <f>(G34-F34)+(G35-F35)</f>
        <v>0.37499999999999994</v>
      </c>
      <c r="H36" s="101" t="s">
        <v>129</v>
      </c>
      <c r="I36" s="55">
        <f>(I34-H34)+(I35-H35)</f>
        <v>0.31249999999999989</v>
      </c>
      <c r="J36" s="101" t="s">
        <v>129</v>
      </c>
      <c r="K36" s="55">
        <f>(K34-J34)+(K35-J35)</f>
        <v>0.37499999999999989</v>
      </c>
      <c r="L36" s="99"/>
      <c r="M36" s="100"/>
      <c r="N36" s="99"/>
      <c r="O36" s="100"/>
      <c r="P36" s="44">
        <f>SUM(O36,M36,K36,I36,G36,E36,C36)</f>
        <v>1.4374999999999998</v>
      </c>
    </row>
    <row r="37" spans="1:19" ht="15.75" x14ac:dyDescent="0.25">
      <c r="A37" s="241"/>
      <c r="B37" s="47"/>
      <c r="C37" s="94"/>
      <c r="D37" s="47"/>
      <c r="E37" s="94"/>
      <c r="F37" s="47">
        <v>0.47916666666666669</v>
      </c>
      <c r="G37" s="94">
        <v>0.625</v>
      </c>
      <c r="H37" s="95"/>
      <c r="I37" s="96"/>
      <c r="J37" s="95"/>
      <c r="K37" s="96"/>
      <c r="L37" s="47"/>
      <c r="M37" s="94"/>
      <c r="N37" s="47">
        <v>0.41666666666666669</v>
      </c>
      <c r="O37" s="94">
        <v>0.625</v>
      </c>
      <c r="P37" s="38"/>
    </row>
    <row r="38" spans="1:19" ht="16.5" thickBot="1" x14ac:dyDescent="0.3">
      <c r="A38" s="242" t="s">
        <v>99</v>
      </c>
      <c r="B38" s="82">
        <v>0.70833333333333337</v>
      </c>
      <c r="C38" s="63">
        <v>1</v>
      </c>
      <c r="D38" s="82">
        <v>0.70833333333333337</v>
      </c>
      <c r="E38" s="63">
        <v>1</v>
      </c>
      <c r="F38" s="82">
        <v>0.79166666666666663</v>
      </c>
      <c r="G38" s="63">
        <v>1.0208333333333333</v>
      </c>
      <c r="H38" s="97"/>
      <c r="I38" s="90"/>
      <c r="J38" s="97"/>
      <c r="K38" s="90"/>
      <c r="L38" s="82">
        <v>0.75</v>
      </c>
      <c r="M38" s="63">
        <v>1.0833333333333333</v>
      </c>
      <c r="N38" s="82">
        <v>0.79166666666666663</v>
      </c>
      <c r="O38" s="63">
        <v>1.0208333333333333</v>
      </c>
      <c r="P38" s="41"/>
    </row>
    <row r="39" spans="1:19" ht="16.5" thickBot="1" x14ac:dyDescent="0.3">
      <c r="A39" s="243" t="s">
        <v>105</v>
      </c>
      <c r="B39" s="101"/>
      <c r="C39" s="55">
        <f>(C37-B37)+(C38-B38)</f>
        <v>0.29166666666666663</v>
      </c>
      <c r="D39" s="101"/>
      <c r="E39" s="55">
        <f>(E37-D37)+(E38-D38)</f>
        <v>0.29166666666666663</v>
      </c>
      <c r="F39" s="103"/>
      <c r="G39" s="55">
        <f>(G37-F37)+(G38-F38)</f>
        <v>0.37499999999999994</v>
      </c>
      <c r="H39" s="99"/>
      <c r="I39" s="100"/>
      <c r="J39" s="99"/>
      <c r="K39" s="100"/>
      <c r="L39" s="101" t="s">
        <v>129</v>
      </c>
      <c r="M39" s="55">
        <f>(M37-L37)+(M38-L38)</f>
        <v>0.33333333333333326</v>
      </c>
      <c r="N39" s="103"/>
      <c r="O39" s="55">
        <f>(O37-N37)+(O38-N38)</f>
        <v>0.43749999999999994</v>
      </c>
      <c r="P39" s="44">
        <f>SUM(C39,E39,G39,I39,K39,M39,O39)</f>
        <v>1.7291666666666665</v>
      </c>
    </row>
    <row r="40" spans="1:19" ht="15.75" x14ac:dyDescent="0.25">
      <c r="A40" s="241"/>
      <c r="B40" s="95"/>
      <c r="C40" s="96"/>
      <c r="D40" s="95"/>
      <c r="E40" s="96"/>
      <c r="F40" s="95"/>
      <c r="G40" s="96"/>
      <c r="H40" s="47">
        <v>0.41666666666666669</v>
      </c>
      <c r="I40" s="94">
        <v>0.625</v>
      </c>
      <c r="J40" s="47"/>
      <c r="K40" s="94"/>
      <c r="L40" s="95"/>
      <c r="M40" s="96"/>
      <c r="N40" s="95"/>
      <c r="O40" s="96"/>
      <c r="P40" s="38"/>
      <c r="Q40" s="359"/>
      <c r="R40" s="360"/>
      <c r="S40" s="360"/>
    </row>
    <row r="41" spans="1:19" ht="16.5" thickBot="1" x14ac:dyDescent="0.3">
      <c r="A41" s="242" t="s">
        <v>24</v>
      </c>
      <c r="B41" s="97"/>
      <c r="C41" s="90"/>
      <c r="D41" s="97"/>
      <c r="E41" s="90"/>
      <c r="F41" s="97"/>
      <c r="G41" s="90"/>
      <c r="H41" s="82">
        <v>0.79166666666666663</v>
      </c>
      <c r="I41" s="63">
        <v>1.0208333333333333</v>
      </c>
      <c r="J41" s="82">
        <v>0.75</v>
      </c>
      <c r="K41" s="63">
        <v>1.0833333333333333</v>
      </c>
      <c r="L41" s="97"/>
      <c r="M41" s="90"/>
      <c r="N41" s="97"/>
      <c r="O41" s="90"/>
      <c r="P41" s="41"/>
      <c r="Q41" s="359"/>
      <c r="R41" s="360"/>
      <c r="S41" s="360"/>
    </row>
    <row r="42" spans="1:19" ht="16.5" thickBot="1" x14ac:dyDescent="0.3">
      <c r="A42" s="243" t="s">
        <v>40</v>
      </c>
      <c r="B42" s="110"/>
      <c r="C42" s="111"/>
      <c r="D42" s="110"/>
      <c r="E42" s="111"/>
      <c r="F42" s="110"/>
      <c r="G42" s="111"/>
      <c r="H42" s="103"/>
      <c r="I42" s="55">
        <f>(I40-H40)+(I41-H41)</f>
        <v>0.43749999999999994</v>
      </c>
      <c r="J42" s="101"/>
      <c r="K42" s="55">
        <f>(K40-J40)+(K41-J41)</f>
        <v>0.33333333333333326</v>
      </c>
      <c r="L42" s="99"/>
      <c r="M42" s="100"/>
      <c r="N42" s="110"/>
      <c r="O42" s="111"/>
      <c r="P42" s="44">
        <f>SUM(I42,K42,M42)</f>
        <v>0.77083333333333326</v>
      </c>
      <c r="Q42" s="359"/>
      <c r="R42" s="360"/>
      <c r="S42" s="360"/>
    </row>
    <row r="43" spans="1:19" ht="15.75" x14ac:dyDescent="0.25">
      <c r="A43" s="241"/>
      <c r="B43" s="95"/>
      <c r="C43" s="96"/>
      <c r="D43" s="95"/>
      <c r="E43" s="96"/>
      <c r="F43" s="95"/>
      <c r="G43" s="96"/>
      <c r="H43" s="95"/>
      <c r="I43" s="96"/>
      <c r="J43" s="47">
        <v>0.375</v>
      </c>
      <c r="K43" s="94">
        <v>0.75</v>
      </c>
      <c r="L43" s="47"/>
      <c r="M43" s="94"/>
      <c r="N43" s="47">
        <v>0.41666666666666669</v>
      </c>
      <c r="O43" s="94">
        <v>0.72916666666666663</v>
      </c>
      <c r="P43" s="38"/>
    </row>
    <row r="44" spans="1:19" ht="16.5" thickBot="1" x14ac:dyDescent="0.3">
      <c r="A44" s="242" t="s">
        <v>23</v>
      </c>
      <c r="B44" s="97"/>
      <c r="C44" s="90"/>
      <c r="D44" s="97"/>
      <c r="E44" s="90"/>
      <c r="F44" s="97"/>
      <c r="G44" s="90"/>
      <c r="H44" s="97"/>
      <c r="I44" s="90"/>
      <c r="J44" s="82"/>
      <c r="K44" s="63"/>
      <c r="L44" s="82">
        <v>0.75</v>
      </c>
      <c r="M44" s="63">
        <v>1.0833333333333333</v>
      </c>
      <c r="N44" s="82"/>
      <c r="O44" s="63"/>
      <c r="P44" s="41"/>
    </row>
    <row r="45" spans="1:19" ht="16.5" thickBot="1" x14ac:dyDescent="0.3">
      <c r="A45" s="243" t="s">
        <v>39</v>
      </c>
      <c r="B45" s="99"/>
      <c r="C45" s="100"/>
      <c r="D45" s="99"/>
      <c r="E45" s="100"/>
      <c r="F45" s="110"/>
      <c r="G45" s="111"/>
      <c r="H45" s="99"/>
      <c r="I45" s="100"/>
      <c r="J45" s="102"/>
      <c r="K45" s="55">
        <f>K43-J43</f>
        <v>0.375</v>
      </c>
      <c r="L45" s="101"/>
      <c r="M45" s="55">
        <f>(M43-L43)+(M44-L44)</f>
        <v>0.33333333333333326</v>
      </c>
      <c r="N45" s="112"/>
      <c r="O45" s="113">
        <f>O43-N43</f>
        <v>0.31249999999999994</v>
      </c>
      <c r="P45" s="44">
        <f>SUM(O45,M45,K45,I45,G45,E45,C45)</f>
        <v>1.0208333333333333</v>
      </c>
    </row>
    <row r="46" spans="1:19" ht="15.75" x14ac:dyDescent="0.25">
      <c r="A46" s="241"/>
      <c r="B46" s="47"/>
      <c r="C46" s="94"/>
      <c r="D46" s="47"/>
      <c r="E46" s="94"/>
      <c r="F46" s="47"/>
      <c r="G46" s="94"/>
      <c r="H46" s="47">
        <v>0.41666666666666669</v>
      </c>
      <c r="I46" s="94">
        <v>0.625</v>
      </c>
      <c r="J46" s="47">
        <v>0.39583333333333331</v>
      </c>
      <c r="K46" s="94">
        <v>0.70833333333333337</v>
      </c>
      <c r="L46" s="95"/>
      <c r="M46" s="96"/>
      <c r="N46" s="95"/>
      <c r="O46" s="96"/>
      <c r="P46" s="38"/>
      <c r="Q46" s="348"/>
    </row>
    <row r="47" spans="1:19" ht="16.5" thickBot="1" x14ac:dyDescent="0.3">
      <c r="A47" s="242" t="s">
        <v>111</v>
      </c>
      <c r="B47" s="82">
        <v>0.66666666666666663</v>
      </c>
      <c r="C47" s="63">
        <v>1</v>
      </c>
      <c r="D47" s="82">
        <v>0.66666666666666663</v>
      </c>
      <c r="E47" s="63">
        <v>1</v>
      </c>
      <c r="F47" s="82">
        <v>0.70833333333333337</v>
      </c>
      <c r="G47" s="63">
        <v>1.0208333333333333</v>
      </c>
      <c r="H47" s="82">
        <v>0.79166666666666663</v>
      </c>
      <c r="I47" s="63">
        <v>1.0208333333333333</v>
      </c>
      <c r="J47" s="82"/>
      <c r="K47" s="63"/>
      <c r="L47" s="97"/>
      <c r="M47" s="90"/>
      <c r="N47" s="97"/>
      <c r="O47" s="90"/>
      <c r="P47" s="41"/>
      <c r="Q47" s="348"/>
    </row>
    <row r="48" spans="1:19" ht="16.5" thickBot="1" x14ac:dyDescent="0.3">
      <c r="A48" s="243" t="s">
        <v>32</v>
      </c>
      <c r="B48" s="101"/>
      <c r="C48" s="55">
        <f>(C46-B46)+(C47-B47)</f>
        <v>0.33333333333333337</v>
      </c>
      <c r="D48" s="101"/>
      <c r="E48" s="55">
        <f>(E46-D46)+(E47-D47)</f>
        <v>0.33333333333333337</v>
      </c>
      <c r="F48" s="101"/>
      <c r="G48" s="55">
        <f>(G46-F46)+(G47-F47)</f>
        <v>0.31249999999999989</v>
      </c>
      <c r="H48" s="103"/>
      <c r="I48" s="55">
        <f>(I46-H46)+(I47-H47)</f>
        <v>0.43749999999999994</v>
      </c>
      <c r="J48" s="102"/>
      <c r="K48" s="55">
        <f>K46-J46</f>
        <v>0.31250000000000006</v>
      </c>
      <c r="L48" s="99"/>
      <c r="M48" s="100"/>
      <c r="N48" s="99"/>
      <c r="O48" s="100"/>
      <c r="P48" s="44">
        <f>SUM(C48,E48,G48,I48,K48,M48,O48)</f>
        <v>1.7291666666666665</v>
      </c>
      <c r="Q48" s="348"/>
    </row>
    <row r="49" spans="1:19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95"/>
      <c r="M49" s="96"/>
      <c r="N49" s="95"/>
      <c r="O49" s="96"/>
      <c r="P49" s="38"/>
      <c r="Q49" s="353"/>
    </row>
    <row r="50" spans="1:19" ht="15" customHeight="1" thickBot="1" x14ac:dyDescent="0.3">
      <c r="A50" s="242"/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97"/>
      <c r="M50" s="90"/>
      <c r="N50" s="97"/>
      <c r="O50" s="90"/>
      <c r="P50" s="41"/>
      <c r="Q50" s="353"/>
    </row>
    <row r="51" spans="1:19" ht="15" customHeight="1" thickBot="1" x14ac:dyDescent="0.3">
      <c r="A51" s="243"/>
      <c r="B51" s="99"/>
      <c r="C51" s="100"/>
      <c r="D51" s="99"/>
      <c r="E51" s="100"/>
      <c r="F51" s="99"/>
      <c r="G51" s="100"/>
      <c r="H51" s="99"/>
      <c r="I51" s="100"/>
      <c r="J51" s="99"/>
      <c r="K51" s="100"/>
      <c r="L51" s="99"/>
      <c r="M51" s="100"/>
      <c r="N51" s="99"/>
      <c r="O51" s="100"/>
      <c r="P51" s="44">
        <f>SUM(O51,M51,K51,I51,G51,E51,C51)</f>
        <v>0</v>
      </c>
      <c r="Q51" s="353"/>
    </row>
    <row r="52" spans="1:19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7"/>
      <c r="R52" s="358"/>
      <c r="S52" s="358"/>
    </row>
    <row r="53" spans="1:19" ht="15" customHeight="1" thickBot="1" x14ac:dyDescent="0.3">
      <c r="A53" s="242"/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7"/>
      <c r="R53" s="358"/>
      <c r="S53" s="358"/>
    </row>
    <row r="54" spans="1:19" ht="15" customHeight="1" thickBot="1" x14ac:dyDescent="0.3">
      <c r="A54" s="243"/>
      <c r="B54" s="99"/>
      <c r="C54" s="100"/>
      <c r="D54" s="99"/>
      <c r="E54" s="100"/>
      <c r="F54" s="99"/>
      <c r="G54" s="100"/>
      <c r="H54" s="110"/>
      <c r="I54" s="111"/>
      <c r="J54" s="110"/>
      <c r="K54" s="111"/>
      <c r="L54" s="99"/>
      <c r="M54" s="100"/>
      <c r="N54" s="99"/>
      <c r="O54" s="100"/>
      <c r="P54" s="44">
        <f>SUM(C54,E54,G54,I54,K54,M54,O54)</f>
        <v>0</v>
      </c>
      <c r="Q54" s="357"/>
      <c r="R54" s="358"/>
      <c r="S54" s="358"/>
    </row>
    <row r="55" spans="1:19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</row>
    <row r="56" spans="1:19" ht="15" customHeight="1" x14ac:dyDescent="0.25">
      <c r="A56" s="241"/>
      <c r="B56" s="95"/>
      <c r="C56" s="96"/>
      <c r="D56" s="95"/>
      <c r="E56" s="96"/>
      <c r="F56" s="95"/>
      <c r="G56" s="96"/>
      <c r="H56" s="47">
        <v>0.27083333333333331</v>
      </c>
      <c r="I56" s="94">
        <v>0.625</v>
      </c>
      <c r="J56" s="47">
        <v>0.27083333333333331</v>
      </c>
      <c r="K56" s="94">
        <v>0.625</v>
      </c>
      <c r="L56" s="47">
        <v>0.58333333333333337</v>
      </c>
      <c r="M56" s="94">
        <v>0.91666666666666663</v>
      </c>
      <c r="N56" s="47">
        <v>0.58333333333333337</v>
      </c>
      <c r="O56" s="94">
        <v>0.91666666666666663</v>
      </c>
      <c r="P56" s="38"/>
    </row>
    <row r="57" spans="1:19" ht="15" customHeight="1" thickBot="1" x14ac:dyDescent="0.3">
      <c r="A57" s="242" t="s">
        <v>21</v>
      </c>
      <c r="B57" s="97"/>
      <c r="C57" s="90"/>
      <c r="D57" s="97"/>
      <c r="E57" s="90"/>
      <c r="F57" s="97"/>
      <c r="G57" s="90" t="s">
        <v>69</v>
      </c>
      <c r="H57" s="82"/>
      <c r="I57" s="63"/>
      <c r="J57" s="82"/>
      <c r="K57" s="63"/>
      <c r="L57" s="82"/>
      <c r="M57" s="63"/>
      <c r="N57" s="82"/>
      <c r="O57" s="63"/>
      <c r="P57" s="41"/>
    </row>
    <row r="58" spans="1:19" ht="15" customHeight="1" thickBot="1" x14ac:dyDescent="0.3">
      <c r="A58" s="243" t="s">
        <v>64</v>
      </c>
      <c r="B58" s="99"/>
      <c r="C58" s="100"/>
      <c r="D58" s="99"/>
      <c r="E58" s="100"/>
      <c r="F58" s="99"/>
      <c r="G58" s="100"/>
      <c r="H58" s="102"/>
      <c r="I58" s="55">
        <f>I56-H56</f>
        <v>0.35416666666666669</v>
      </c>
      <c r="J58" s="102"/>
      <c r="K58" s="55">
        <f>K56-J56</f>
        <v>0.35416666666666669</v>
      </c>
      <c r="L58" s="101"/>
      <c r="M58" s="55">
        <f>M56-L56</f>
        <v>0.33333333333333326</v>
      </c>
      <c r="N58" s="101"/>
      <c r="O58" s="55">
        <f>O56-N56</f>
        <v>0.33333333333333326</v>
      </c>
      <c r="P58" s="44">
        <f>SUM(C58,E58,G58,I58,K58,M58,O58)</f>
        <v>1.3749999999999998</v>
      </c>
    </row>
    <row r="59" spans="1:19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9" ht="15" customHeight="1" thickBot="1" x14ac:dyDescent="0.3">
      <c r="A60" s="242" t="s">
        <v>46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</row>
    <row r="61" spans="1:19" ht="15" customHeight="1" thickBot="1" x14ac:dyDescent="0.3">
      <c r="A61" s="243" t="s">
        <v>55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9" ht="15" customHeight="1" x14ac:dyDescent="0.25">
      <c r="A62" s="242"/>
      <c r="B62" s="229">
        <v>0.27083333333333331</v>
      </c>
      <c r="C62" s="230">
        <v>0.625</v>
      </c>
      <c r="D62" s="229">
        <v>0.27083333333333331</v>
      </c>
      <c r="E62" s="230">
        <v>0.625</v>
      </c>
      <c r="F62" s="229">
        <v>0.27083333333333331</v>
      </c>
      <c r="G62" s="230">
        <v>0.625</v>
      </c>
      <c r="H62" s="229"/>
      <c r="I62" s="230"/>
      <c r="J62" s="229"/>
      <c r="K62" s="230"/>
      <c r="L62" s="47">
        <v>0.29166666666666669</v>
      </c>
      <c r="M62" s="94">
        <v>0.625</v>
      </c>
      <c r="N62" s="47">
        <v>0.29166666666666669</v>
      </c>
      <c r="O62" s="94">
        <v>0.625</v>
      </c>
      <c r="P62" s="41"/>
    </row>
    <row r="63" spans="1:19" ht="15" customHeight="1" thickBot="1" x14ac:dyDescent="0.3">
      <c r="A63" s="242" t="s">
        <v>71</v>
      </c>
      <c r="B63" s="233"/>
      <c r="C63" s="234"/>
      <c r="D63" s="233"/>
      <c r="E63" s="234"/>
      <c r="F63" s="233"/>
      <c r="G63" s="234"/>
      <c r="H63" s="233"/>
      <c r="I63" s="234"/>
      <c r="J63" s="233"/>
      <c r="K63" s="234"/>
      <c r="L63" s="82"/>
      <c r="M63" s="63"/>
      <c r="N63" s="82"/>
      <c r="O63" s="63"/>
      <c r="P63" s="41"/>
    </row>
    <row r="64" spans="1:19" ht="15" customHeight="1" thickBot="1" x14ac:dyDescent="0.3">
      <c r="A64" s="244" t="s">
        <v>72</v>
      </c>
      <c r="B64" s="237"/>
      <c r="C64" s="238">
        <f>C62-B62</f>
        <v>0.35416666666666669</v>
      </c>
      <c r="D64" s="237"/>
      <c r="E64" s="238">
        <f>E62-D62</f>
        <v>0.35416666666666669</v>
      </c>
      <c r="F64" s="237"/>
      <c r="G64" s="238">
        <f>G62-F62</f>
        <v>0.35416666666666669</v>
      </c>
      <c r="H64" s="237"/>
      <c r="I64" s="238"/>
      <c r="J64" s="237"/>
      <c r="K64" s="238"/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41"/>
      <c r="B65" s="47">
        <v>0.29166666666666669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47">
        <v>0.27083333333333331</v>
      </c>
      <c r="I65" s="94">
        <v>0.625</v>
      </c>
      <c r="J65" s="95"/>
      <c r="K65" s="96"/>
      <c r="L65" s="95"/>
      <c r="M65" s="96"/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121</v>
      </c>
      <c r="B66" s="82"/>
      <c r="C66" s="63"/>
      <c r="D66" s="82"/>
      <c r="E66" s="63"/>
      <c r="F66" s="82"/>
      <c r="G66" s="63"/>
      <c r="H66" s="82"/>
      <c r="I66" s="63"/>
      <c r="J66" s="97"/>
      <c r="K66" s="90"/>
      <c r="L66" s="97"/>
      <c r="M66" s="90"/>
      <c r="N66" s="82"/>
      <c r="O66" s="63"/>
      <c r="P66" s="41"/>
    </row>
    <row r="67" spans="1:16" ht="15" customHeight="1" thickBot="1" x14ac:dyDescent="0.3">
      <c r="A67" s="243" t="s">
        <v>122</v>
      </c>
      <c r="B67" s="102"/>
      <c r="C67" s="55">
        <f>C65-B65</f>
        <v>0.33333333333333331</v>
      </c>
      <c r="D67" s="102"/>
      <c r="E67" s="55">
        <f>E65-D65</f>
        <v>0.35416666666666669</v>
      </c>
      <c r="F67" s="102"/>
      <c r="G67" s="55">
        <f>G65-F65</f>
        <v>0.35416666666666669</v>
      </c>
      <c r="H67" s="102"/>
      <c r="I67" s="55">
        <f>I65-H65</f>
        <v>0.35416666666666669</v>
      </c>
      <c r="J67" s="99"/>
      <c r="K67" s="100"/>
      <c r="L67" s="99"/>
      <c r="M67" s="100"/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</row>
    <row r="69" spans="1:16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</row>
    <row r="70" spans="1:16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41"/>
      <c r="B71" s="47">
        <v>0.27083333333333331</v>
      </c>
      <c r="C71" s="94">
        <v>0.625</v>
      </c>
      <c r="D71" s="47">
        <v>0.27083333333333331</v>
      </c>
      <c r="E71" s="94">
        <v>0.625</v>
      </c>
      <c r="F71" s="95"/>
      <c r="G71" s="96"/>
      <c r="H71" s="95"/>
      <c r="I71" s="96"/>
      <c r="J71" s="47">
        <v>0.27083333333333331</v>
      </c>
      <c r="K71" s="94">
        <v>0.625</v>
      </c>
      <c r="L71" s="47">
        <v>0.58333333333333337</v>
      </c>
      <c r="M71" s="94">
        <v>0.91666666666666663</v>
      </c>
      <c r="N71" s="47">
        <v>0.58333333333333337</v>
      </c>
      <c r="O71" s="94">
        <v>0.91666666666666663</v>
      </c>
      <c r="P71" s="38"/>
    </row>
    <row r="72" spans="1:16" ht="15" customHeight="1" thickBot="1" x14ac:dyDescent="0.3">
      <c r="A72" s="242" t="s">
        <v>73</v>
      </c>
      <c r="B72" s="82"/>
      <c r="C72" s="63"/>
      <c r="D72" s="82"/>
      <c r="E72" s="63"/>
      <c r="F72" s="97"/>
      <c r="G72" s="90"/>
      <c r="H72" s="97"/>
      <c r="I72" s="90"/>
      <c r="J72" s="82"/>
      <c r="K72" s="63"/>
      <c r="L72" s="82"/>
      <c r="M72" s="63"/>
      <c r="N72" s="82"/>
      <c r="O72" s="63"/>
      <c r="P72" s="41"/>
    </row>
    <row r="73" spans="1:16" ht="15" customHeight="1" thickBot="1" x14ac:dyDescent="0.3">
      <c r="A73" s="243" t="s">
        <v>74</v>
      </c>
      <c r="B73" s="102"/>
      <c r="C73" s="55">
        <f>C71-B71</f>
        <v>0.35416666666666669</v>
      </c>
      <c r="D73" s="102"/>
      <c r="E73" s="55">
        <f>E71-D71</f>
        <v>0.35416666666666669</v>
      </c>
      <c r="F73" s="99"/>
      <c r="G73" s="100"/>
      <c r="H73" s="99"/>
      <c r="I73" s="100"/>
      <c r="J73" s="102"/>
      <c r="K73" s="55">
        <f>K71-J71</f>
        <v>0.35416666666666669</v>
      </c>
      <c r="L73" s="101"/>
      <c r="M73" s="55">
        <f>M71-L71</f>
        <v>0.33333333333333326</v>
      </c>
      <c r="N73" s="101"/>
      <c r="O73" s="55">
        <f>O71-N71</f>
        <v>0.33333333333333326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295" t="s">
        <v>137</v>
      </c>
      <c r="B87" s="191"/>
      <c r="C87" s="192" t="e">
        <f>comptecellulecouleur((B56:B73),$A$96)</f>
        <v>#N/A</v>
      </c>
      <c r="D87" s="191"/>
      <c r="E87" s="192" t="e">
        <f>comptecellulecouleur((D56:D73),$A$96)</f>
        <v>#N/A</v>
      </c>
      <c r="F87" s="191"/>
      <c r="G87" s="192" t="e">
        <f>comptecellulecouleur((F56:F73),$A$96)</f>
        <v>#N/A</v>
      </c>
      <c r="H87" s="191"/>
      <c r="I87" s="192" t="e">
        <f>comptecellulecouleur((H56:H73),$A$96)</f>
        <v>#N/A</v>
      </c>
      <c r="J87" s="191"/>
      <c r="K87" s="192" t="e">
        <f>comptecellulecouleur((J58:J73),$A$96)</f>
        <v>#N/A</v>
      </c>
      <c r="L87" s="191"/>
      <c r="M87" s="192" t="e">
        <f>comptecellulecouleur((L58:L73),$A$96)</f>
        <v>#N/A</v>
      </c>
      <c r="N87" s="191"/>
      <c r="O87" s="192" t="e">
        <f>comptecellulecouleur((N58:N73),$A$96)</f>
        <v>#N/A</v>
      </c>
      <c r="P87" s="64"/>
    </row>
    <row r="88" spans="1:16" ht="35.1" customHeight="1" x14ac:dyDescent="0.25">
      <c r="A88" s="296" t="s">
        <v>136</v>
      </c>
      <c r="B88" s="292"/>
      <c r="C88" s="293" t="e">
        <f>comptecellulecouleur((B56:B73),$A$97)</f>
        <v>#N/A</v>
      </c>
      <c r="D88" s="292"/>
      <c r="E88" s="293" t="e">
        <f>comptecellulecouleur((D56:D73),$A$97)</f>
        <v>#N/A</v>
      </c>
      <c r="F88" s="292"/>
      <c r="G88" s="293" t="e">
        <f>comptecellulecouleur((F56:F73),$A$97)</f>
        <v>#N/A</v>
      </c>
      <c r="H88" s="292"/>
      <c r="I88" s="293" t="e">
        <f>comptecellulecouleur((H56:H73),$A$97)</f>
        <v>#N/A</v>
      </c>
      <c r="J88" s="292"/>
      <c r="K88" s="293" t="e">
        <f>comptecellulecouleur((J56:J73),$A$97)</f>
        <v>#N/A</v>
      </c>
      <c r="L88" s="292"/>
      <c r="M88" s="293" t="e">
        <f>comptecellulecouleur((L56:L73),$A$97)</f>
        <v>#N/A</v>
      </c>
      <c r="N88" s="292"/>
      <c r="O88" s="293" t="e">
        <f>comptecellulecouleur((N56:N73),$A$97)</f>
        <v>#N/A</v>
      </c>
      <c r="P88" s="294"/>
    </row>
    <row r="89" spans="1:16" ht="35.1" customHeight="1" x14ac:dyDescent="0.25">
      <c r="A89" s="15" t="s">
        <v>7</v>
      </c>
      <c r="B89" s="193"/>
      <c r="C89" s="189" t="e">
        <f>(comptecellulecouleur((B6:B54),$A$96))+(comptecellulecouleur((B6:B54),$A$98))+(comptecellulecouleur((B6:B54),$A$99)/2)</f>
        <v>#N/A</v>
      </c>
      <c r="D89" s="193"/>
      <c r="E89" s="189" t="e">
        <f>(comptecellulecouleur((D6:D54),$A$96))+(comptecellulecouleur((D6:D54),$A$98))+(comptecellulecouleur((D6:D54),$A$99)/2)</f>
        <v>#N/A</v>
      </c>
      <c r="F89" s="193"/>
      <c r="G89" s="189" t="e">
        <f>(comptecellulecouleur((F6:F54),$A$96))+(comptecellulecouleur((F6:F54),$A$98))+(comptecellulecouleur((F6:F54),$A$99)/2)</f>
        <v>#N/A</v>
      </c>
      <c r="H89" s="193"/>
      <c r="I89" s="189" t="e">
        <f>(comptecellulecouleur((H6:H54),$A$96))+(comptecellulecouleur((H6:H54),$A$98))+(comptecellulecouleur((H6:H54),$A$99)/2)</f>
        <v>#N/A</v>
      </c>
      <c r="J89" s="193"/>
      <c r="K89" s="189" t="e">
        <f>(comptecellulecouleur((J6:J54),$A$96))+(comptecellulecouleur((J6:J54),$A$98))+(comptecellulecouleur((J6:J54),$A$99)/2)</f>
        <v>#N/A</v>
      </c>
      <c r="L89" s="193"/>
      <c r="M89" s="189" t="e">
        <f>(comptecellulecouleur((L6:L54),$A$96))+(comptecellulecouleur((L6:L54),$A$98))+(comptecellulecouleur((L6:L54),$A$99)/2)</f>
        <v>#N/A</v>
      </c>
      <c r="N89" s="193"/>
      <c r="O89" s="189" t="e">
        <f>(comptecellulecouleur((N6:N54),$A$96))+(comptecellulecouleur((N6:N54),$A$98))+(comptecellulecouleur((N6:N54),$A$99)/2)</f>
        <v>#N/A</v>
      </c>
      <c r="P89" s="65"/>
    </row>
    <row r="90" spans="1:16" ht="35.1" customHeight="1" x14ac:dyDescent="0.25">
      <c r="A90" s="16" t="s">
        <v>8</v>
      </c>
      <c r="B90" s="194"/>
      <c r="C90" s="195" t="e">
        <f>(comptecellulecouleur((B6:B54),$A$96))+(comptecellulecouleur((B6:B54),$A$99))</f>
        <v>#N/A</v>
      </c>
      <c r="D90" s="194"/>
      <c r="E90" s="195" t="e">
        <f>(comptecellulecouleur((D6:D54),$A$96))+(comptecellulecouleur((D6:D54),$A$99))</f>
        <v>#N/A</v>
      </c>
      <c r="F90" s="194"/>
      <c r="G90" s="195" t="e">
        <f>(comptecellulecouleur((F6:F54),$A$96))+(comptecellulecouleur((F6:F54),$A$99))</f>
        <v>#N/A</v>
      </c>
      <c r="H90" s="194"/>
      <c r="I90" s="195" t="e">
        <f>(comptecellulecouleur((H6:H54),$A$96))+(comptecellulecouleur((H6:H54),$A$99))</f>
        <v>#N/A</v>
      </c>
      <c r="J90" s="194"/>
      <c r="K90" s="195" t="e">
        <f>(comptecellulecouleur((J6:J54),$A$96))+(comptecellulecouleur((J6:J54),$A$99))</f>
        <v>#N/A</v>
      </c>
      <c r="L90" s="194"/>
      <c r="M90" s="195" t="e">
        <f>(comptecellulecouleur((L6:L54),$A$96))+(comptecellulecouleur((L6:L54),$A$99))</f>
        <v>#N/A</v>
      </c>
      <c r="N90" s="194"/>
      <c r="O90" s="195" t="e">
        <f>(comptecellulecouleur((N6:N54),$A$96))+(comptecellulecouleur((N6:N54),$A$99))</f>
        <v>#N/A</v>
      </c>
      <c r="P90" s="65"/>
    </row>
    <row r="91" spans="1:16" ht="35.1" customHeight="1" x14ac:dyDescent="0.25">
      <c r="A91" s="17" t="s">
        <v>9</v>
      </c>
      <c r="B91" s="196"/>
      <c r="C91" s="190" t="e">
        <f>(comptecellulecouleur((B6:B54),$A$97))+(comptecellulecouleur((B6:B54),$A$98))+(comptecellulecouleur((B6:B54),$A$99)/2)</f>
        <v>#N/A</v>
      </c>
      <c r="D91" s="196"/>
      <c r="E91" s="190" t="e">
        <f>(comptecellulecouleur((D6:D54),$A$97))+(comptecellulecouleur((D6:D54),$A$98))+(comptecellulecouleur((D6:D54),$A$99)/2)</f>
        <v>#N/A</v>
      </c>
      <c r="F91" s="196"/>
      <c r="G91" s="190" t="e">
        <f>(comptecellulecouleur((F6:F54),$A$97))+(comptecellulecouleur((F6:F54),$A$98))+(comptecellulecouleur((F6:F54),$A$99)/2)</f>
        <v>#N/A</v>
      </c>
      <c r="H91" s="196"/>
      <c r="I91" s="190" t="e">
        <f>(comptecellulecouleur((H6:H54),$A$97))+(comptecellulecouleur((H6:H54),$A$98))+(comptecellulecouleur((H6:H54),$A$99)/2)</f>
        <v>#N/A</v>
      </c>
      <c r="J91" s="196"/>
      <c r="K91" s="190" t="e">
        <f>(comptecellulecouleur((J6:J54),$A$97))+(comptecellulecouleur((J6:J54),$A$98))+(comptecellulecouleur((J6:J54),$A$99)/2)</f>
        <v>#N/A</v>
      </c>
      <c r="L91" s="196"/>
      <c r="M91" s="190" t="e">
        <f>(comptecellulecouleur((L6:L54),$A$97))+(comptecellulecouleur((L6:L54),$A$98))+(comptecellulecouleur((L6:L54),$A$99)/2)</f>
        <v>#N/A</v>
      </c>
      <c r="N91" s="196"/>
      <c r="O91" s="190" t="e">
        <f>(comptecellulecouleur((N6:N54),$A$97))+(comptecellulecouleur((N6:N54),$A$98))+(comptecellulecouleur((N6:N54),$A$99)/2)</f>
        <v>#N/A</v>
      </c>
      <c r="P91" s="65"/>
    </row>
    <row r="92" spans="1:16" ht="35.1" customHeight="1" x14ac:dyDescent="0.25">
      <c r="A92" s="18" t="s">
        <v>10</v>
      </c>
      <c r="B92" s="193"/>
      <c r="C92" s="197" t="e">
        <f>(comptecellulecouleur((B77:B86),$A$96))+(comptecellulecouleur((B77:B86),$A$98))</f>
        <v>#N/A</v>
      </c>
      <c r="D92" s="193"/>
      <c r="E92" s="197" t="e">
        <f>(comptecellulecouleur((D77:D86),$A$96))+(comptecellulecouleur((D77:D86),$A$98))</f>
        <v>#N/A</v>
      </c>
      <c r="F92" s="193"/>
      <c r="G92" s="197" t="e">
        <f>(comptecellulecouleur((F77:F86),$A$96))+(comptecellulecouleur((F77:F86),$A$98))</f>
        <v>#N/A</v>
      </c>
      <c r="H92" s="193"/>
      <c r="I92" s="197" t="e">
        <f>(comptecellulecouleur((H77:H86),$A$96))+(comptecellulecouleur((H77:H86),$A$98))</f>
        <v>#N/A</v>
      </c>
      <c r="J92" s="193"/>
      <c r="K92" s="197" t="e">
        <f>(comptecellulecouleur((J77:J86),$A$96))+(comptecellulecouleur((J77:J86),$A$98))</f>
        <v>#N/A</v>
      </c>
      <c r="L92" s="193"/>
      <c r="M92" s="197" t="e">
        <f>(comptecellulecouleur((L77:L86),$A$96))+(comptecellulecouleur((L77:L86),$A$98))</f>
        <v>#N/A</v>
      </c>
      <c r="N92" s="193"/>
      <c r="O92" s="197" t="e">
        <f>(comptecellulecouleur((N77:N86),$A$96))+(comptecellulecouleur((N77:N86),$A$98))</f>
        <v>#N/A</v>
      </c>
      <c r="P92" s="65"/>
    </row>
    <row r="93" spans="1:16" ht="35.1" customHeight="1" x14ac:dyDescent="0.25">
      <c r="A93" s="32" t="s">
        <v>11</v>
      </c>
      <c r="B93" s="196"/>
      <c r="C93" s="197" t="e">
        <f>(comptecellulecouleur((B77:B86),$A$97))+(comptecellulecouleur((B77:B86),$A$98))</f>
        <v>#N/A</v>
      </c>
      <c r="D93" s="196"/>
      <c r="E93" s="197" t="e">
        <f>(comptecellulecouleur((D77:D86),$A$97))+(comptecellulecouleur((D77:D86),$A$98))</f>
        <v>#N/A</v>
      </c>
      <c r="F93" s="196"/>
      <c r="G93" s="197" t="e">
        <f>(comptecellulecouleur((F77:F86),$A$97))+(comptecellulecouleur((F77:F86),$A$98))</f>
        <v>#N/A</v>
      </c>
      <c r="H93" s="196"/>
      <c r="I93" s="197" t="e">
        <f>(comptecellulecouleur((H77:H86),$A$97))+(comptecellulecouleur((H77:H86),$A$98))</f>
        <v>#N/A</v>
      </c>
      <c r="J93" s="196"/>
      <c r="K93" s="197" t="e">
        <f>(comptecellulecouleur((J77:J86),$A$97))+(comptecellulecouleur((J77:J86),$A$98))</f>
        <v>#N/A</v>
      </c>
      <c r="L93" s="196"/>
      <c r="M93" s="197" t="e">
        <f>(comptecellulecouleur((L77:L86),$A$97))+(comptecellulecouleur((L77:L86),$A$98))</f>
        <v>#N/A</v>
      </c>
      <c r="N93" s="196"/>
      <c r="O93" s="197" t="e">
        <f>(comptecellulecouleur((N77:N86),$A$97))+(comptecellulecouleur((N77:N86),$A$98))</f>
        <v>#N/A</v>
      </c>
      <c r="P93" s="65"/>
    </row>
    <row r="94" spans="1:16" ht="35.1" customHeight="1" x14ac:dyDescent="0.25">
      <c r="A94" s="33" t="s">
        <v>27</v>
      </c>
      <c r="B94" s="21"/>
      <c r="C94" s="28" t="e">
        <f>SUM(C87:C93)</f>
        <v>#N/A</v>
      </c>
      <c r="D94" s="21"/>
      <c r="E94" s="28" t="e">
        <f>SUM(E87:E93)</f>
        <v>#N/A</v>
      </c>
      <c r="F94" s="21"/>
      <c r="G94" s="28" t="e">
        <f>SUM(G87:G93)</f>
        <v>#N/A</v>
      </c>
      <c r="H94" s="21"/>
      <c r="I94" s="28" t="e">
        <f>SUM(I87:I93)</f>
        <v>#N/A</v>
      </c>
      <c r="J94" s="21"/>
      <c r="K94" s="28" t="e">
        <f>SUM(K87:K93)</f>
        <v>#N/A</v>
      </c>
      <c r="L94" s="21"/>
      <c r="M94" s="28" t="e">
        <f>SUM(M87:M93)</f>
        <v>#N/A</v>
      </c>
      <c r="N94" s="21"/>
      <c r="O94" s="28" t="e">
        <f>SUM(O87:O93)</f>
        <v>#N/A</v>
      </c>
      <c r="P94" s="66"/>
    </row>
    <row r="95" spans="1:16" ht="27" customHeight="1" thickBot="1" x14ac:dyDescent="0.3">
      <c r="A95" s="333" t="s">
        <v>13</v>
      </c>
      <c r="B95" s="334"/>
      <c r="C95" s="334"/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5"/>
    </row>
    <row r="96" spans="1:16" ht="15.75" customHeight="1" x14ac:dyDescent="0.25">
      <c r="A96" s="53"/>
      <c r="B96" s="336" t="s">
        <v>95</v>
      </c>
    </row>
    <row r="97" spans="1:5" ht="15.75" x14ac:dyDescent="0.25">
      <c r="A97" s="50"/>
      <c r="B97" s="354"/>
    </row>
    <row r="98" spans="1:5" ht="15.75" x14ac:dyDescent="0.25">
      <c r="A98" s="54"/>
      <c r="B98" s="354"/>
    </row>
    <row r="99" spans="1:5" ht="15.75" x14ac:dyDescent="0.25">
      <c r="A99" s="144"/>
      <c r="B99" s="354"/>
      <c r="E99" s="188"/>
    </row>
    <row r="100" spans="1:5" x14ac:dyDescent="0.25">
      <c r="E100" s="188"/>
    </row>
    <row r="101" spans="1:5" x14ac:dyDescent="0.25">
      <c r="A101" s="226"/>
      <c r="B101" s="338" t="s">
        <v>96</v>
      </c>
      <c r="C101" s="338"/>
      <c r="D101" s="338"/>
      <c r="E101" s="338"/>
    </row>
    <row r="102" spans="1:5" x14ac:dyDescent="0.25">
      <c r="A102" s="228"/>
      <c r="B102" s="338" t="s">
        <v>97</v>
      </c>
      <c r="C102" s="338"/>
      <c r="D102" s="338"/>
      <c r="E102" s="338"/>
    </row>
    <row r="103" spans="1:5" ht="15.75" x14ac:dyDescent="0.25">
      <c r="A103" s="48"/>
      <c r="B103" s="338" t="s">
        <v>98</v>
      </c>
      <c r="C103" s="338"/>
      <c r="D103" s="338"/>
      <c r="E103" s="338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</sheetData>
  <mergeCells count="17">
    <mergeCell ref="B96:B99"/>
    <mergeCell ref="B101:E101"/>
    <mergeCell ref="B102:E102"/>
    <mergeCell ref="B103:E103"/>
    <mergeCell ref="L1:M1"/>
    <mergeCell ref="N1:O1"/>
    <mergeCell ref="Q46:Q48"/>
    <mergeCell ref="Q49:Q51"/>
    <mergeCell ref="A95:P95"/>
    <mergeCell ref="A1:A2"/>
    <mergeCell ref="B1:C1"/>
    <mergeCell ref="D1:E1"/>
    <mergeCell ref="F1:G1"/>
    <mergeCell ref="H1:I1"/>
    <mergeCell ref="J1:K1"/>
    <mergeCell ref="Q52:S54"/>
    <mergeCell ref="Q40:S4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1" orientation="portrait" r:id="rId1"/>
  <headerFooter>
    <oddHeader>&amp;A</oddHeader>
    <oddFooter>&amp;C&amp;F&amp;R&amp;D&amp;T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35"/>
  <sheetViews>
    <sheetView zoomScale="70" zoomScaleNormal="70" workbookViewId="0">
      <selection activeCell="F46" sqref="F46:G48"/>
    </sheetView>
  </sheetViews>
  <sheetFormatPr baseColWidth="10" defaultRowHeight="15" x14ac:dyDescent="0.25"/>
  <cols>
    <col min="1" max="1" width="15.5703125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8" ht="33" customHeight="1" thickBot="1" x14ac:dyDescent="0.3">
      <c r="A1" s="340">
        <v>16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8" ht="38.25" customHeight="1" thickBot="1" x14ac:dyDescent="0.3">
      <c r="A2" s="341"/>
      <c r="B2" s="264"/>
      <c r="C2" s="14">
        <v>42842</v>
      </c>
      <c r="D2" s="264"/>
      <c r="E2" s="14">
        <v>42843</v>
      </c>
      <c r="F2" s="265"/>
      <c r="G2" s="70">
        <v>42844</v>
      </c>
      <c r="H2" s="68"/>
      <c r="I2" s="12">
        <v>42845</v>
      </c>
      <c r="J2" s="264"/>
      <c r="K2" s="12">
        <v>42846</v>
      </c>
      <c r="L2" s="83"/>
      <c r="M2" s="12">
        <v>42847</v>
      </c>
      <c r="N2" s="83"/>
      <c r="O2" s="12">
        <v>42848</v>
      </c>
      <c r="P2" s="288" t="s">
        <v>131</v>
      </c>
    </row>
    <row r="3" spans="1:18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8" ht="15" customHeight="1" x14ac:dyDescent="0.25">
      <c r="A4" s="241"/>
      <c r="B4" s="104" t="s">
        <v>120</v>
      </c>
      <c r="C4" s="105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8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8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8" ht="15.75" x14ac:dyDescent="0.25">
      <c r="A7" s="241"/>
      <c r="B7" s="47">
        <v>0.41666666666666669</v>
      </c>
      <c r="C7" s="94">
        <v>0.70833333333333337</v>
      </c>
      <c r="D7" s="95"/>
      <c r="E7" s="96"/>
      <c r="F7" s="95"/>
      <c r="G7" s="96"/>
      <c r="H7" s="47">
        <v>0.41666666666666669</v>
      </c>
      <c r="I7" s="94">
        <v>0.70833333333333337</v>
      </c>
      <c r="J7" s="47">
        <v>0.5</v>
      </c>
      <c r="K7" s="94">
        <v>0.91666666666666663</v>
      </c>
      <c r="L7" s="47">
        <v>0.5</v>
      </c>
      <c r="M7" s="94">
        <v>0.91666666666666663</v>
      </c>
      <c r="N7" s="47">
        <v>0.39583333333333331</v>
      </c>
      <c r="O7" s="94">
        <v>0.70833333333333337</v>
      </c>
      <c r="P7" s="38"/>
    </row>
    <row r="8" spans="1:18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/>
      <c r="I8" s="63"/>
      <c r="J8" s="82"/>
      <c r="K8" s="63"/>
      <c r="L8" s="82"/>
      <c r="M8" s="63"/>
      <c r="N8" s="82"/>
      <c r="O8" s="63"/>
      <c r="P8" s="41"/>
    </row>
    <row r="9" spans="1:18" ht="16.5" thickBot="1" x14ac:dyDescent="0.3">
      <c r="A9" s="243" t="s">
        <v>30</v>
      </c>
      <c r="B9" s="102"/>
      <c r="C9" s="55">
        <f>C7-B7</f>
        <v>0.29166666666666669</v>
      </c>
      <c r="D9" s="99"/>
      <c r="E9" s="100"/>
      <c r="F9" s="99"/>
      <c r="G9" s="100"/>
      <c r="H9" s="102"/>
      <c r="I9" s="55">
        <f>I7-H7</f>
        <v>0.29166666666666669</v>
      </c>
      <c r="J9" s="108"/>
      <c r="K9" s="55">
        <f>(K7-J7)+(K8-J8)</f>
        <v>0.41666666666666663</v>
      </c>
      <c r="L9" s="108"/>
      <c r="M9" s="55">
        <f>(M7-L7)+(M8-L8)</f>
        <v>0.41666666666666663</v>
      </c>
      <c r="N9" s="102"/>
      <c r="O9" s="55">
        <f>O7-N7</f>
        <v>0.31250000000000006</v>
      </c>
      <c r="P9" s="44">
        <f>SUM(C9,E9,G9,I9,K9,M9,O9)</f>
        <v>1.7291666666666665</v>
      </c>
    </row>
    <row r="10" spans="1:18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8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R11" s="313" t="s">
        <v>118</v>
      </c>
    </row>
    <row r="12" spans="1:18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 t="s">
        <v>139</v>
      </c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8" ht="15.75" x14ac:dyDescent="0.25">
      <c r="A13" s="242"/>
      <c r="B13" s="47">
        <v>0.375</v>
      </c>
      <c r="C13" s="94">
        <v>0.70833333333333337</v>
      </c>
      <c r="D13" s="47">
        <v>0.375</v>
      </c>
      <c r="E13" s="94">
        <v>0.70833333333333337</v>
      </c>
      <c r="F13" s="47"/>
      <c r="G13" s="94"/>
      <c r="H13" s="95"/>
      <c r="I13" s="96"/>
      <c r="J13" s="95"/>
      <c r="K13" s="96"/>
      <c r="L13" s="47"/>
      <c r="M13" s="94"/>
      <c r="N13" s="47"/>
      <c r="O13" s="94"/>
      <c r="P13" s="56"/>
    </row>
    <row r="14" spans="1:18" ht="16.5" thickBot="1" x14ac:dyDescent="0.3">
      <c r="A14" s="242" t="s">
        <v>26</v>
      </c>
      <c r="B14" s="82"/>
      <c r="C14" s="63"/>
      <c r="D14" s="82"/>
      <c r="E14" s="63"/>
      <c r="F14" s="82">
        <v>0.70833333333333337</v>
      </c>
      <c r="G14" s="63">
        <v>1.0416666666666667</v>
      </c>
      <c r="H14" s="97"/>
      <c r="I14" s="90"/>
      <c r="J14" s="97"/>
      <c r="K14" s="90"/>
      <c r="L14" s="82">
        <v>0.70833333333333337</v>
      </c>
      <c r="M14" s="63">
        <v>1.0833333333333333</v>
      </c>
      <c r="N14" s="82">
        <v>0.66666666666666663</v>
      </c>
      <c r="O14" s="63">
        <v>1.0208333333333333</v>
      </c>
      <c r="P14" s="56"/>
    </row>
    <row r="15" spans="1:18" ht="16.5" thickBot="1" x14ac:dyDescent="0.3">
      <c r="A15" s="244" t="s">
        <v>38</v>
      </c>
      <c r="B15" s="102"/>
      <c r="C15" s="55">
        <f>C13-B13</f>
        <v>0.33333333333333337</v>
      </c>
      <c r="D15" s="102" t="s">
        <v>139</v>
      </c>
      <c r="E15" s="55">
        <f>E13-D13</f>
        <v>0.33333333333333337</v>
      </c>
      <c r="F15" s="101"/>
      <c r="G15" s="55">
        <f>(G13-F13)+(G14-F14)</f>
        <v>0.33333333333333337</v>
      </c>
      <c r="H15" s="99"/>
      <c r="I15" s="100"/>
      <c r="J15" s="99"/>
      <c r="K15" s="100"/>
      <c r="L15" s="101" t="s">
        <v>139</v>
      </c>
      <c r="M15" s="55">
        <f>(M13-L13)+(M14-L14)</f>
        <v>0.37499999999999989</v>
      </c>
      <c r="N15" s="101" t="s">
        <v>139</v>
      </c>
      <c r="O15" s="55">
        <f>(O13-N13)+(O14-N14)</f>
        <v>0.35416666666666663</v>
      </c>
      <c r="P15" s="44">
        <f>SUM(C15,E15,G15,I15,K15,M15,O15)</f>
        <v>1.7291666666666665</v>
      </c>
    </row>
    <row r="16" spans="1:18" ht="15.75" x14ac:dyDescent="0.25">
      <c r="A16" s="241"/>
      <c r="B16" s="47">
        <v>0.375</v>
      </c>
      <c r="C16" s="94">
        <v>0.70833333333333337</v>
      </c>
      <c r="D16" s="95"/>
      <c r="E16" s="96"/>
      <c r="F16" s="95"/>
      <c r="G16" s="96"/>
      <c r="H16" s="47"/>
      <c r="I16" s="94"/>
      <c r="J16" s="47"/>
      <c r="K16" s="94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</row>
    <row r="17" spans="1:16" ht="16.5" thickBot="1" x14ac:dyDescent="0.3">
      <c r="A17" s="242" t="s">
        <v>16</v>
      </c>
      <c r="B17" s="82"/>
      <c r="C17" s="63"/>
      <c r="D17" s="97"/>
      <c r="E17" s="90"/>
      <c r="F17" s="97"/>
      <c r="G17" s="90"/>
      <c r="H17" s="82">
        <v>0.66666666666666663</v>
      </c>
      <c r="I17" s="63">
        <v>1.0208333333333333</v>
      </c>
      <c r="J17" s="82">
        <v>0.70833333333333337</v>
      </c>
      <c r="K17" s="63">
        <v>1.0833333333333333</v>
      </c>
      <c r="L17" s="82"/>
      <c r="M17" s="63"/>
      <c r="N17" s="82"/>
      <c r="O17" s="63"/>
      <c r="P17" s="41"/>
    </row>
    <row r="18" spans="1:16" ht="16.5" thickBot="1" x14ac:dyDescent="0.3">
      <c r="A18" s="243" t="s">
        <v>33</v>
      </c>
      <c r="B18" s="102"/>
      <c r="C18" s="55">
        <f>C16-B16</f>
        <v>0.33333333333333337</v>
      </c>
      <c r="D18" s="99"/>
      <c r="E18" s="100"/>
      <c r="F18" s="99"/>
      <c r="G18" s="100"/>
      <c r="H18" s="101"/>
      <c r="I18" s="55">
        <f>(I16-H16)+(I17-H17)</f>
        <v>0.35416666666666663</v>
      </c>
      <c r="J18" s="101"/>
      <c r="K18" s="55">
        <f>(K16-J16)+(K17-J17)</f>
        <v>0.37499999999999989</v>
      </c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</row>
    <row r="19" spans="1:16" ht="15.75" x14ac:dyDescent="0.25">
      <c r="A19" s="241"/>
      <c r="B19" s="47"/>
      <c r="C19" s="94"/>
      <c r="D19" s="95"/>
      <c r="E19" s="96"/>
      <c r="F19" s="95"/>
      <c r="G19" s="96"/>
      <c r="H19" s="198"/>
      <c r="I19" s="200"/>
      <c r="J19" s="198">
        <v>0.375</v>
      </c>
      <c r="K19" s="200">
        <v>0.75</v>
      </c>
      <c r="L19" s="198">
        <v>0.375</v>
      </c>
      <c r="M19" s="200">
        <v>0.75</v>
      </c>
      <c r="N19" s="198"/>
      <c r="O19" s="200"/>
      <c r="P19" s="38"/>
    </row>
    <row r="20" spans="1:16" ht="16.5" thickBot="1" x14ac:dyDescent="0.3">
      <c r="A20" s="242" t="s">
        <v>18</v>
      </c>
      <c r="B20" s="82">
        <v>0.70833333333333337</v>
      </c>
      <c r="C20" s="63">
        <v>1</v>
      </c>
      <c r="D20" s="97"/>
      <c r="E20" s="90"/>
      <c r="F20" s="97"/>
      <c r="G20" s="90"/>
      <c r="H20" s="204">
        <v>0.66666666666666663</v>
      </c>
      <c r="I20" s="205">
        <v>1.0208333333333333</v>
      </c>
      <c r="J20" s="204"/>
      <c r="K20" s="205"/>
      <c r="L20" s="204"/>
      <c r="M20" s="205"/>
      <c r="N20" s="204">
        <v>0.6875</v>
      </c>
      <c r="O20" s="205">
        <v>1.0208333333333333</v>
      </c>
      <c r="P20" s="41"/>
    </row>
    <row r="21" spans="1:16" ht="16.5" thickBot="1" x14ac:dyDescent="0.3">
      <c r="A21" s="243" t="s">
        <v>35</v>
      </c>
      <c r="B21" s="101"/>
      <c r="C21" s="55">
        <f>(C19-B19)+(C20-B20)</f>
        <v>0.29166666666666663</v>
      </c>
      <c r="D21" s="99"/>
      <c r="E21" s="100"/>
      <c r="F21" s="99"/>
      <c r="G21" s="100"/>
      <c r="H21" s="208" t="s">
        <v>129</v>
      </c>
      <c r="I21" s="209">
        <f>(I19-H19)+(I20-H20)</f>
        <v>0.35416666666666663</v>
      </c>
      <c r="J21" s="208" t="s">
        <v>129</v>
      </c>
      <c r="K21" s="209">
        <f>K19-J19</f>
        <v>0.375</v>
      </c>
      <c r="L21" s="208" t="s">
        <v>129</v>
      </c>
      <c r="M21" s="209">
        <f>M19-L19</f>
        <v>0.375</v>
      </c>
      <c r="N21" s="208"/>
      <c r="O21" s="209">
        <f>(O19-N19)+(O20-N20)</f>
        <v>0.33333333333333326</v>
      </c>
      <c r="P21" s="44">
        <f>SUM(C21,E21,G21,I21,K21,M21,O21)</f>
        <v>1.7291666666666665</v>
      </c>
    </row>
    <row r="22" spans="1:16" ht="15.75" x14ac:dyDescent="0.25">
      <c r="A22" s="241"/>
      <c r="B22" s="47"/>
      <c r="C22" s="94"/>
      <c r="D22" s="47"/>
      <c r="E22" s="94"/>
      <c r="F22" s="47">
        <v>0.375</v>
      </c>
      <c r="G22" s="94">
        <v>0.70833333333333337</v>
      </c>
      <c r="H22" s="47"/>
      <c r="I22" s="94"/>
      <c r="J22" s="47"/>
      <c r="K22" s="94"/>
      <c r="L22" s="95"/>
      <c r="M22" s="96"/>
      <c r="N22" s="95"/>
      <c r="O22" s="96"/>
      <c r="P22" s="38"/>
    </row>
    <row r="23" spans="1:16" ht="16.5" thickBot="1" x14ac:dyDescent="0.3">
      <c r="A23" s="242" t="s">
        <v>17</v>
      </c>
      <c r="B23" s="82">
        <v>0.66666666666666663</v>
      </c>
      <c r="C23" s="63">
        <v>1</v>
      </c>
      <c r="D23" s="82">
        <v>0.70833333333333337</v>
      </c>
      <c r="E23" s="63">
        <v>1</v>
      </c>
      <c r="F23" s="82"/>
      <c r="G23" s="63"/>
      <c r="H23" s="82">
        <v>0.66666666666666663</v>
      </c>
      <c r="I23" s="63">
        <v>1.0208333333333333</v>
      </c>
      <c r="J23" s="82">
        <v>0.66666666666666663</v>
      </c>
      <c r="K23" s="63">
        <v>1.0833333333333333</v>
      </c>
      <c r="L23" s="97"/>
      <c r="M23" s="90"/>
      <c r="N23" s="97"/>
      <c r="O23" s="90"/>
      <c r="P23" s="41"/>
    </row>
    <row r="24" spans="1:16" ht="16.5" thickBot="1" x14ac:dyDescent="0.3">
      <c r="A24" s="243" t="s">
        <v>34</v>
      </c>
      <c r="B24" s="101"/>
      <c r="C24" s="55">
        <f>(C22-B22)+(C23-B23)</f>
        <v>0.33333333333333337</v>
      </c>
      <c r="D24" s="101"/>
      <c r="E24" s="55">
        <f>(E22-D22)+(E23-D23)</f>
        <v>0.29166666666666663</v>
      </c>
      <c r="F24" s="102"/>
      <c r="G24" s="55">
        <f>G22-F22</f>
        <v>0.33333333333333337</v>
      </c>
      <c r="H24" s="101"/>
      <c r="I24" s="55">
        <f>(I22-H22)+(I23-H23)</f>
        <v>0.35416666666666663</v>
      </c>
      <c r="J24" s="101"/>
      <c r="K24" s="55">
        <f>(K22-J22)+(K23-J23)</f>
        <v>0.41666666666666663</v>
      </c>
      <c r="L24" s="99"/>
      <c r="M24" s="100"/>
      <c r="N24" s="99"/>
      <c r="O24" s="100"/>
      <c r="P24" s="44">
        <f>SUM(C24,E24,G24,I24,K24,M24,O24)</f>
        <v>1.7291666666666665</v>
      </c>
    </row>
    <row r="25" spans="1:16" ht="15.75" x14ac:dyDescent="0.25">
      <c r="A25" s="241"/>
      <c r="B25" s="95"/>
      <c r="C25" s="96"/>
      <c r="D25" s="95"/>
      <c r="E25" s="96"/>
      <c r="F25" s="47">
        <v>0.41666666666666669</v>
      </c>
      <c r="G25" s="94">
        <v>0.70833333333333337</v>
      </c>
      <c r="H25" s="47">
        <v>0.41666666666666669</v>
      </c>
      <c r="I25" s="94">
        <v>0.625</v>
      </c>
      <c r="J25" s="47">
        <v>0.375</v>
      </c>
      <c r="K25" s="94">
        <v>0.70833333333333337</v>
      </c>
      <c r="L25" s="47">
        <v>0.375</v>
      </c>
      <c r="M25" s="94">
        <v>0.72916666666666663</v>
      </c>
      <c r="N25" s="47"/>
      <c r="O25" s="94"/>
      <c r="P25" s="38"/>
    </row>
    <row r="26" spans="1:16" ht="16.5" thickBot="1" x14ac:dyDescent="0.3">
      <c r="A26" s="242" t="s">
        <v>90</v>
      </c>
      <c r="B26" s="97"/>
      <c r="C26" s="90"/>
      <c r="D26" s="97"/>
      <c r="E26" s="90"/>
      <c r="F26" s="82"/>
      <c r="G26" s="63"/>
      <c r="H26" s="82">
        <v>0.79166666666666663</v>
      </c>
      <c r="I26" s="63">
        <v>1.0208333333333333</v>
      </c>
      <c r="J26" s="82"/>
      <c r="K26" s="63"/>
      <c r="L26" s="82"/>
      <c r="M26" s="63"/>
      <c r="N26" s="82">
        <v>0.70833333333333337</v>
      </c>
      <c r="O26" s="63">
        <v>1.0208333333333333</v>
      </c>
      <c r="P26" s="41"/>
    </row>
    <row r="27" spans="1:16" ht="16.5" thickBot="1" x14ac:dyDescent="0.3">
      <c r="A27" s="243" t="s">
        <v>91</v>
      </c>
      <c r="B27" s="99"/>
      <c r="C27" s="100"/>
      <c r="D27" s="99"/>
      <c r="E27" s="100"/>
      <c r="F27" s="102"/>
      <c r="G27" s="55">
        <f>G25-F25</f>
        <v>0.29166666666666669</v>
      </c>
      <c r="H27" s="103"/>
      <c r="I27" s="55">
        <f>(I25-H25)+(I26-H26)</f>
        <v>0.43749999999999994</v>
      </c>
      <c r="J27" s="102"/>
      <c r="K27" s="55">
        <f>K25-J25</f>
        <v>0.33333333333333337</v>
      </c>
      <c r="L27" s="102"/>
      <c r="M27" s="55">
        <f>M25-L25</f>
        <v>0.35416666666666663</v>
      </c>
      <c r="N27" s="101"/>
      <c r="O27" s="55">
        <f>(O25-N25)+(O26-N26)</f>
        <v>0.31249999999999989</v>
      </c>
      <c r="P27" s="44">
        <f>SUM(C27,E27,G27,I27,K27,M27,O27)</f>
        <v>1.7291666666666665</v>
      </c>
    </row>
    <row r="28" spans="1:16" ht="15.75" x14ac:dyDescent="0.25">
      <c r="A28" s="173"/>
      <c r="B28" s="47">
        <v>0.41666666666666669</v>
      </c>
      <c r="C28" s="94">
        <v>0.625</v>
      </c>
      <c r="D28" s="47">
        <v>0.375</v>
      </c>
      <c r="E28" s="94">
        <v>0.70833333333333337</v>
      </c>
      <c r="F28" s="47"/>
      <c r="G28" s="94"/>
      <c r="H28" s="47"/>
      <c r="I28" s="94"/>
      <c r="J28" s="95"/>
      <c r="K28" s="96"/>
      <c r="L28" s="95"/>
      <c r="M28" s="96"/>
      <c r="N28" s="47">
        <v>0.41666666666666669</v>
      </c>
      <c r="O28" s="94">
        <v>0.70833333333333337</v>
      </c>
      <c r="P28" s="38"/>
    </row>
    <row r="29" spans="1:16" ht="16.5" thickBot="1" x14ac:dyDescent="0.3">
      <c r="A29" s="176" t="s">
        <v>44</v>
      </c>
      <c r="B29" s="82">
        <v>0.79166666666666663</v>
      </c>
      <c r="C29" s="63">
        <v>1</v>
      </c>
      <c r="D29" s="82"/>
      <c r="E29" s="63"/>
      <c r="F29" s="82">
        <v>0.66666666666666663</v>
      </c>
      <c r="G29" s="63">
        <v>1.0416666666666667</v>
      </c>
      <c r="H29" s="82">
        <v>0.70833333333333337</v>
      </c>
      <c r="I29" s="63">
        <v>1.0208333333333333</v>
      </c>
      <c r="J29" s="97"/>
      <c r="K29" s="90"/>
      <c r="L29" s="97"/>
      <c r="M29" s="90"/>
      <c r="N29" s="82"/>
      <c r="O29" s="63"/>
      <c r="P29" s="41"/>
    </row>
    <row r="30" spans="1:16" ht="16.5" thickBot="1" x14ac:dyDescent="0.3">
      <c r="A30" s="179" t="s">
        <v>45</v>
      </c>
      <c r="B30" s="103"/>
      <c r="C30" s="55">
        <f>(C28-B28)+(C29-B29)</f>
        <v>0.41666666666666669</v>
      </c>
      <c r="D30" s="102"/>
      <c r="E30" s="55">
        <f>E28-D28</f>
        <v>0.33333333333333337</v>
      </c>
      <c r="F30" s="101" t="s">
        <v>129</v>
      </c>
      <c r="G30" s="55">
        <f>(G28-F28)+(G29-F29)</f>
        <v>0.37500000000000011</v>
      </c>
      <c r="H30" s="101"/>
      <c r="I30" s="55">
        <f>(I28-H28)+(I29-H29)</f>
        <v>0.31249999999999989</v>
      </c>
      <c r="J30" s="99"/>
      <c r="K30" s="100"/>
      <c r="L30" s="99"/>
      <c r="M30" s="100"/>
      <c r="N30" s="102"/>
      <c r="O30" s="55">
        <f>O28-N28</f>
        <v>0.29166666666666669</v>
      </c>
      <c r="P30" s="44">
        <f>SUM(C30,E30,G30,I30,K30,M30,O30)</f>
        <v>1.7291666666666667</v>
      </c>
    </row>
    <row r="31" spans="1:16" ht="15.75" x14ac:dyDescent="0.25">
      <c r="A31" s="241"/>
      <c r="B31" s="47">
        <v>0.41666666666666669</v>
      </c>
      <c r="C31" s="94">
        <v>0.70833333333333337</v>
      </c>
      <c r="D31" s="47">
        <v>0.5</v>
      </c>
      <c r="E31" s="94">
        <v>0.625</v>
      </c>
      <c r="F31" s="47"/>
      <c r="G31" s="94"/>
      <c r="H31" s="95"/>
      <c r="I31" s="96"/>
      <c r="J31" s="95"/>
      <c r="K31" s="96"/>
      <c r="L31" s="47"/>
      <c r="M31" s="94"/>
      <c r="N31" s="47"/>
      <c r="O31" s="94"/>
      <c r="P31" s="38"/>
    </row>
    <row r="32" spans="1:16" ht="16.5" thickBot="1" x14ac:dyDescent="0.3">
      <c r="A32" s="242" t="s">
        <v>49</v>
      </c>
      <c r="B32" s="82"/>
      <c r="C32" s="63"/>
      <c r="D32" s="82">
        <v>0.79166666666666663</v>
      </c>
      <c r="E32" s="63">
        <v>1</v>
      </c>
      <c r="F32" s="82">
        <v>0.66666666666666663</v>
      </c>
      <c r="G32" s="63">
        <v>1.0208333333333333</v>
      </c>
      <c r="H32" s="97"/>
      <c r="I32" s="90"/>
      <c r="J32" s="97"/>
      <c r="K32" s="90"/>
      <c r="L32" s="82">
        <v>0.75</v>
      </c>
      <c r="M32" s="63">
        <v>1.0833333333333333</v>
      </c>
      <c r="N32" s="82">
        <v>0.66666666666666663</v>
      </c>
      <c r="O32" s="63">
        <v>1.0208333333333333</v>
      </c>
      <c r="P32" s="41"/>
    </row>
    <row r="33" spans="1:17" ht="16.5" thickBot="1" x14ac:dyDescent="0.3">
      <c r="A33" s="243" t="s">
        <v>50</v>
      </c>
      <c r="B33" s="102"/>
      <c r="C33" s="55">
        <f>C31-B31</f>
        <v>0.29166666666666669</v>
      </c>
      <c r="D33" s="103" t="s">
        <v>129</v>
      </c>
      <c r="E33" s="55">
        <f>(E31-D31)+(E32-D32)</f>
        <v>0.33333333333333337</v>
      </c>
      <c r="F33" s="101" t="s">
        <v>129</v>
      </c>
      <c r="G33" s="55">
        <f>(G31-F31)+(G32-F32)</f>
        <v>0.35416666666666663</v>
      </c>
      <c r="H33" s="99"/>
      <c r="I33" s="100"/>
      <c r="J33" s="99"/>
      <c r="K33" s="100"/>
      <c r="L33" s="101" t="s">
        <v>129</v>
      </c>
      <c r="M33" s="55">
        <f>(M31-L31)+(M32-L32)</f>
        <v>0.33333333333333326</v>
      </c>
      <c r="N33" s="101"/>
      <c r="O33" s="55">
        <f>(O31-N31)+(O32-N32)</f>
        <v>0.35416666666666663</v>
      </c>
      <c r="P33" s="44">
        <f>SUM(O33,M33,K33,I33,G33,E33,C33)</f>
        <v>1.6666666666666667</v>
      </c>
    </row>
    <row r="34" spans="1:17" ht="15.75" x14ac:dyDescent="0.25">
      <c r="A34" s="241"/>
      <c r="B34" s="47"/>
      <c r="C34" s="94"/>
      <c r="D34" s="95"/>
      <c r="E34" s="96"/>
      <c r="F34" s="95"/>
      <c r="G34" s="96"/>
      <c r="H34" s="47">
        <v>0.375</v>
      </c>
      <c r="I34" s="94">
        <v>0.70833333333333337</v>
      </c>
      <c r="J34" s="47">
        <v>0.41666666666666669</v>
      </c>
      <c r="K34" s="94">
        <v>0.625</v>
      </c>
      <c r="L34" s="47"/>
      <c r="M34" s="94"/>
      <c r="N34" s="47"/>
      <c r="O34" s="94"/>
      <c r="P34" s="38"/>
    </row>
    <row r="35" spans="1:17" ht="16.5" thickBot="1" x14ac:dyDescent="0.3">
      <c r="A35" s="242" t="s">
        <v>99</v>
      </c>
      <c r="B35" s="82">
        <v>0.70833333333333337</v>
      </c>
      <c r="C35" s="63">
        <v>1</v>
      </c>
      <c r="D35" s="97"/>
      <c r="E35" s="90"/>
      <c r="F35" s="97"/>
      <c r="G35" s="90"/>
      <c r="H35" s="82"/>
      <c r="I35" s="63"/>
      <c r="J35" s="82">
        <v>0.79166666666666663</v>
      </c>
      <c r="K35" s="63">
        <v>1.0208333333333333</v>
      </c>
      <c r="L35" s="82">
        <v>0.75</v>
      </c>
      <c r="M35" s="63">
        <v>1.0833333333333333</v>
      </c>
      <c r="N35" s="82">
        <v>0.6875</v>
      </c>
      <c r="O35" s="63">
        <v>1.0208333333333333</v>
      </c>
      <c r="P35" s="41"/>
    </row>
    <row r="36" spans="1:17" ht="16.5" thickBot="1" x14ac:dyDescent="0.3">
      <c r="A36" s="243" t="s">
        <v>105</v>
      </c>
      <c r="B36" s="101"/>
      <c r="C36" s="55">
        <f>(C34-B34)+(C35-B35)</f>
        <v>0.29166666666666663</v>
      </c>
      <c r="D36" s="99"/>
      <c r="E36" s="100"/>
      <c r="F36" s="99"/>
      <c r="G36" s="100"/>
      <c r="H36" s="102"/>
      <c r="I36" s="55">
        <f>I34-H34</f>
        <v>0.33333333333333337</v>
      </c>
      <c r="J36" s="103"/>
      <c r="K36" s="55">
        <f>(K34-J34)+(K35-J35)</f>
        <v>0.43749999999999994</v>
      </c>
      <c r="L36" s="101"/>
      <c r="M36" s="55">
        <f>(M34-L34)+(M35-L35)</f>
        <v>0.33333333333333326</v>
      </c>
      <c r="N36" s="101"/>
      <c r="O36" s="55">
        <f>(O34-N34)+(O35-N35)</f>
        <v>0.33333333333333326</v>
      </c>
      <c r="P36" s="44">
        <f>SUM(C36,E36,G36,I36,K36,M36,O36)</f>
        <v>1.7291666666666665</v>
      </c>
    </row>
    <row r="37" spans="1:17" ht="15.75" x14ac:dyDescent="0.25">
      <c r="A37" s="241"/>
      <c r="B37" s="95"/>
      <c r="C37" s="96"/>
      <c r="D37" s="95"/>
      <c r="E37" s="96"/>
      <c r="F37" s="95"/>
      <c r="G37" s="96"/>
      <c r="H37" s="47">
        <v>0.375</v>
      </c>
      <c r="I37" s="94">
        <v>0.75</v>
      </c>
      <c r="J37" s="47"/>
      <c r="K37" s="94"/>
      <c r="L37" s="47"/>
      <c r="M37" s="94"/>
      <c r="N37" s="95"/>
      <c r="O37" s="96"/>
      <c r="P37" s="38"/>
    </row>
    <row r="38" spans="1:17" ht="16.5" thickBot="1" x14ac:dyDescent="0.3">
      <c r="A38" s="242" t="s">
        <v>24</v>
      </c>
      <c r="B38" s="97"/>
      <c r="C38" s="90"/>
      <c r="D38" s="97"/>
      <c r="E38" s="90"/>
      <c r="F38" s="97"/>
      <c r="G38" s="90"/>
      <c r="H38" s="82"/>
      <c r="I38" s="63"/>
      <c r="J38" s="82">
        <v>0.70833333333333337</v>
      </c>
      <c r="K38" s="63">
        <v>1.0833333333333333</v>
      </c>
      <c r="L38" s="82">
        <v>0.75</v>
      </c>
      <c r="M38" s="63">
        <v>1.0833333333333333</v>
      </c>
      <c r="N38" s="97"/>
      <c r="O38" s="90"/>
      <c r="P38" s="41"/>
    </row>
    <row r="39" spans="1:17" ht="16.5" thickBot="1" x14ac:dyDescent="0.3">
      <c r="A39" s="243" t="s">
        <v>40</v>
      </c>
      <c r="B39" s="110"/>
      <c r="C39" s="111"/>
      <c r="D39" s="110"/>
      <c r="E39" s="111"/>
      <c r="F39" s="110"/>
      <c r="G39" s="111"/>
      <c r="H39" s="102"/>
      <c r="I39" s="55">
        <f>I37-H37</f>
        <v>0.375</v>
      </c>
      <c r="J39" s="101"/>
      <c r="K39" s="55">
        <f>(K37-J37)+(K38-J38)</f>
        <v>0.37499999999999989</v>
      </c>
      <c r="L39" s="101"/>
      <c r="M39" s="55">
        <f>(M37-L37)+(M38-L38)</f>
        <v>0.33333333333333326</v>
      </c>
      <c r="N39" s="110"/>
      <c r="O39" s="111"/>
      <c r="P39" s="44">
        <f>SUM(I39,K39,M39)</f>
        <v>1.083333333333333</v>
      </c>
    </row>
    <row r="40" spans="1:17" ht="15.75" x14ac:dyDescent="0.25">
      <c r="A40" s="241"/>
      <c r="B40" s="95"/>
      <c r="C40" s="96"/>
      <c r="D40" s="95"/>
      <c r="E40" s="96"/>
      <c r="F40" s="95"/>
      <c r="G40" s="96"/>
      <c r="H40" s="95"/>
      <c r="I40" s="96"/>
      <c r="J40" s="47">
        <v>0.375</v>
      </c>
      <c r="K40" s="94">
        <v>0.75</v>
      </c>
      <c r="L40" s="47">
        <v>0.375</v>
      </c>
      <c r="M40" s="94">
        <v>0.72916666666666663</v>
      </c>
      <c r="N40" s="47">
        <v>0.375</v>
      </c>
      <c r="O40" s="94">
        <v>0.72916666666666663</v>
      </c>
      <c r="P40" s="38"/>
    </row>
    <row r="41" spans="1:17" ht="16.5" thickBot="1" x14ac:dyDescent="0.3">
      <c r="A41" s="242" t="s">
        <v>23</v>
      </c>
      <c r="B41" s="97"/>
      <c r="C41" s="90"/>
      <c r="D41" s="97"/>
      <c r="E41" s="90"/>
      <c r="F41" s="97"/>
      <c r="G41" s="90"/>
      <c r="H41" s="97"/>
      <c r="I41" s="90"/>
      <c r="J41" s="82"/>
      <c r="K41" s="63"/>
      <c r="L41" s="82"/>
      <c r="M41" s="63"/>
      <c r="N41" s="82"/>
      <c r="O41" s="63"/>
      <c r="P41" s="41"/>
    </row>
    <row r="42" spans="1:17" ht="16.5" thickBot="1" x14ac:dyDescent="0.3">
      <c r="A42" s="243" t="s">
        <v>39</v>
      </c>
      <c r="B42" s="99"/>
      <c r="C42" s="100"/>
      <c r="D42" s="99"/>
      <c r="E42" s="100"/>
      <c r="F42" s="110"/>
      <c r="G42" s="111"/>
      <c r="H42" s="99"/>
      <c r="I42" s="100"/>
      <c r="J42" s="102"/>
      <c r="K42" s="55">
        <f>K40-J40</f>
        <v>0.375</v>
      </c>
      <c r="L42" s="112"/>
      <c r="M42" s="113">
        <f>M40-L40</f>
        <v>0.35416666666666663</v>
      </c>
      <c r="N42" s="112"/>
      <c r="O42" s="113">
        <f>O40-N40</f>
        <v>0.35416666666666663</v>
      </c>
      <c r="P42" s="44">
        <f>SUM(O42,M42,K42,I42,G42,E42,C42)</f>
        <v>1.0833333333333333</v>
      </c>
    </row>
    <row r="43" spans="1:17" ht="15.75" x14ac:dyDescent="0.25">
      <c r="A43" s="241"/>
      <c r="B43" s="47">
        <v>0.375</v>
      </c>
      <c r="C43" s="94">
        <v>0.70833333333333337</v>
      </c>
      <c r="D43" s="47"/>
      <c r="E43" s="94"/>
      <c r="F43" s="47">
        <v>0.375</v>
      </c>
      <c r="G43" s="94">
        <v>0.72916666666666663</v>
      </c>
      <c r="H43" s="47">
        <v>0.375</v>
      </c>
      <c r="I43" s="94">
        <v>0.72916666666666663</v>
      </c>
      <c r="J43" s="95"/>
      <c r="K43" s="96"/>
      <c r="L43" s="95"/>
      <c r="M43" s="96"/>
      <c r="N43" s="47">
        <v>0.375</v>
      </c>
      <c r="O43" s="94">
        <v>0.75</v>
      </c>
      <c r="P43" s="38"/>
      <c r="Q43" s="348"/>
    </row>
    <row r="44" spans="1:17" ht="16.5" thickBot="1" x14ac:dyDescent="0.3">
      <c r="A44" s="242" t="s">
        <v>111</v>
      </c>
      <c r="B44" s="82"/>
      <c r="C44" s="63"/>
      <c r="D44" s="82">
        <v>0.6875</v>
      </c>
      <c r="E44" s="63">
        <v>1</v>
      </c>
      <c r="F44" s="82"/>
      <c r="G44" s="63"/>
      <c r="H44" s="82"/>
      <c r="I44" s="63"/>
      <c r="J44" s="97"/>
      <c r="K44" s="90"/>
      <c r="L44" s="97"/>
      <c r="M44" s="90"/>
      <c r="N44" s="82"/>
      <c r="O44" s="63"/>
      <c r="P44" s="41"/>
      <c r="Q44" s="348"/>
    </row>
    <row r="45" spans="1:17" ht="16.5" thickBot="1" x14ac:dyDescent="0.3">
      <c r="A45" s="243" t="s">
        <v>32</v>
      </c>
      <c r="B45" s="102"/>
      <c r="C45" s="55">
        <f>C43-B43</f>
        <v>0.33333333333333337</v>
      </c>
      <c r="D45" s="101"/>
      <c r="E45" s="55">
        <f>(E43-D43)+(E44-D44)</f>
        <v>0.3125</v>
      </c>
      <c r="F45" s="102"/>
      <c r="G45" s="55">
        <f>G43-F43</f>
        <v>0.35416666666666663</v>
      </c>
      <c r="H45" s="102"/>
      <c r="I45" s="55">
        <f>I43-H43</f>
        <v>0.35416666666666663</v>
      </c>
      <c r="J45" s="99"/>
      <c r="K45" s="100"/>
      <c r="L45" s="99"/>
      <c r="M45" s="100"/>
      <c r="N45" s="102"/>
      <c r="O45" s="55">
        <f>O43-N43</f>
        <v>0.375</v>
      </c>
      <c r="P45" s="44">
        <f>SUM(C45,E45,G45,I45,K45,M45,O45)</f>
        <v>1.7291666666666665</v>
      </c>
      <c r="Q45" s="348"/>
    </row>
    <row r="46" spans="1:17" ht="15" customHeight="1" x14ac:dyDescent="0.25">
      <c r="A46" s="286"/>
      <c r="B46" s="95"/>
      <c r="C46" s="96"/>
      <c r="D46" s="47"/>
      <c r="E46" s="94"/>
      <c r="F46" s="198"/>
      <c r="G46" s="200"/>
      <c r="H46" s="198"/>
      <c r="I46" s="200"/>
      <c r="J46" s="198"/>
      <c r="K46" s="200"/>
      <c r="L46" s="198">
        <v>0.41666666666666669</v>
      </c>
      <c r="M46" s="200">
        <v>0.625</v>
      </c>
      <c r="N46" s="198"/>
      <c r="O46" s="200"/>
      <c r="P46" s="38"/>
      <c r="Q46" s="353"/>
    </row>
    <row r="47" spans="1:17" ht="15" customHeight="1" thickBot="1" x14ac:dyDescent="0.3">
      <c r="A47" s="245" t="s">
        <v>127</v>
      </c>
      <c r="B47" s="97"/>
      <c r="C47" s="90"/>
      <c r="D47" s="82">
        <v>0.70833333333333337</v>
      </c>
      <c r="E47" s="63">
        <v>1</v>
      </c>
      <c r="F47" s="204">
        <v>0.70833333333333337</v>
      </c>
      <c r="G47" s="205">
        <v>1.0416666666666667</v>
      </c>
      <c r="H47" s="204">
        <v>0.70833333333333337</v>
      </c>
      <c r="I47" s="205">
        <v>1.0208333333333333</v>
      </c>
      <c r="J47" s="204">
        <v>0.72916666666666663</v>
      </c>
      <c r="K47" s="205">
        <v>1.0208333333333333</v>
      </c>
      <c r="L47" s="204">
        <v>0.79166666666666663</v>
      </c>
      <c r="M47" s="205">
        <v>1.0833333333333333</v>
      </c>
      <c r="N47" s="204"/>
      <c r="O47" s="205"/>
      <c r="P47" s="41"/>
      <c r="Q47" s="353"/>
    </row>
    <row r="48" spans="1:17" ht="15" customHeight="1" thickBot="1" x14ac:dyDescent="0.3">
      <c r="A48" s="244" t="s">
        <v>128</v>
      </c>
      <c r="B48" s="99"/>
      <c r="C48" s="100"/>
      <c r="D48" s="101" t="s">
        <v>129</v>
      </c>
      <c r="E48" s="55">
        <f>(E46-D46)+(E47-D47)</f>
        <v>0.29166666666666663</v>
      </c>
      <c r="F48" s="208" t="s">
        <v>129</v>
      </c>
      <c r="G48" s="209">
        <f>(G46-F46)+(G47-F47)</f>
        <v>0.33333333333333337</v>
      </c>
      <c r="H48" s="208"/>
      <c r="I48" s="209">
        <f>(I46-H46)+(I47-H47)</f>
        <v>0.31249999999999989</v>
      </c>
      <c r="J48" s="208" t="s">
        <v>129</v>
      </c>
      <c r="K48" s="209">
        <f>(K46-J46)+(K47-J47)</f>
        <v>0.29166666666666663</v>
      </c>
      <c r="L48" s="208" t="s">
        <v>129</v>
      </c>
      <c r="M48" s="209">
        <f>(M46-L46)+(M47-L47)</f>
        <v>0.49999999999999994</v>
      </c>
      <c r="N48" s="311"/>
      <c r="O48" s="312"/>
      <c r="P48" s="44">
        <f>SUM(O48,M48,K48,I48,G48,E48,C48)</f>
        <v>1.7291666666666665</v>
      </c>
      <c r="Q48" s="353"/>
    </row>
    <row r="49" spans="1:17" ht="15" customHeight="1" x14ac:dyDescent="0.25">
      <c r="A49" s="217"/>
      <c r="B49" s="95"/>
      <c r="C49" s="96"/>
      <c r="D49" s="47">
        <v>0.47916666666666669</v>
      </c>
      <c r="E49" s="94">
        <v>0.625</v>
      </c>
      <c r="F49" s="47">
        <v>0.39583333333333331</v>
      </c>
      <c r="G49" s="94">
        <v>0.70833333333333337</v>
      </c>
      <c r="H49" s="95"/>
      <c r="I49" s="96"/>
      <c r="J49" s="95"/>
      <c r="K49" s="96"/>
      <c r="L49" s="47"/>
      <c r="M49" s="94"/>
      <c r="N49" s="198"/>
      <c r="O49" s="200"/>
      <c r="P49" s="38"/>
      <c r="Q49" s="289"/>
    </row>
    <row r="50" spans="1:17" ht="15" customHeight="1" thickBot="1" x14ac:dyDescent="0.3">
      <c r="A50" s="218" t="s">
        <v>133</v>
      </c>
      <c r="B50" s="97"/>
      <c r="C50" s="90"/>
      <c r="D50" s="82">
        <v>0.79166666666666663</v>
      </c>
      <c r="E50" s="63">
        <v>1</v>
      </c>
      <c r="F50" s="82"/>
      <c r="G50" s="63"/>
      <c r="H50" s="97"/>
      <c r="I50" s="90"/>
      <c r="J50" s="97"/>
      <c r="K50" s="90"/>
      <c r="L50" s="82">
        <v>0.70833333333333337</v>
      </c>
      <c r="M50" s="63">
        <v>1.0833333333333333</v>
      </c>
      <c r="N50" s="204">
        <v>0.6875</v>
      </c>
      <c r="O50" s="205">
        <v>1.0208333333333333</v>
      </c>
      <c r="P50" s="41"/>
      <c r="Q50" s="289"/>
    </row>
    <row r="51" spans="1:17" ht="15" customHeight="1" thickBot="1" x14ac:dyDescent="0.3">
      <c r="A51" s="219" t="s">
        <v>134</v>
      </c>
      <c r="B51" s="99"/>
      <c r="C51" s="100"/>
      <c r="D51" s="103" t="s">
        <v>139</v>
      </c>
      <c r="E51" s="55">
        <f>(E49-D49)+(E50-D50)</f>
        <v>0.35416666666666669</v>
      </c>
      <c r="F51" s="102" t="s">
        <v>139</v>
      </c>
      <c r="G51" s="55">
        <f>G49-F49</f>
        <v>0.31250000000000006</v>
      </c>
      <c r="H51" s="99"/>
      <c r="I51" s="100"/>
      <c r="J51" s="99"/>
      <c r="K51" s="100"/>
      <c r="L51" s="101" t="s">
        <v>139</v>
      </c>
      <c r="M51" s="55">
        <f>(M49-L49)+(M50-L50)</f>
        <v>0.37499999999999989</v>
      </c>
      <c r="N51" s="208" t="s">
        <v>139</v>
      </c>
      <c r="O51" s="209">
        <f>(O49-N49)+(O50-N50)</f>
        <v>0.33333333333333326</v>
      </c>
      <c r="P51" s="44">
        <f>SUM(C51,E51,G51,I51,K51,M51,O51)</f>
        <v>1.3749999999999998</v>
      </c>
      <c r="Q51" s="289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47"/>
      <c r="I52" s="94"/>
      <c r="J52" s="47">
        <v>0.375</v>
      </c>
      <c r="K52" s="94">
        <v>0.75</v>
      </c>
      <c r="L52" s="47">
        <v>0.375</v>
      </c>
      <c r="M52" s="94">
        <v>0.75</v>
      </c>
      <c r="N52" s="95"/>
      <c r="O52" s="96"/>
      <c r="P52" s="38"/>
      <c r="Q52" s="353"/>
    </row>
    <row r="53" spans="1:17" ht="15" customHeight="1" thickBot="1" x14ac:dyDescent="0.3">
      <c r="A53" s="242" t="s">
        <v>85</v>
      </c>
      <c r="B53" s="97"/>
      <c r="C53" s="90"/>
      <c r="D53" s="97"/>
      <c r="E53" s="90"/>
      <c r="F53" s="97"/>
      <c r="G53" s="90"/>
      <c r="H53" s="82">
        <v>0.66666666666666663</v>
      </c>
      <c r="I53" s="63">
        <v>1.0208333333333333</v>
      </c>
      <c r="J53" s="82"/>
      <c r="K53" s="63"/>
      <c r="L53" s="82"/>
      <c r="M53" s="63"/>
      <c r="N53" s="97"/>
      <c r="O53" s="90"/>
      <c r="P53" s="41"/>
      <c r="Q53" s="353"/>
    </row>
    <row r="54" spans="1:17" ht="15" customHeight="1" thickBot="1" x14ac:dyDescent="0.3">
      <c r="A54" s="243" t="s">
        <v>86</v>
      </c>
      <c r="B54" s="99"/>
      <c r="C54" s="100"/>
      <c r="D54" s="99"/>
      <c r="E54" s="100"/>
      <c r="F54" s="99"/>
      <c r="G54" s="100"/>
      <c r="H54" s="101" t="s">
        <v>129</v>
      </c>
      <c r="I54" s="55">
        <f>(I52-H52)+(I53-H53)</f>
        <v>0.35416666666666663</v>
      </c>
      <c r="J54" s="102" t="s">
        <v>129</v>
      </c>
      <c r="K54" s="55">
        <f>K52-J52</f>
        <v>0.375</v>
      </c>
      <c r="L54" s="102" t="s">
        <v>129</v>
      </c>
      <c r="M54" s="55">
        <f>M52-L52</f>
        <v>0.375</v>
      </c>
      <c r="N54" s="110"/>
      <c r="O54" s="111"/>
      <c r="P54" s="44">
        <f>SUM(C54,E54,G54,I54,K54,M54,O54)</f>
        <v>1.1041666666666665</v>
      </c>
      <c r="Q54" s="353"/>
    </row>
    <row r="55" spans="1:17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</row>
    <row r="56" spans="1:17" ht="15" customHeight="1" x14ac:dyDescent="0.25">
      <c r="A56" s="241"/>
      <c r="B56" s="47">
        <v>0.5</v>
      </c>
      <c r="C56" s="94">
        <v>0.83333333333333337</v>
      </c>
      <c r="D56" s="47">
        <v>0.29166666666666669</v>
      </c>
      <c r="E56" s="94">
        <v>0.625</v>
      </c>
      <c r="F56" s="47">
        <v>0.29166666666666669</v>
      </c>
      <c r="G56" s="94">
        <v>0.625</v>
      </c>
      <c r="H56" s="47">
        <v>0.29166666666666669</v>
      </c>
      <c r="I56" s="94">
        <v>0.64583333333333337</v>
      </c>
      <c r="J56" s="47">
        <v>0.27083333333333331</v>
      </c>
      <c r="K56" s="94">
        <v>0.64583333333333337</v>
      </c>
      <c r="L56" s="95"/>
      <c r="M56" s="96"/>
      <c r="N56" s="95"/>
      <c r="O56" s="96"/>
      <c r="P56" s="38"/>
    </row>
    <row r="57" spans="1:17" ht="15" customHeight="1" thickBot="1" x14ac:dyDescent="0.3">
      <c r="A57" s="242" t="s">
        <v>21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</row>
    <row r="58" spans="1:17" ht="15" customHeight="1" thickBot="1" x14ac:dyDescent="0.3">
      <c r="A58" s="243" t="s">
        <v>64</v>
      </c>
      <c r="B58" s="101"/>
      <c r="C58" s="55">
        <f>C56-B56</f>
        <v>0.33333333333333337</v>
      </c>
      <c r="D58" s="102"/>
      <c r="E58" s="55">
        <f>E56-D56</f>
        <v>0.33333333333333331</v>
      </c>
      <c r="F58" s="102"/>
      <c r="G58" s="55">
        <f>G56-F56</f>
        <v>0.33333333333333331</v>
      </c>
      <c r="H58" s="102"/>
      <c r="I58" s="55">
        <f>I56-H56</f>
        <v>0.35416666666666669</v>
      </c>
      <c r="J58" s="102"/>
      <c r="K58" s="55">
        <f>K56-J56</f>
        <v>0.37500000000000006</v>
      </c>
      <c r="L58" s="99"/>
      <c r="M58" s="100"/>
      <c r="N58" s="99"/>
      <c r="O58" s="100"/>
      <c r="P58" s="44">
        <f>SUM(C58,E58,G58,I58,K58,M58,O58)</f>
        <v>1.7291666666666667</v>
      </c>
    </row>
    <row r="59" spans="1:17" ht="15" customHeight="1" x14ac:dyDescent="0.25">
      <c r="A59" s="241"/>
      <c r="B59" s="47">
        <v>0.25</v>
      </c>
      <c r="C59" s="94">
        <v>0.625</v>
      </c>
      <c r="D59" s="47">
        <v>0.27083333333333331</v>
      </c>
      <c r="E59" s="94">
        <v>0.625</v>
      </c>
      <c r="F59" s="47">
        <v>0.29166666666666669</v>
      </c>
      <c r="G59" s="94">
        <v>0.625</v>
      </c>
      <c r="H59" s="95"/>
      <c r="I59" s="96"/>
      <c r="J59" s="95"/>
      <c r="K59" s="96"/>
      <c r="L59" s="47">
        <v>0.5</v>
      </c>
      <c r="M59" s="94">
        <v>0.83333333333333337</v>
      </c>
      <c r="N59" s="47">
        <v>0.29166666666666669</v>
      </c>
      <c r="O59" s="94">
        <v>0.625</v>
      </c>
      <c r="P59" s="38"/>
    </row>
    <row r="60" spans="1:17" ht="15" customHeight="1" thickBot="1" x14ac:dyDescent="0.3">
      <c r="A60" s="242" t="s">
        <v>46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</row>
    <row r="61" spans="1:17" ht="15" customHeight="1" thickBot="1" x14ac:dyDescent="0.3">
      <c r="A61" s="243" t="s">
        <v>55</v>
      </c>
      <c r="B61" s="102"/>
      <c r="C61" s="55">
        <f>C59-B59</f>
        <v>0.375</v>
      </c>
      <c r="D61" s="102"/>
      <c r="E61" s="55">
        <f>E59-D59</f>
        <v>0.35416666666666669</v>
      </c>
      <c r="F61" s="102"/>
      <c r="G61" s="55">
        <f>G59-F59</f>
        <v>0.33333333333333331</v>
      </c>
      <c r="H61" s="99"/>
      <c r="I61" s="100"/>
      <c r="J61" s="99"/>
      <c r="K61" s="100"/>
      <c r="L61" s="101"/>
      <c r="M61" s="55">
        <f>M59-L59</f>
        <v>0.33333333333333337</v>
      </c>
      <c r="N61" s="102"/>
      <c r="O61" s="55">
        <f>O59-N59</f>
        <v>0.33333333333333331</v>
      </c>
      <c r="P61" s="44">
        <f>SUM(C61,E61,G61,I61,K61,M61,O61)</f>
        <v>1.7291666666666667</v>
      </c>
    </row>
    <row r="62" spans="1:17" ht="15" customHeight="1" x14ac:dyDescent="0.25">
      <c r="A62" s="242"/>
      <c r="B62" s="47">
        <v>0.27083333333333331</v>
      </c>
      <c r="C62" s="94">
        <v>0.625</v>
      </c>
      <c r="D62" s="95"/>
      <c r="E62" s="96"/>
      <c r="F62" s="95"/>
      <c r="G62" s="96"/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0.29166666666666669</v>
      </c>
      <c r="M62" s="94">
        <v>0.625</v>
      </c>
      <c r="N62" s="47">
        <v>0.29166666666666669</v>
      </c>
      <c r="O62" s="94">
        <v>0.625</v>
      </c>
      <c r="P62" s="41"/>
    </row>
    <row r="63" spans="1:17" ht="15" customHeight="1" thickBot="1" x14ac:dyDescent="0.3">
      <c r="A63" s="242" t="s">
        <v>71</v>
      </c>
      <c r="B63" s="82"/>
      <c r="C63" s="63"/>
      <c r="D63" s="97"/>
      <c r="E63" s="90"/>
      <c r="F63" s="97"/>
      <c r="G63" s="90"/>
      <c r="H63" s="82"/>
      <c r="I63" s="63"/>
      <c r="J63" s="82"/>
      <c r="K63" s="63"/>
      <c r="L63" s="82"/>
      <c r="M63" s="63"/>
      <c r="N63" s="82"/>
      <c r="O63" s="63"/>
      <c r="P63" s="41"/>
    </row>
    <row r="64" spans="1:17" ht="15" customHeight="1" thickBot="1" x14ac:dyDescent="0.3">
      <c r="A64" s="244" t="s">
        <v>72</v>
      </c>
      <c r="B64" s="102"/>
      <c r="C64" s="55">
        <f>C62-B62</f>
        <v>0.35416666666666669</v>
      </c>
      <c r="D64" s="99"/>
      <c r="E64" s="100"/>
      <c r="F64" s="99"/>
      <c r="G64" s="100"/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0.33333333333333331</v>
      </c>
      <c r="N64" s="102"/>
      <c r="O64" s="55">
        <f>O62-N62</f>
        <v>0.33333333333333331</v>
      </c>
      <c r="P64" s="44">
        <f>SUM(C64,E64,G64,I64,K64,M64,O64)</f>
        <v>1.7291666666666665</v>
      </c>
    </row>
    <row r="65" spans="1:16" ht="15" customHeight="1" x14ac:dyDescent="0.25">
      <c r="A65" s="241"/>
      <c r="B65" s="47">
        <v>0.27083333333333331</v>
      </c>
      <c r="C65" s="94">
        <v>0.625</v>
      </c>
      <c r="D65" s="47">
        <v>0.27083333333333331</v>
      </c>
      <c r="E65" s="94">
        <v>0.625</v>
      </c>
      <c r="F65" s="47">
        <v>0.29166666666666669</v>
      </c>
      <c r="G65" s="94">
        <v>0.625</v>
      </c>
      <c r="H65" s="95"/>
      <c r="I65" s="96"/>
      <c r="J65" s="95"/>
      <c r="K65" s="96"/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121</v>
      </c>
      <c r="B66" s="82"/>
      <c r="C66" s="63"/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</row>
    <row r="67" spans="1:16" ht="15" customHeight="1" thickBot="1" x14ac:dyDescent="0.3">
      <c r="A67" s="243" t="s">
        <v>122</v>
      </c>
      <c r="B67" s="102"/>
      <c r="C67" s="55">
        <f>C65-B65</f>
        <v>0.35416666666666669</v>
      </c>
      <c r="D67" s="102"/>
      <c r="E67" s="55">
        <f>E65-D65</f>
        <v>0.35416666666666669</v>
      </c>
      <c r="F67" s="102"/>
      <c r="G67" s="55">
        <f>G65-F65</f>
        <v>0.33333333333333331</v>
      </c>
      <c r="H67" s="99"/>
      <c r="I67" s="100"/>
      <c r="J67" s="99"/>
      <c r="K67" s="100"/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</row>
    <row r="69" spans="1:16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</row>
    <row r="70" spans="1:16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41"/>
      <c r="B71" s="47">
        <v>0.5</v>
      </c>
      <c r="C71" s="94">
        <v>0.83333333333333337</v>
      </c>
      <c r="D71" s="95"/>
      <c r="E71" s="96"/>
      <c r="F71" s="95"/>
      <c r="G71" s="96"/>
      <c r="H71" s="47">
        <v>0.27083333333333331</v>
      </c>
      <c r="I71" s="94">
        <v>0.625</v>
      </c>
      <c r="J71" s="47">
        <v>0.27083333333333331</v>
      </c>
      <c r="K71" s="94">
        <v>0.625</v>
      </c>
      <c r="L71" s="47">
        <v>0.5</v>
      </c>
      <c r="M71" s="94">
        <v>0.83333333333333337</v>
      </c>
      <c r="N71" s="47">
        <v>0.29166666666666669</v>
      </c>
      <c r="O71" s="94">
        <v>0.64583333333333337</v>
      </c>
      <c r="P71" s="38"/>
    </row>
    <row r="72" spans="1:16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</row>
    <row r="73" spans="1:16" ht="15" customHeight="1" thickBot="1" x14ac:dyDescent="0.3">
      <c r="A73" s="243" t="s">
        <v>74</v>
      </c>
      <c r="B73" s="101"/>
      <c r="C73" s="55">
        <f>C71-B71</f>
        <v>0.33333333333333337</v>
      </c>
      <c r="D73" s="99"/>
      <c r="E73" s="100"/>
      <c r="F73" s="99"/>
      <c r="G73" s="100"/>
      <c r="H73" s="102"/>
      <c r="I73" s="55">
        <f>I71-H71</f>
        <v>0.35416666666666669</v>
      </c>
      <c r="J73" s="102"/>
      <c r="K73" s="55">
        <f>K71-J71</f>
        <v>0.35416666666666669</v>
      </c>
      <c r="L73" s="101"/>
      <c r="M73" s="55">
        <f>M71-L71</f>
        <v>0.33333333333333337</v>
      </c>
      <c r="N73" s="102"/>
      <c r="O73" s="55">
        <f>O71-N71</f>
        <v>0.35416666666666669</v>
      </c>
      <c r="P73" s="44">
        <f>SUM(C73,E73,G73,I73,K73,M73,O73)</f>
        <v>1.7291666666666667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295" t="s">
        <v>137</v>
      </c>
      <c r="B87" s="191"/>
      <c r="C87" s="192" t="e">
        <f>comptecellulecouleur((B56:B73),$A$96)</f>
        <v>#N/A</v>
      </c>
      <c r="D87" s="191"/>
      <c r="E87" s="192" t="e">
        <f>comptecellulecouleur((D56:D73),$A$96)</f>
        <v>#N/A</v>
      </c>
      <c r="F87" s="191"/>
      <c r="G87" s="192" t="e">
        <f>comptecellulecouleur((F56:F73),$A$96)</f>
        <v>#N/A</v>
      </c>
      <c r="H87" s="191"/>
      <c r="I87" s="192" t="e">
        <f>comptecellulecouleur((H56:H73),$A$96)</f>
        <v>#N/A</v>
      </c>
      <c r="J87" s="191"/>
      <c r="K87" s="192" t="e">
        <f>comptecellulecouleur((J58:J73),$A$96)</f>
        <v>#N/A</v>
      </c>
      <c r="L87" s="191"/>
      <c r="M87" s="192" t="e">
        <f>comptecellulecouleur((L58:L73),$A$96)</f>
        <v>#N/A</v>
      </c>
      <c r="N87" s="191"/>
      <c r="O87" s="192" t="e">
        <f>comptecellulecouleur((N58:N73),$A$96)</f>
        <v>#N/A</v>
      </c>
      <c r="P87" s="64"/>
    </row>
    <row r="88" spans="1:16" ht="35.1" customHeight="1" x14ac:dyDescent="0.25">
      <c r="A88" s="296" t="s">
        <v>136</v>
      </c>
      <c r="B88" s="292"/>
      <c r="C88" s="293" t="e">
        <f>comptecellulecouleur((B56:B73),$A$97)</f>
        <v>#N/A</v>
      </c>
      <c r="D88" s="292"/>
      <c r="E88" s="293" t="e">
        <f>comptecellulecouleur((D56:D73),$A$97)</f>
        <v>#N/A</v>
      </c>
      <c r="F88" s="292"/>
      <c r="G88" s="293" t="e">
        <f>comptecellulecouleur((F56:F73),$A$97)</f>
        <v>#N/A</v>
      </c>
      <c r="H88" s="292"/>
      <c r="I88" s="293" t="e">
        <f>comptecellulecouleur((H56:H73),$A$97)</f>
        <v>#N/A</v>
      </c>
      <c r="J88" s="292"/>
      <c r="K88" s="293" t="e">
        <f>comptecellulecouleur((J56:J73),$A$97)</f>
        <v>#N/A</v>
      </c>
      <c r="L88" s="292"/>
      <c r="M88" s="293" t="e">
        <f>comptecellulecouleur((L56:L73),$A$97)</f>
        <v>#N/A</v>
      </c>
      <c r="N88" s="292"/>
      <c r="O88" s="293" t="e">
        <f>comptecellulecouleur((N56:N73),$A$97)</f>
        <v>#N/A</v>
      </c>
      <c r="P88" s="294"/>
    </row>
    <row r="89" spans="1:16" ht="35.1" customHeight="1" x14ac:dyDescent="0.25">
      <c r="A89" s="15" t="s">
        <v>7</v>
      </c>
      <c r="B89" s="193"/>
      <c r="C89" s="189" t="e">
        <f>(comptecellulecouleur((B6:B54),$A$96))+(comptecellulecouleur((B6:B54),$A$98))+(comptecellulecouleur((B6:B54),$A$99)/2)</f>
        <v>#N/A</v>
      </c>
      <c r="D89" s="193"/>
      <c r="E89" s="189" t="e">
        <f>(comptecellulecouleur((D6:D54),$A$96))+(comptecellulecouleur((D6:D54),$A$98))+(comptecellulecouleur((D6:D54),$A$99)/2)</f>
        <v>#N/A</v>
      </c>
      <c r="F89" s="193"/>
      <c r="G89" s="189" t="e">
        <f>(comptecellulecouleur((F6:F54),$A$96))+(comptecellulecouleur((F6:F54),$A$98))+(comptecellulecouleur((F6:F54),$A$99)/2)</f>
        <v>#N/A</v>
      </c>
      <c r="H89" s="193"/>
      <c r="I89" s="189" t="e">
        <f>(comptecellulecouleur((H6:H54),$A$96))+(comptecellulecouleur((H6:H54),$A$98))+(comptecellulecouleur((H6:H54),$A$99)/2)</f>
        <v>#N/A</v>
      </c>
      <c r="J89" s="193"/>
      <c r="K89" s="189" t="e">
        <f>(comptecellulecouleur((J6:J54),$A$96))+(comptecellulecouleur((J6:J54),$A$98))+(comptecellulecouleur((J6:J54),$A$99)/2)</f>
        <v>#N/A</v>
      </c>
      <c r="L89" s="193"/>
      <c r="M89" s="189" t="e">
        <f>(comptecellulecouleur((L6:L54),$A$96))+(comptecellulecouleur((L6:L54),$A$98))+(comptecellulecouleur((L6:L54),$A$99)/2)</f>
        <v>#N/A</v>
      </c>
      <c r="N89" s="193"/>
      <c r="O89" s="189" t="e">
        <f>(comptecellulecouleur((N6:N54),$A$96))+(comptecellulecouleur((N6:N54),$A$98))+(comptecellulecouleur((N6:N54),$A$99)/2)</f>
        <v>#N/A</v>
      </c>
      <c r="P89" s="65"/>
    </row>
    <row r="90" spans="1:16" ht="35.1" customHeight="1" x14ac:dyDescent="0.25">
      <c r="A90" s="16" t="s">
        <v>8</v>
      </c>
      <c r="B90" s="194"/>
      <c r="C90" s="195" t="e">
        <f>(comptecellulecouleur((B6:B54),$A$96))+(comptecellulecouleur((B6:B54),$A$99))</f>
        <v>#N/A</v>
      </c>
      <c r="D90" s="194"/>
      <c r="E90" s="195" t="e">
        <f>(comptecellulecouleur((D6:D54),$A$96))+(comptecellulecouleur((D6:D54),$A$99))</f>
        <v>#N/A</v>
      </c>
      <c r="F90" s="194"/>
      <c r="G90" s="195" t="e">
        <f>(comptecellulecouleur((F6:F54),$A$96))+(comptecellulecouleur((F6:F54),$A$99))</f>
        <v>#N/A</v>
      </c>
      <c r="H90" s="194"/>
      <c r="I90" s="195" t="e">
        <f>(comptecellulecouleur((H6:H54),$A$96))+(comptecellulecouleur((H6:H54),$A$99))</f>
        <v>#N/A</v>
      </c>
      <c r="J90" s="194"/>
      <c r="K90" s="195" t="e">
        <f>(comptecellulecouleur((J6:J54),$A$96))+(comptecellulecouleur((J6:J54),$A$99))</f>
        <v>#N/A</v>
      </c>
      <c r="L90" s="194"/>
      <c r="M90" s="195" t="e">
        <f>(comptecellulecouleur((L6:L54),$A$96))+(comptecellulecouleur((L6:L54),$A$99))</f>
        <v>#N/A</v>
      </c>
      <c r="N90" s="194"/>
      <c r="O90" s="195" t="e">
        <f>(comptecellulecouleur((N6:N54),$A$96))+(comptecellulecouleur((N6:N54),$A$99))</f>
        <v>#N/A</v>
      </c>
      <c r="P90" s="65"/>
    </row>
    <row r="91" spans="1:16" ht="35.1" customHeight="1" x14ac:dyDescent="0.25">
      <c r="A91" s="17" t="s">
        <v>9</v>
      </c>
      <c r="B91" s="196"/>
      <c r="C91" s="190" t="e">
        <f>(comptecellulecouleur((B6:B54),$A$97))+(comptecellulecouleur((B6:B54),$A$98))+(comptecellulecouleur((B6:B54),$A$99)/2)</f>
        <v>#N/A</v>
      </c>
      <c r="D91" s="196"/>
      <c r="E91" s="190" t="e">
        <f>(comptecellulecouleur((D6:D54),$A$97))+(comptecellulecouleur((D6:D54),$A$98))+(comptecellulecouleur((D6:D54),$A$99)/2)</f>
        <v>#N/A</v>
      </c>
      <c r="F91" s="196"/>
      <c r="G91" s="190" t="e">
        <f>(comptecellulecouleur((F6:F54),$A$97))+(comptecellulecouleur((F6:F54),$A$98))+(comptecellulecouleur((F6:F54),$A$99)/2)</f>
        <v>#N/A</v>
      </c>
      <c r="H91" s="196"/>
      <c r="I91" s="190" t="e">
        <f>(comptecellulecouleur((H6:H54),$A$97))+(comptecellulecouleur((H6:H54),$A$98))+(comptecellulecouleur((H6:H54),$A$99)/2)</f>
        <v>#N/A</v>
      </c>
      <c r="J91" s="196"/>
      <c r="K91" s="190" t="e">
        <f>(comptecellulecouleur((J6:J54),$A$97))+(comptecellulecouleur((J6:J54),$A$98))+(comptecellulecouleur((J6:J54),$A$99)/2)</f>
        <v>#N/A</v>
      </c>
      <c r="L91" s="196"/>
      <c r="M91" s="190" t="e">
        <f>(comptecellulecouleur((L6:L54),$A$97))+(comptecellulecouleur((L6:L54),$A$98))+(comptecellulecouleur((L6:L54),$A$99)/2)</f>
        <v>#N/A</v>
      </c>
      <c r="N91" s="196"/>
      <c r="O91" s="190" t="e">
        <f>(comptecellulecouleur((N6:N54),$A$97))+(comptecellulecouleur((N6:N54),$A$98))+(comptecellulecouleur((N6:N54),$A$99)/2)</f>
        <v>#N/A</v>
      </c>
      <c r="P91" s="65"/>
    </row>
    <row r="92" spans="1:16" ht="35.1" customHeight="1" x14ac:dyDescent="0.25">
      <c r="A92" s="18" t="s">
        <v>10</v>
      </c>
      <c r="B92" s="193"/>
      <c r="C92" s="197" t="e">
        <f>(comptecellulecouleur((B77:B86),$A$96))+(comptecellulecouleur((B77:B86),$A$98))</f>
        <v>#N/A</v>
      </c>
      <c r="D92" s="193"/>
      <c r="E92" s="197" t="e">
        <f>(comptecellulecouleur((D77:D86),$A$96))+(comptecellulecouleur((D77:D86),$A$98))</f>
        <v>#N/A</v>
      </c>
      <c r="F92" s="193"/>
      <c r="G92" s="197" t="e">
        <f>(comptecellulecouleur((F77:F86),$A$96))+(comptecellulecouleur((F77:F86),$A$98))</f>
        <v>#N/A</v>
      </c>
      <c r="H92" s="193"/>
      <c r="I92" s="197" t="e">
        <f>(comptecellulecouleur((H77:H86),$A$96))+(comptecellulecouleur((H77:H86),$A$98))</f>
        <v>#N/A</v>
      </c>
      <c r="J92" s="193"/>
      <c r="K92" s="197" t="e">
        <f>(comptecellulecouleur((J77:J86),$A$96))+(comptecellulecouleur((J77:J86),$A$98))</f>
        <v>#N/A</v>
      </c>
      <c r="L92" s="193"/>
      <c r="M92" s="197" t="e">
        <f>(comptecellulecouleur((L77:L86),$A$96))+(comptecellulecouleur((L77:L86),$A$98))</f>
        <v>#N/A</v>
      </c>
      <c r="N92" s="193"/>
      <c r="O92" s="197" t="e">
        <f>(comptecellulecouleur((N77:N86),$A$96))+(comptecellulecouleur((N77:N86),$A$98))</f>
        <v>#N/A</v>
      </c>
      <c r="P92" s="65"/>
    </row>
    <row r="93" spans="1:16" ht="35.1" customHeight="1" x14ac:dyDescent="0.25">
      <c r="A93" s="32" t="s">
        <v>11</v>
      </c>
      <c r="B93" s="196"/>
      <c r="C93" s="197" t="e">
        <f>(comptecellulecouleur((B77:B86),$A$97))+(comptecellulecouleur((B77:B86),$A$98))</f>
        <v>#N/A</v>
      </c>
      <c r="D93" s="196"/>
      <c r="E93" s="197" t="e">
        <f>(comptecellulecouleur((D77:D86),$A$97))+(comptecellulecouleur((D77:D86),$A$98))</f>
        <v>#N/A</v>
      </c>
      <c r="F93" s="196"/>
      <c r="G93" s="197" t="e">
        <f>(comptecellulecouleur((F77:F86),$A$97))+(comptecellulecouleur((F77:F86),$A$98))</f>
        <v>#N/A</v>
      </c>
      <c r="H93" s="196"/>
      <c r="I93" s="197" t="e">
        <f>(comptecellulecouleur((H77:H86),$A$97))+(comptecellulecouleur((H77:H86),$A$98))</f>
        <v>#N/A</v>
      </c>
      <c r="J93" s="196"/>
      <c r="K93" s="197" t="e">
        <f>(comptecellulecouleur((J77:J86),$A$97))+(comptecellulecouleur((J77:J86),$A$98))</f>
        <v>#N/A</v>
      </c>
      <c r="L93" s="196"/>
      <c r="M93" s="197" t="e">
        <f>(comptecellulecouleur((L77:L86),$A$97))+(comptecellulecouleur((L77:L86),$A$98))</f>
        <v>#N/A</v>
      </c>
      <c r="N93" s="196"/>
      <c r="O93" s="197" t="e">
        <f>(comptecellulecouleur((N77:N86),$A$97))+(comptecellulecouleur((N77:N86),$A$98))</f>
        <v>#N/A</v>
      </c>
      <c r="P93" s="65"/>
    </row>
    <row r="94" spans="1:16" ht="35.1" customHeight="1" x14ac:dyDescent="0.25">
      <c r="A94" s="33" t="s">
        <v>27</v>
      </c>
      <c r="B94" s="21"/>
      <c r="C94" s="28" t="e">
        <f>SUM(C87:C93)</f>
        <v>#N/A</v>
      </c>
      <c r="D94" s="21"/>
      <c r="E94" s="28" t="e">
        <f>SUM(E87:E93)</f>
        <v>#N/A</v>
      </c>
      <c r="F94" s="21"/>
      <c r="G94" s="28" t="e">
        <f>SUM(G87:G93)</f>
        <v>#N/A</v>
      </c>
      <c r="H94" s="21"/>
      <c r="I94" s="28" t="e">
        <f>SUM(I87:I93)</f>
        <v>#N/A</v>
      </c>
      <c r="J94" s="21"/>
      <c r="K94" s="28" t="e">
        <f>SUM(K87:K93)</f>
        <v>#N/A</v>
      </c>
      <c r="L94" s="21"/>
      <c r="M94" s="28" t="e">
        <f>SUM(M87:M93)</f>
        <v>#N/A</v>
      </c>
      <c r="N94" s="21"/>
      <c r="O94" s="28" t="e">
        <f>SUM(O87:O93)</f>
        <v>#N/A</v>
      </c>
      <c r="P94" s="66"/>
    </row>
    <row r="95" spans="1:16" ht="27" customHeight="1" thickBot="1" x14ac:dyDescent="0.3">
      <c r="A95" s="333" t="s">
        <v>13</v>
      </c>
      <c r="B95" s="334"/>
      <c r="C95" s="334"/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5"/>
    </row>
    <row r="96" spans="1:16" ht="15.75" customHeight="1" x14ac:dyDescent="0.25">
      <c r="A96" s="53"/>
      <c r="B96" s="336" t="s">
        <v>95</v>
      </c>
    </row>
    <row r="97" spans="1:5" ht="15.75" x14ac:dyDescent="0.25">
      <c r="A97" s="50"/>
      <c r="B97" s="354"/>
    </row>
    <row r="98" spans="1:5" ht="15.75" x14ac:dyDescent="0.25">
      <c r="A98" s="54"/>
      <c r="B98" s="354"/>
    </row>
    <row r="99" spans="1:5" ht="15.75" x14ac:dyDescent="0.25">
      <c r="A99" s="144"/>
      <c r="B99" s="354"/>
      <c r="E99" s="188"/>
    </row>
    <row r="100" spans="1:5" x14ac:dyDescent="0.25">
      <c r="E100" s="188"/>
    </row>
    <row r="101" spans="1:5" x14ac:dyDescent="0.25">
      <c r="A101" s="226"/>
      <c r="B101" s="338" t="s">
        <v>96</v>
      </c>
      <c r="C101" s="338"/>
      <c r="D101" s="338"/>
      <c r="E101" s="338"/>
    </row>
    <row r="102" spans="1:5" x14ac:dyDescent="0.25">
      <c r="A102" s="228"/>
      <c r="B102" s="338" t="s">
        <v>97</v>
      </c>
      <c r="C102" s="338"/>
      <c r="D102" s="338"/>
      <c r="E102" s="338"/>
    </row>
    <row r="103" spans="1:5" ht="15.75" x14ac:dyDescent="0.25">
      <c r="A103" s="48"/>
      <c r="B103" s="338" t="s">
        <v>98</v>
      </c>
      <c r="C103" s="338"/>
      <c r="D103" s="338"/>
      <c r="E103" s="338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2088" spans="16:16" x14ac:dyDescent="0.25">
      <c r="P2088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  <row r="3535" spans="16:16" x14ac:dyDescent="0.25">
      <c r="P3535" s="67"/>
    </row>
  </sheetData>
  <mergeCells count="16">
    <mergeCell ref="B96:B99"/>
    <mergeCell ref="B101:E101"/>
    <mergeCell ref="B102:E102"/>
    <mergeCell ref="B103:E103"/>
    <mergeCell ref="L1:M1"/>
    <mergeCell ref="N1:O1"/>
    <mergeCell ref="Q43:Q45"/>
    <mergeCell ref="Q46:Q48"/>
    <mergeCell ref="Q52:Q54"/>
    <mergeCell ref="A95:P95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1" orientation="portrait" r:id="rId1"/>
  <headerFooter>
    <oddHeader>&amp;A</oddHeader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2"/>
  <sheetViews>
    <sheetView zoomScale="70" zoomScaleNormal="70" workbookViewId="0">
      <selection activeCell="N18" sqref="N18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17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290"/>
      <c r="C2" s="14">
        <v>42849</v>
      </c>
      <c r="D2" s="290"/>
      <c r="E2" s="14">
        <v>42850</v>
      </c>
      <c r="F2" s="291"/>
      <c r="G2" s="70">
        <v>42851</v>
      </c>
      <c r="H2" s="68"/>
      <c r="I2" s="12">
        <v>42852</v>
      </c>
      <c r="J2" s="290"/>
      <c r="K2" s="12">
        <v>42853</v>
      </c>
      <c r="L2" s="83"/>
      <c r="M2" s="12">
        <v>42854</v>
      </c>
      <c r="N2" s="83"/>
      <c r="O2" s="12">
        <v>42855</v>
      </c>
      <c r="P2" s="288" t="s">
        <v>132</v>
      </c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95"/>
      <c r="C4" s="96"/>
      <c r="D4" s="95"/>
      <c r="E4" s="96"/>
      <c r="F4" s="95"/>
      <c r="G4" s="96"/>
      <c r="H4" s="95"/>
      <c r="I4" s="96"/>
      <c r="J4" s="95"/>
      <c r="K4" s="96"/>
      <c r="L4" s="95"/>
      <c r="M4" s="96"/>
      <c r="N4" s="95"/>
      <c r="O4" s="96"/>
      <c r="P4" s="38"/>
      <c r="Q4" s="38"/>
      <c r="R4" s="362" t="s">
        <v>130</v>
      </c>
      <c r="S4" s="362"/>
    </row>
    <row r="5" spans="1:19" ht="15.75" customHeight="1" thickBot="1" x14ac:dyDescent="0.3">
      <c r="A5" s="242" t="s">
        <v>14</v>
      </c>
      <c r="B5" s="97"/>
      <c r="C5" s="90" t="s">
        <v>116</v>
      </c>
      <c r="D5" s="97"/>
      <c r="E5" s="90" t="s">
        <v>116</v>
      </c>
      <c r="F5" s="97"/>
      <c r="G5" s="90" t="s">
        <v>116</v>
      </c>
      <c r="H5" s="97"/>
      <c r="I5" s="90" t="s">
        <v>116</v>
      </c>
      <c r="J5" s="97"/>
      <c r="K5" s="90" t="s">
        <v>116</v>
      </c>
      <c r="L5" s="97"/>
      <c r="M5" s="90"/>
      <c r="N5" s="97"/>
      <c r="O5" s="90"/>
      <c r="P5" s="41"/>
      <c r="Q5" s="41"/>
      <c r="R5" s="362"/>
      <c r="S5" s="362"/>
    </row>
    <row r="6" spans="1:19" ht="15.75" customHeight="1" thickBot="1" x14ac:dyDescent="0.3">
      <c r="A6" s="243" t="s">
        <v>29</v>
      </c>
      <c r="B6" s="99"/>
      <c r="C6" s="100"/>
      <c r="D6" s="99"/>
      <c r="E6" s="100"/>
      <c r="F6" s="99"/>
      <c r="G6" s="100"/>
      <c r="H6" s="99"/>
      <c r="I6" s="100"/>
      <c r="J6" s="99"/>
      <c r="K6" s="100"/>
      <c r="L6" s="99"/>
      <c r="M6" s="100"/>
      <c r="N6" s="99"/>
      <c r="O6" s="100"/>
      <c r="P6" s="44">
        <f>SUM(C6,E6,G6,I6,K6,M6,O6)</f>
        <v>0</v>
      </c>
      <c r="Q6" s="44"/>
      <c r="R6" s="362"/>
      <c r="S6" s="362"/>
    </row>
    <row r="7" spans="1:19" ht="15.75" x14ac:dyDescent="0.25">
      <c r="A7" s="241"/>
      <c r="B7" s="47">
        <v>0.41666666666666669</v>
      </c>
      <c r="C7" s="94">
        <v>0.625</v>
      </c>
      <c r="D7" s="95"/>
      <c r="E7" s="96"/>
      <c r="F7" s="95"/>
      <c r="G7" s="96"/>
      <c r="H7" s="47">
        <v>0.5</v>
      </c>
      <c r="I7" s="94">
        <v>0.625</v>
      </c>
      <c r="J7" s="47"/>
      <c r="K7" s="94"/>
      <c r="L7" s="47">
        <v>0.5</v>
      </c>
      <c r="M7" s="94">
        <v>0.91666666666666663</v>
      </c>
      <c r="N7" s="47">
        <v>0.39583333333333331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>
        <v>0.79166666666666663</v>
      </c>
      <c r="C8" s="63">
        <v>1</v>
      </c>
      <c r="D8" s="97"/>
      <c r="E8" s="90"/>
      <c r="F8" s="97"/>
      <c r="G8" s="90"/>
      <c r="H8" s="82">
        <v>0.79166666666666663</v>
      </c>
      <c r="I8" s="63">
        <v>1.0208333333333333</v>
      </c>
      <c r="J8" s="82">
        <v>0.70833333333333337</v>
      </c>
      <c r="K8" s="63">
        <v>1.0833333333333333</v>
      </c>
      <c r="L8" s="82"/>
      <c r="M8" s="63"/>
      <c r="N8" s="82"/>
      <c r="O8" s="63"/>
      <c r="P8" s="41"/>
      <c r="Q8" s="56"/>
    </row>
    <row r="9" spans="1:19" ht="16.5" thickBot="1" x14ac:dyDescent="0.3">
      <c r="A9" s="243" t="s">
        <v>30</v>
      </c>
      <c r="B9" s="103"/>
      <c r="C9" s="55">
        <f>(C7-B7)+(C8-B8)</f>
        <v>0.41666666666666669</v>
      </c>
      <c r="D9" s="99"/>
      <c r="E9" s="100"/>
      <c r="F9" s="99"/>
      <c r="G9" s="100"/>
      <c r="H9" s="103"/>
      <c r="I9" s="55">
        <f>(I7-H7)+(I8-H8)</f>
        <v>0.35416666666666663</v>
      </c>
      <c r="J9" s="101"/>
      <c r="K9" s="55">
        <f>(K7-J7)+(K8-J8)</f>
        <v>0.37499999999999989</v>
      </c>
      <c r="L9" s="108"/>
      <c r="M9" s="55">
        <f>(M7-L7)+(M8-L8)</f>
        <v>0.41666666666666663</v>
      </c>
      <c r="N9" s="102"/>
      <c r="O9" s="55">
        <f>O7-N7</f>
        <v>0.31250000000000006</v>
      </c>
      <c r="P9" s="44">
        <f>SUM(C9,E9,G9,I9,K9,M9,O9)</f>
        <v>1.8749999999999996</v>
      </c>
      <c r="Q9" s="56"/>
    </row>
    <row r="10" spans="1:19" ht="15.75" customHeight="1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 t="s">
        <v>118</v>
      </c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  <c r="Q12" s="44"/>
    </row>
    <row r="13" spans="1:19" ht="15.75" x14ac:dyDescent="0.25">
      <c r="A13" s="242"/>
      <c r="B13" s="47"/>
      <c r="C13" s="94"/>
      <c r="D13" s="95"/>
      <c r="E13" s="96"/>
      <c r="F13" s="95"/>
      <c r="G13" s="96"/>
      <c r="H13" s="47"/>
      <c r="I13" s="94"/>
      <c r="J13" s="47"/>
      <c r="K13" s="94"/>
      <c r="L13" s="47"/>
      <c r="M13" s="94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0.70833333333333337</v>
      </c>
      <c r="C14" s="63">
        <v>1</v>
      </c>
      <c r="D14" s="97"/>
      <c r="E14" s="90"/>
      <c r="F14" s="97"/>
      <c r="G14" s="90"/>
      <c r="H14" s="82">
        <v>0.70833333333333337</v>
      </c>
      <c r="I14" s="63">
        <v>1.0208333333333333</v>
      </c>
      <c r="J14" s="82">
        <v>0.70833333333333337</v>
      </c>
      <c r="K14" s="63">
        <v>1.0833333333333333</v>
      </c>
      <c r="L14" s="82">
        <v>0.6875</v>
      </c>
      <c r="M14" s="63">
        <v>1.0833333333333333</v>
      </c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0.29166666666666663</v>
      </c>
      <c r="D15" s="99"/>
      <c r="E15" s="100"/>
      <c r="F15" s="99"/>
      <c r="G15" s="100"/>
      <c r="H15" s="101"/>
      <c r="I15" s="55">
        <f>(I13-H13)+(I14-H14)</f>
        <v>0.31249999999999989</v>
      </c>
      <c r="J15" s="101"/>
      <c r="K15" s="55">
        <f>(K13-J13)+(K14-J14)</f>
        <v>0.37499999999999989</v>
      </c>
      <c r="L15" s="101"/>
      <c r="M15" s="55">
        <f>(M13-L13)+(M14-L14)</f>
        <v>0.39583333333333326</v>
      </c>
      <c r="N15" s="101"/>
      <c r="O15" s="55">
        <f>(O13-N13)+(O14-N14)</f>
        <v>0.35416666666666663</v>
      </c>
      <c r="P15" s="44">
        <f>SUM(C15,E15,G15,I15,K15,M15,O15)</f>
        <v>1.7291666666666661</v>
      </c>
      <c r="Q15" s="56"/>
    </row>
    <row r="16" spans="1:19" ht="15.75" x14ac:dyDescent="0.25">
      <c r="A16" s="241"/>
      <c r="B16" s="47">
        <v>0.375</v>
      </c>
      <c r="C16" s="94">
        <v>0.66666666666666663</v>
      </c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/>
      <c r="C17" s="63"/>
      <c r="D17" s="82">
        <v>0.79166666666666663</v>
      </c>
      <c r="E17" s="63">
        <v>1.0208333333333333</v>
      </c>
      <c r="F17" s="82">
        <v>0.70833333333333337</v>
      </c>
      <c r="G17" s="63">
        <v>1.0416666666666667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2" t="s">
        <v>139</v>
      </c>
      <c r="C18" s="55">
        <f>C16-B16</f>
        <v>0.29166666666666663</v>
      </c>
      <c r="D18" s="103" t="s">
        <v>139</v>
      </c>
      <c r="E18" s="55">
        <f>(E16-D16)+(E17-D17)</f>
        <v>0.43749999999999994</v>
      </c>
      <c r="F18" s="101"/>
      <c r="G18" s="55">
        <f>(G16-F16)+(G17-F17)</f>
        <v>0.33333333333333337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  <c r="Q18" s="44"/>
    </row>
    <row r="19" spans="1:17" ht="15.75" x14ac:dyDescent="0.25">
      <c r="A19" s="241"/>
      <c r="B19" s="95"/>
      <c r="C19" s="96"/>
      <c r="D19" s="95"/>
      <c r="E19" s="96"/>
      <c r="F19" s="47">
        <v>0.41666666666666669</v>
      </c>
      <c r="G19" s="94">
        <v>0.75</v>
      </c>
      <c r="H19" s="47">
        <v>0.375</v>
      </c>
      <c r="I19" s="94">
        <v>0.75</v>
      </c>
      <c r="J19" s="47">
        <v>0.375</v>
      </c>
      <c r="K19" s="94">
        <v>0.72916666666666663</v>
      </c>
      <c r="L19" s="47">
        <v>0.375</v>
      </c>
      <c r="M19" s="94">
        <v>0.75</v>
      </c>
      <c r="N19" s="47"/>
      <c r="O19" s="94"/>
      <c r="P19" s="38"/>
      <c r="Q19" s="38"/>
    </row>
    <row r="20" spans="1:17" ht="16.5" thickBot="1" x14ac:dyDescent="0.3">
      <c r="A20" s="242" t="s">
        <v>17</v>
      </c>
      <c r="B20" s="97"/>
      <c r="C20" s="90"/>
      <c r="D20" s="97"/>
      <c r="E20" s="90"/>
      <c r="F20" s="82"/>
      <c r="G20" s="63"/>
      <c r="H20" s="82"/>
      <c r="I20" s="63"/>
      <c r="J20" s="82"/>
      <c r="K20" s="63"/>
      <c r="L20" s="82"/>
      <c r="M20" s="63"/>
      <c r="N20" s="82">
        <v>0.72916666666666663</v>
      </c>
      <c r="O20" s="63">
        <v>1.0208333333333333</v>
      </c>
      <c r="P20" s="41"/>
      <c r="Q20" s="41"/>
    </row>
    <row r="21" spans="1:17" ht="16.5" thickBot="1" x14ac:dyDescent="0.3">
      <c r="A21" s="243" t="s">
        <v>34</v>
      </c>
      <c r="B21" s="99"/>
      <c r="C21" s="100"/>
      <c r="D21" s="99"/>
      <c r="E21" s="100"/>
      <c r="F21" s="102"/>
      <c r="G21" s="55">
        <f>G19-F19</f>
        <v>0.33333333333333331</v>
      </c>
      <c r="H21" s="102"/>
      <c r="I21" s="55">
        <f>I19-H19</f>
        <v>0.375</v>
      </c>
      <c r="J21" s="102"/>
      <c r="K21" s="55">
        <f>K19-J19</f>
        <v>0.35416666666666663</v>
      </c>
      <c r="L21" s="102"/>
      <c r="M21" s="55">
        <f>M19-L19</f>
        <v>0.375</v>
      </c>
      <c r="N21" s="101"/>
      <c r="O21" s="55">
        <f>(O19-N19)+(O20-N20)</f>
        <v>0.29166666666666663</v>
      </c>
      <c r="P21" s="44">
        <f>SUM(C21,E21,G21,I21,K21,M21,O21)</f>
        <v>1.7291666666666665</v>
      </c>
      <c r="Q21" s="44"/>
    </row>
    <row r="22" spans="1:17" ht="15.75" x14ac:dyDescent="0.25">
      <c r="A22" s="241"/>
      <c r="B22" s="47"/>
      <c r="C22" s="94"/>
      <c r="D22" s="47"/>
      <c r="E22" s="94"/>
      <c r="F22" s="47">
        <v>0.375</v>
      </c>
      <c r="G22" s="94">
        <v>0.75</v>
      </c>
      <c r="H22" s="47"/>
      <c r="I22" s="94"/>
      <c r="J22" s="95"/>
      <c r="K22" s="96"/>
      <c r="L22" s="95"/>
      <c r="M22" s="96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0.70833333333333337</v>
      </c>
      <c r="C23" s="63">
        <v>1</v>
      </c>
      <c r="D23" s="82">
        <v>0.66666666666666663</v>
      </c>
      <c r="E23" s="63">
        <v>1.0208333333333333</v>
      </c>
      <c r="F23" s="82"/>
      <c r="G23" s="63"/>
      <c r="H23" s="82">
        <v>0.66666666666666663</v>
      </c>
      <c r="I23" s="63">
        <v>1.0208333333333333</v>
      </c>
      <c r="J23" s="97"/>
      <c r="K23" s="90"/>
      <c r="L23" s="97"/>
      <c r="M23" s="90"/>
      <c r="N23" s="82">
        <v>0.66666666666666663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1"/>
      <c r="C24" s="55">
        <f>(C22-B22)+(C23-B23)</f>
        <v>0.29166666666666663</v>
      </c>
      <c r="D24" s="101"/>
      <c r="E24" s="55">
        <f>(E22-D22)+(E23-D23)</f>
        <v>0.35416666666666663</v>
      </c>
      <c r="F24" s="102"/>
      <c r="G24" s="55">
        <f>G22-F22</f>
        <v>0.375</v>
      </c>
      <c r="H24" s="101"/>
      <c r="I24" s="55">
        <f>(I22-H22)+(I23-H23)</f>
        <v>0.35416666666666663</v>
      </c>
      <c r="J24" s="99"/>
      <c r="K24" s="100"/>
      <c r="L24" s="99"/>
      <c r="M24" s="100"/>
      <c r="N24" s="101"/>
      <c r="O24" s="55">
        <f>(O22-N22)+(O23-N23)</f>
        <v>0.35416666666666663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47">
        <v>0.41666666666666669</v>
      </c>
      <c r="C25" s="94">
        <v>0.625</v>
      </c>
      <c r="D25" s="47"/>
      <c r="E25" s="94"/>
      <c r="F25" s="47"/>
      <c r="G25" s="94"/>
      <c r="H25" s="47"/>
      <c r="I25" s="94"/>
      <c r="J25" s="95"/>
      <c r="K25" s="96"/>
      <c r="L25" s="95"/>
      <c r="M25" s="96"/>
      <c r="N25" s="47">
        <v>0.375</v>
      </c>
      <c r="O25" s="94">
        <v>0.72916666666666663</v>
      </c>
      <c r="P25" s="38"/>
      <c r="Q25" s="38"/>
    </row>
    <row r="26" spans="1:17" ht="16.5" thickBot="1" x14ac:dyDescent="0.3">
      <c r="A26" s="176" t="s">
        <v>44</v>
      </c>
      <c r="B26" s="82">
        <v>0.79166666666666663</v>
      </c>
      <c r="C26" s="63">
        <v>1</v>
      </c>
      <c r="D26" s="82">
        <v>0.66666666666666663</v>
      </c>
      <c r="E26" s="63">
        <v>1.0208333333333333</v>
      </c>
      <c r="F26" s="82">
        <v>0.70833333333333337</v>
      </c>
      <c r="G26" s="63">
        <v>1.0208333333333333</v>
      </c>
      <c r="H26" s="82">
        <v>0.70833333333333337</v>
      </c>
      <c r="I26" s="63">
        <v>1.0208333333333333</v>
      </c>
      <c r="J26" s="97"/>
      <c r="K26" s="90"/>
      <c r="L26" s="97"/>
      <c r="M26" s="90"/>
      <c r="N26" s="82"/>
      <c r="O26" s="63"/>
      <c r="P26" s="41"/>
      <c r="Q26" s="41"/>
    </row>
    <row r="27" spans="1:17" ht="16.5" thickBot="1" x14ac:dyDescent="0.3">
      <c r="A27" s="179" t="s">
        <v>45</v>
      </c>
      <c r="B27" s="103"/>
      <c r="C27" s="55">
        <f>(C25-B25)+(C26-B26)</f>
        <v>0.41666666666666669</v>
      </c>
      <c r="D27" s="101"/>
      <c r="E27" s="55">
        <f>(E25-D25)+(E26-D26)</f>
        <v>0.35416666666666663</v>
      </c>
      <c r="F27" s="101"/>
      <c r="G27" s="55">
        <f>(G25-F25)+(G26-F26)</f>
        <v>0.31249999999999989</v>
      </c>
      <c r="H27" s="101"/>
      <c r="I27" s="55">
        <f>(I25-H25)+(I26-H26)</f>
        <v>0.31249999999999989</v>
      </c>
      <c r="J27" s="99"/>
      <c r="K27" s="100"/>
      <c r="L27" s="99"/>
      <c r="M27" s="100"/>
      <c r="N27" s="102"/>
      <c r="O27" s="55">
        <f>O25-N25</f>
        <v>0.35416666666666663</v>
      </c>
      <c r="P27" s="44">
        <f>SUM(C27,E27,G27,I27,K27,M27,O27)</f>
        <v>1.7499999999999996</v>
      </c>
      <c r="Q27" s="44"/>
    </row>
    <row r="28" spans="1:17" ht="15.75" x14ac:dyDescent="0.25">
      <c r="A28" s="241"/>
      <c r="B28" s="47"/>
      <c r="C28" s="94"/>
      <c r="D28" s="47">
        <v>0.41666666666666669</v>
      </c>
      <c r="E28" s="94">
        <v>0.625</v>
      </c>
      <c r="F28" s="95"/>
      <c r="G28" s="96"/>
      <c r="H28" s="95"/>
      <c r="I28" s="96"/>
      <c r="J28" s="47"/>
      <c r="K28" s="94"/>
      <c r="L28" s="47"/>
      <c r="M28" s="94"/>
      <c r="N28" s="47"/>
      <c r="O28" s="94"/>
      <c r="P28" s="38"/>
      <c r="Q28" s="56"/>
    </row>
    <row r="29" spans="1:17" ht="16.5" thickBot="1" x14ac:dyDescent="0.3">
      <c r="A29" s="242" t="s">
        <v>49</v>
      </c>
      <c r="B29" s="82">
        <v>0.75</v>
      </c>
      <c r="C29" s="63">
        <v>1</v>
      </c>
      <c r="D29" s="82">
        <v>0.79166666666666663</v>
      </c>
      <c r="E29" s="63">
        <v>1</v>
      </c>
      <c r="F29" s="97"/>
      <c r="G29" s="90"/>
      <c r="H29" s="97"/>
      <c r="I29" s="90"/>
      <c r="J29" s="82">
        <v>0.70833333333333337</v>
      </c>
      <c r="K29" s="63">
        <v>1.0833333333333333</v>
      </c>
      <c r="L29" s="82">
        <v>0.72916666666666663</v>
      </c>
      <c r="M29" s="63">
        <v>1.0833333333333333</v>
      </c>
      <c r="N29" s="82">
        <v>0.6875</v>
      </c>
      <c r="O29" s="63">
        <v>1.0208333333333333</v>
      </c>
      <c r="P29" s="41"/>
      <c r="Q29" s="56"/>
    </row>
    <row r="30" spans="1:17" ht="16.5" thickBot="1" x14ac:dyDescent="0.3">
      <c r="A30" s="243" t="s">
        <v>50</v>
      </c>
      <c r="B30" s="101"/>
      <c r="C30" s="55">
        <f>(C28-B28)+(C29-B29)</f>
        <v>0.25</v>
      </c>
      <c r="D30" s="103"/>
      <c r="E30" s="55">
        <f>(E28-D28)+(E29-D29)</f>
        <v>0.41666666666666669</v>
      </c>
      <c r="F30" s="99"/>
      <c r="G30" s="100"/>
      <c r="H30" s="99"/>
      <c r="I30" s="100"/>
      <c r="J30" s="101"/>
      <c r="K30" s="55">
        <f>(K28-J28)+(K29-J29)</f>
        <v>0.37499999999999989</v>
      </c>
      <c r="L30" s="101"/>
      <c r="M30" s="55">
        <f>(M28-L28)+(M29-L29)</f>
        <v>0.35416666666666663</v>
      </c>
      <c r="N30" s="101"/>
      <c r="O30" s="55">
        <f>(O28-N28)+(O29-N29)</f>
        <v>0.33333333333333326</v>
      </c>
      <c r="P30" s="44">
        <f>SUM(O30,M30,K30,I30,G30,E30,C30)</f>
        <v>1.7291666666666665</v>
      </c>
      <c r="Q30" s="56"/>
    </row>
    <row r="31" spans="1:17" ht="15.75" x14ac:dyDescent="0.25">
      <c r="A31" s="241"/>
      <c r="B31" s="47">
        <v>0.41666666666666669</v>
      </c>
      <c r="C31" s="94">
        <v>0.70833333333333337</v>
      </c>
      <c r="D31" s="95"/>
      <c r="E31" s="96"/>
      <c r="F31" s="95"/>
      <c r="G31" s="96"/>
      <c r="H31" s="47">
        <v>0.39583333333333331</v>
      </c>
      <c r="I31" s="94">
        <v>0.70833333333333337</v>
      </c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/>
      <c r="C32" s="63"/>
      <c r="D32" s="97"/>
      <c r="E32" s="90"/>
      <c r="F32" s="97"/>
      <c r="G32" s="90"/>
      <c r="H32" s="82"/>
      <c r="I32" s="63"/>
      <c r="J32" s="82">
        <v>0.70833333333333337</v>
      </c>
      <c r="K32" s="63">
        <v>1.0833333333333333</v>
      </c>
      <c r="L32" s="82">
        <v>0.79166666666666663</v>
      </c>
      <c r="M32" s="63">
        <v>1.0625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2"/>
      <c r="C33" s="55">
        <f>C31-B31</f>
        <v>0.29166666666666669</v>
      </c>
      <c r="D33" s="99"/>
      <c r="E33" s="100"/>
      <c r="F33" s="99"/>
      <c r="G33" s="100"/>
      <c r="H33" s="102"/>
      <c r="I33" s="55">
        <f>I31-H31</f>
        <v>0.31250000000000006</v>
      </c>
      <c r="J33" s="101"/>
      <c r="K33" s="55">
        <f>(K31-J31)+(K32-J32)</f>
        <v>0.37499999999999989</v>
      </c>
      <c r="L33" s="103"/>
      <c r="M33" s="55">
        <f>(M31-L31)+(M32-L32)</f>
        <v>0.43750000000000006</v>
      </c>
      <c r="N33" s="101"/>
      <c r="O33" s="55">
        <f>(O31-N31)+(O32-N32)</f>
        <v>0.31249999999999989</v>
      </c>
      <c r="P33" s="44">
        <f>SUM(C33,E33,G33,I33,K33,M33,O33)</f>
        <v>1.7291666666666665</v>
      </c>
      <c r="Q33" s="44"/>
    </row>
    <row r="34" spans="1:18" ht="15.75" x14ac:dyDescent="0.25">
      <c r="A34" s="241"/>
      <c r="B34" s="95"/>
      <c r="C34" s="96"/>
      <c r="D34" s="47">
        <v>0.29166666666666669</v>
      </c>
      <c r="E34" s="94">
        <v>0.625</v>
      </c>
      <c r="F34" s="47">
        <v>0.29166666666666669</v>
      </c>
      <c r="G34" s="94">
        <v>0.625</v>
      </c>
      <c r="H34" s="47"/>
      <c r="I34" s="94"/>
      <c r="J34" s="47"/>
      <c r="K34" s="94"/>
      <c r="L34" s="47"/>
      <c r="M34" s="94"/>
      <c r="N34" s="95"/>
      <c r="O34" s="96"/>
      <c r="P34" s="38"/>
      <c r="Q34" s="56"/>
    </row>
    <row r="35" spans="1:18" ht="16.5" thickBot="1" x14ac:dyDescent="0.3">
      <c r="A35" s="242" t="s">
        <v>24</v>
      </c>
      <c r="B35" s="97"/>
      <c r="C35" s="90"/>
      <c r="D35" s="82"/>
      <c r="E35" s="63"/>
      <c r="F35" s="82"/>
      <c r="G35" s="63"/>
      <c r="H35" s="82">
        <v>0.70833333333333337</v>
      </c>
      <c r="I35" s="63">
        <v>1.0208333333333333</v>
      </c>
      <c r="J35" s="82">
        <v>0.70833333333333337</v>
      </c>
      <c r="K35" s="63">
        <v>1.0833333333333333</v>
      </c>
      <c r="L35" s="82">
        <v>0.70833333333333337</v>
      </c>
      <c r="M35" s="63">
        <v>1.0833333333333333</v>
      </c>
      <c r="N35" s="97"/>
      <c r="O35" s="90"/>
      <c r="P35" s="41"/>
      <c r="Q35" s="56"/>
    </row>
    <row r="36" spans="1:18" ht="16.5" thickBot="1" x14ac:dyDescent="0.3">
      <c r="A36" s="243" t="s">
        <v>40</v>
      </c>
      <c r="B36" s="110"/>
      <c r="C36" s="111"/>
      <c r="D36" s="314"/>
      <c r="E36" s="55">
        <f>E34-D34</f>
        <v>0.33333333333333331</v>
      </c>
      <c r="F36" s="314"/>
      <c r="G36" s="55">
        <f>G34-F34</f>
        <v>0.33333333333333331</v>
      </c>
      <c r="H36" s="101"/>
      <c r="I36" s="55">
        <f>(I34-H34)+(I35-H35)</f>
        <v>0.31249999999999989</v>
      </c>
      <c r="J36" s="101"/>
      <c r="K36" s="55">
        <f>(K34-J34)+(K35-J35)</f>
        <v>0.37499999999999989</v>
      </c>
      <c r="L36" s="101"/>
      <c r="M36" s="55">
        <f>(M34-L34)+(M35-L35)</f>
        <v>0.37499999999999989</v>
      </c>
      <c r="N36" s="110"/>
      <c r="O36" s="111"/>
      <c r="P36" s="44">
        <f>SUM(C36,E36,G36,I36,K36,M36,O36)</f>
        <v>1.7291666666666665</v>
      </c>
      <c r="Q36" s="56"/>
    </row>
    <row r="37" spans="1:18" ht="15.75" x14ac:dyDescent="0.25">
      <c r="A37" s="241"/>
      <c r="B37" s="95"/>
      <c r="C37" s="96"/>
      <c r="D37" s="95"/>
      <c r="E37" s="96"/>
      <c r="F37" s="95"/>
      <c r="G37" s="96"/>
      <c r="H37" s="95"/>
      <c r="I37" s="96"/>
      <c r="J37" s="47">
        <v>0.41666666666666669</v>
      </c>
      <c r="K37" s="94">
        <v>0.75</v>
      </c>
      <c r="L37" s="47">
        <v>0.41666666666666669</v>
      </c>
      <c r="M37" s="94">
        <v>0.75</v>
      </c>
      <c r="N37" s="47">
        <v>0.41666666666666669</v>
      </c>
      <c r="O37" s="94">
        <v>0.72916666666666663</v>
      </c>
      <c r="P37" s="38"/>
      <c r="Q37" s="38"/>
    </row>
    <row r="38" spans="1:18" ht="16.5" thickBot="1" x14ac:dyDescent="0.3">
      <c r="A38" s="242" t="s">
        <v>23</v>
      </c>
      <c r="B38" s="97"/>
      <c r="C38" s="90"/>
      <c r="D38" s="97"/>
      <c r="E38" s="90"/>
      <c r="F38" s="97"/>
      <c r="G38" s="90"/>
      <c r="H38" s="97"/>
      <c r="I38" s="90"/>
      <c r="J38" s="82"/>
      <c r="K38" s="63"/>
      <c r="L38" s="82"/>
      <c r="M38" s="63"/>
      <c r="N38" s="82"/>
      <c r="O38" s="63"/>
      <c r="P38" s="41"/>
      <c r="Q38" s="41"/>
    </row>
    <row r="39" spans="1:18" ht="16.5" thickBot="1" x14ac:dyDescent="0.3">
      <c r="A39" s="243" t="s">
        <v>39</v>
      </c>
      <c r="B39" s="99"/>
      <c r="C39" s="100"/>
      <c r="D39" s="99"/>
      <c r="E39" s="100"/>
      <c r="F39" s="110"/>
      <c r="G39" s="111"/>
      <c r="H39" s="99"/>
      <c r="I39" s="100"/>
      <c r="J39" s="102"/>
      <c r="K39" s="55">
        <f>K37-J37</f>
        <v>0.33333333333333331</v>
      </c>
      <c r="L39" s="112"/>
      <c r="M39" s="113">
        <f>M37-L37</f>
        <v>0.33333333333333331</v>
      </c>
      <c r="N39" s="112"/>
      <c r="O39" s="113">
        <f>O37-N37</f>
        <v>0.31249999999999994</v>
      </c>
      <c r="P39" s="44">
        <f>SUM(O39,M39,K39,I39,G39,E39,C39)</f>
        <v>0.97916666666666652</v>
      </c>
      <c r="Q39" s="44"/>
    </row>
    <row r="40" spans="1:18" ht="15.75" customHeight="1" x14ac:dyDescent="0.25">
      <c r="A40" s="241"/>
      <c r="B40" s="95"/>
      <c r="C40" s="96"/>
      <c r="D40" s="95"/>
      <c r="E40" s="96"/>
      <c r="F40" s="47">
        <v>0.45833333333333331</v>
      </c>
      <c r="G40" s="94">
        <v>0.625</v>
      </c>
      <c r="H40" s="47">
        <v>0.39583333333333331</v>
      </c>
      <c r="I40" s="94">
        <v>0.72916666666666663</v>
      </c>
      <c r="J40" s="47">
        <v>0.375</v>
      </c>
      <c r="K40" s="94">
        <v>0.70833333333333337</v>
      </c>
      <c r="L40" s="47">
        <v>0.375</v>
      </c>
      <c r="M40" s="94">
        <v>0.70833333333333337</v>
      </c>
      <c r="N40" s="47">
        <v>0.375</v>
      </c>
      <c r="O40" s="94">
        <v>0.72916666666666663</v>
      </c>
      <c r="P40" s="38"/>
      <c r="Q40" s="41"/>
      <c r="R40" s="348"/>
    </row>
    <row r="41" spans="1:18" ht="16.5" customHeight="1" thickBot="1" x14ac:dyDescent="0.3">
      <c r="A41" s="242" t="s">
        <v>111</v>
      </c>
      <c r="B41" s="97"/>
      <c r="C41" s="90"/>
      <c r="D41" s="97"/>
      <c r="E41" s="90"/>
      <c r="F41" s="82">
        <v>0.79166666666666663</v>
      </c>
      <c r="G41" s="63">
        <v>1</v>
      </c>
      <c r="H41" s="82"/>
      <c r="I41" s="63"/>
      <c r="J41" s="82"/>
      <c r="K41" s="63"/>
      <c r="L41" s="82"/>
      <c r="M41" s="63"/>
      <c r="N41" s="82"/>
      <c r="O41" s="63"/>
      <c r="P41" s="41"/>
      <c r="Q41" s="41"/>
      <c r="R41" s="348"/>
    </row>
    <row r="42" spans="1:18" ht="16.5" customHeight="1" thickBot="1" x14ac:dyDescent="0.3">
      <c r="A42" s="243" t="s">
        <v>32</v>
      </c>
      <c r="B42" s="99"/>
      <c r="C42" s="100"/>
      <c r="D42" s="99"/>
      <c r="E42" s="100"/>
      <c r="F42" s="103"/>
      <c r="G42" s="55">
        <f>(G40-F40)+(G41-F41)</f>
        <v>0.37500000000000006</v>
      </c>
      <c r="H42" s="102"/>
      <c r="I42" s="55">
        <f>I40-H40</f>
        <v>0.33333333333333331</v>
      </c>
      <c r="J42" s="102"/>
      <c r="K42" s="55">
        <f>K40-J40</f>
        <v>0.33333333333333337</v>
      </c>
      <c r="L42" s="102"/>
      <c r="M42" s="55">
        <f>M40-L40</f>
        <v>0.33333333333333337</v>
      </c>
      <c r="N42" s="102"/>
      <c r="O42" s="55">
        <f>O40-N40</f>
        <v>0.35416666666666663</v>
      </c>
      <c r="P42" s="44">
        <f>SUM(C42,E42,G42,I42,K42,M42,O42)</f>
        <v>1.7291666666666665</v>
      </c>
      <c r="Q42" s="41"/>
      <c r="R42" s="348"/>
    </row>
    <row r="43" spans="1:18" ht="15" customHeight="1" x14ac:dyDescent="0.25">
      <c r="A43" s="213"/>
      <c r="B43" s="47">
        <v>0.33333333333333331</v>
      </c>
      <c r="C43" s="94">
        <v>0.64583333333333337</v>
      </c>
      <c r="D43" s="47">
        <v>0.33333333333333331</v>
      </c>
      <c r="E43" s="94">
        <v>0.64583333333333337</v>
      </c>
      <c r="F43" s="47">
        <v>0.33333333333333331</v>
      </c>
      <c r="G43" s="94">
        <v>0.64583333333333337</v>
      </c>
      <c r="H43" s="47">
        <v>0.33333333333333331</v>
      </c>
      <c r="I43" s="94">
        <v>0.64583333333333337</v>
      </c>
      <c r="J43" s="47">
        <v>0.33333333333333331</v>
      </c>
      <c r="K43" s="94">
        <v>0.64583333333333337</v>
      </c>
      <c r="L43" s="95"/>
      <c r="M43" s="96"/>
      <c r="N43" s="95"/>
      <c r="O43" s="96"/>
      <c r="P43" s="38"/>
      <c r="Q43" s="38"/>
      <c r="R43" s="353"/>
    </row>
    <row r="44" spans="1:18" ht="15" customHeight="1" thickBot="1" x14ac:dyDescent="0.3">
      <c r="A44" s="214" t="s">
        <v>144</v>
      </c>
      <c r="B44" s="82"/>
      <c r="C44" s="63"/>
      <c r="D44" s="82"/>
      <c r="E44" s="63"/>
      <c r="F44" s="82"/>
      <c r="G44" s="63"/>
      <c r="H44" s="82"/>
      <c r="I44" s="63"/>
      <c r="J44" s="82"/>
      <c r="K44" s="63"/>
      <c r="L44" s="97"/>
      <c r="M44" s="90"/>
      <c r="N44" s="97"/>
      <c r="O44" s="90"/>
      <c r="P44" s="41"/>
      <c r="Q44" s="41"/>
      <c r="R44" s="353"/>
    </row>
    <row r="45" spans="1:18" ht="15" customHeight="1" thickBot="1" x14ac:dyDescent="0.3">
      <c r="A45" s="215"/>
      <c r="B45" s="98" t="s">
        <v>139</v>
      </c>
      <c r="C45" s="55">
        <f>(C43-B43)+(C44-B44)</f>
        <v>0.31250000000000006</v>
      </c>
      <c r="D45" s="98" t="s">
        <v>139</v>
      </c>
      <c r="E45" s="55">
        <f>(E43-D43)+(E44-D44)</f>
        <v>0.31250000000000006</v>
      </c>
      <c r="F45" s="98" t="s">
        <v>139</v>
      </c>
      <c r="G45" s="55">
        <f>(G43-F43)+(G44-F44)</f>
        <v>0.31250000000000006</v>
      </c>
      <c r="H45" s="98" t="s">
        <v>139</v>
      </c>
      <c r="I45" s="55">
        <f>(I43-H43)+(I44-H44)</f>
        <v>0.31250000000000006</v>
      </c>
      <c r="J45" s="98" t="s">
        <v>139</v>
      </c>
      <c r="K45" s="55">
        <f>(K43-J43)+(K44-J44)</f>
        <v>0.31250000000000006</v>
      </c>
      <c r="L45" s="99"/>
      <c r="M45" s="100"/>
      <c r="N45" s="99"/>
      <c r="O45" s="100"/>
      <c r="P45" s="44">
        <f>SUM(O45,M45,K45,I45,G45,E45,C45)</f>
        <v>1.5625000000000002</v>
      </c>
      <c r="Q45" s="44"/>
      <c r="R45" s="353"/>
    </row>
    <row r="46" spans="1:18" ht="15" customHeight="1" x14ac:dyDescent="0.25">
      <c r="A46" s="213"/>
      <c r="B46" s="95"/>
      <c r="C46" s="96"/>
      <c r="D46" s="95"/>
      <c r="E46" s="96"/>
      <c r="F46" s="95"/>
      <c r="G46" s="96"/>
      <c r="H46" s="95"/>
      <c r="I46" s="96"/>
      <c r="J46" s="95"/>
      <c r="K46" s="96"/>
      <c r="L46" s="47"/>
      <c r="M46" s="94"/>
      <c r="N46" s="95"/>
      <c r="O46" s="96"/>
      <c r="P46" s="38"/>
      <c r="Q46" s="41"/>
      <c r="R46" s="317"/>
    </row>
    <row r="47" spans="1:18" ht="15" customHeight="1" thickBot="1" x14ac:dyDescent="0.3">
      <c r="A47" s="214"/>
      <c r="B47" s="97"/>
      <c r="C47" s="90"/>
      <c r="D47" s="97"/>
      <c r="E47" s="90"/>
      <c r="F47" s="97"/>
      <c r="G47" s="90"/>
      <c r="H47" s="97"/>
      <c r="I47" s="90"/>
      <c r="J47" s="97"/>
      <c r="K47" s="90"/>
      <c r="L47" s="82">
        <v>0.70833333333333337</v>
      </c>
      <c r="M47" s="63">
        <v>1.0833333333333333</v>
      </c>
      <c r="N47" s="97"/>
      <c r="O47" s="90"/>
      <c r="P47" s="41"/>
      <c r="Q47" s="41"/>
      <c r="R47" s="317"/>
    </row>
    <row r="48" spans="1:18" ht="15" customHeight="1" thickBot="1" x14ac:dyDescent="0.3">
      <c r="A48" s="215"/>
      <c r="B48" s="99"/>
      <c r="C48" s="100"/>
      <c r="D48" s="99"/>
      <c r="E48" s="100"/>
      <c r="F48" s="99"/>
      <c r="G48" s="100"/>
      <c r="H48" s="110"/>
      <c r="I48" s="111"/>
      <c r="J48" s="99"/>
      <c r="K48" s="100"/>
      <c r="L48" s="101"/>
      <c r="M48" s="55">
        <f>(M46-L46)+(M47-L47)</f>
        <v>0.37499999999999989</v>
      </c>
      <c r="N48" s="99"/>
      <c r="O48" s="100"/>
      <c r="P48" s="44">
        <f>SUM(C48,E48,G48,I48,K48,M48,O48)</f>
        <v>0.37499999999999989</v>
      </c>
      <c r="Q48" s="41"/>
      <c r="R48" s="317"/>
    </row>
    <row r="49" spans="1:18" ht="15" customHeight="1" x14ac:dyDescent="0.25">
      <c r="A49" s="212" t="s">
        <v>47</v>
      </c>
      <c r="B49" s="95"/>
      <c r="C49" s="96"/>
      <c r="D49" s="47">
        <v>0.375</v>
      </c>
      <c r="E49" s="94">
        <v>0.625</v>
      </c>
      <c r="F49" s="47"/>
      <c r="G49" s="94"/>
      <c r="H49" s="47"/>
      <c r="I49" s="94"/>
      <c r="J49" s="47"/>
      <c r="K49" s="94"/>
      <c r="L49" s="95"/>
      <c r="M49" s="96"/>
      <c r="N49" s="47">
        <v>0.375</v>
      </c>
      <c r="O49" s="94">
        <v>0.70833333333333337</v>
      </c>
      <c r="P49" s="38"/>
      <c r="Q49" s="38"/>
      <c r="R49" s="361"/>
    </row>
    <row r="50" spans="1:18" ht="15" customHeight="1" thickBot="1" x14ac:dyDescent="0.3">
      <c r="A50" s="242" t="s">
        <v>85</v>
      </c>
      <c r="B50" s="97"/>
      <c r="C50" s="90"/>
      <c r="D50" s="82">
        <v>0.79166666666666663</v>
      </c>
      <c r="E50" s="63">
        <v>0.95833333333333337</v>
      </c>
      <c r="F50" s="82">
        <v>0.70833333333333337</v>
      </c>
      <c r="G50" s="63">
        <v>0.95833333333333337</v>
      </c>
      <c r="H50" s="82">
        <v>0.70833333333333337</v>
      </c>
      <c r="I50" s="63">
        <v>0.95833333333333337</v>
      </c>
      <c r="J50" s="82">
        <v>0.70833333333333337</v>
      </c>
      <c r="K50" s="63">
        <v>0.95833333333333337</v>
      </c>
      <c r="L50" s="97"/>
      <c r="M50" s="90"/>
      <c r="N50" s="82"/>
      <c r="O50" s="63"/>
      <c r="P50" s="41"/>
      <c r="Q50" s="41"/>
      <c r="R50" s="353"/>
    </row>
    <row r="51" spans="1:18" ht="15" customHeight="1" thickBot="1" x14ac:dyDescent="0.3">
      <c r="A51" s="243" t="s">
        <v>86</v>
      </c>
      <c r="B51" s="99"/>
      <c r="C51" s="100"/>
      <c r="D51" s="103"/>
      <c r="E51" s="55">
        <f>(E49-D49)+(E50-D50)</f>
        <v>0.41666666666666674</v>
      </c>
      <c r="F51" s="101"/>
      <c r="G51" s="55">
        <f>(G49-F49)+(G50-F50)</f>
        <v>0.25</v>
      </c>
      <c r="H51" s="101"/>
      <c r="I51" s="55">
        <f>(I49-H49)+(I50-H50)</f>
        <v>0.25</v>
      </c>
      <c r="J51" s="101"/>
      <c r="K51" s="55">
        <f>(K49-J49)+(K50-J50)</f>
        <v>0.25</v>
      </c>
      <c r="L51" s="99"/>
      <c r="M51" s="100"/>
      <c r="N51" s="102"/>
      <c r="O51" s="55">
        <f>O49-N49</f>
        <v>0.33333333333333337</v>
      </c>
      <c r="P51" s="44">
        <f>SUM(C51,E51,G51,I51,K51,M51,O51)</f>
        <v>1.5</v>
      </c>
      <c r="Q51" s="44"/>
      <c r="R51" s="353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241"/>
      <c r="B53" s="47">
        <v>0.5</v>
      </c>
      <c r="C53" s="94">
        <v>0.83333333333333337</v>
      </c>
      <c r="D53" s="95"/>
      <c r="E53" s="96"/>
      <c r="F53" s="95"/>
      <c r="G53" s="96"/>
      <c r="H53" s="47">
        <v>0.25</v>
      </c>
      <c r="I53" s="94">
        <v>0.625</v>
      </c>
      <c r="J53" s="47">
        <v>0.27083333333333331</v>
      </c>
      <c r="K53" s="94">
        <v>0.625</v>
      </c>
      <c r="L53" s="47">
        <v>0.29166666666666669</v>
      </c>
      <c r="M53" s="94">
        <v>0.625</v>
      </c>
      <c r="N53" s="47">
        <v>0.29166666666666669</v>
      </c>
      <c r="O53" s="94">
        <v>0.625</v>
      </c>
      <c r="P53" s="38"/>
      <c r="Q53" s="56"/>
    </row>
    <row r="54" spans="1:18" ht="15" customHeight="1" thickBot="1" x14ac:dyDescent="0.3">
      <c r="A54" s="242" t="s">
        <v>21</v>
      </c>
      <c r="B54" s="82"/>
      <c r="C54" s="63"/>
      <c r="D54" s="97"/>
      <c r="E54" s="90"/>
      <c r="F54" s="97"/>
      <c r="G54" s="90"/>
      <c r="H54" s="82"/>
      <c r="I54" s="63"/>
      <c r="J54" s="82"/>
      <c r="K54" s="63"/>
      <c r="L54" s="82"/>
      <c r="M54" s="63"/>
      <c r="N54" s="82"/>
      <c r="O54" s="63"/>
      <c r="P54" s="41"/>
      <c r="Q54" s="56"/>
    </row>
    <row r="55" spans="1:18" ht="15" customHeight="1" thickBot="1" x14ac:dyDescent="0.3">
      <c r="A55" s="243" t="s">
        <v>64</v>
      </c>
      <c r="B55" s="101"/>
      <c r="C55" s="55">
        <f>C53-B53</f>
        <v>0.33333333333333337</v>
      </c>
      <c r="D55" s="99"/>
      <c r="E55" s="100"/>
      <c r="F55" s="99"/>
      <c r="G55" s="100"/>
      <c r="H55" s="102"/>
      <c r="I55" s="55">
        <f>I53-H53</f>
        <v>0.375</v>
      </c>
      <c r="J55" s="102"/>
      <c r="K55" s="55">
        <f>K53-J53</f>
        <v>0.35416666666666669</v>
      </c>
      <c r="L55" s="102"/>
      <c r="M55" s="55">
        <f>M53-L53</f>
        <v>0.33333333333333331</v>
      </c>
      <c r="N55" s="102"/>
      <c r="O55" s="55">
        <f>O53-N53</f>
        <v>0.33333333333333331</v>
      </c>
      <c r="P55" s="44">
        <f>SUM(C55,E55,G55,I55,K55,M55,O55)</f>
        <v>1.7291666666666665</v>
      </c>
      <c r="Q55" s="56"/>
    </row>
    <row r="56" spans="1:18" ht="15" customHeight="1" x14ac:dyDescent="0.25">
      <c r="A56" s="241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47">
        <v>0.29166666666666669</v>
      </c>
      <c r="G56" s="94">
        <v>0.625</v>
      </c>
      <c r="H56" s="47">
        <v>0.29166666666666669</v>
      </c>
      <c r="I56" s="94">
        <v>0.625</v>
      </c>
      <c r="J56" s="47">
        <v>0.27083333333333331</v>
      </c>
      <c r="K56" s="94">
        <v>0.625</v>
      </c>
      <c r="L56" s="95"/>
      <c r="M56" s="96"/>
      <c r="N56" s="95"/>
      <c r="O56" s="96"/>
      <c r="P56" s="38"/>
      <c r="Q56" s="38"/>
    </row>
    <row r="57" spans="1:18" ht="15" customHeight="1" thickBot="1" x14ac:dyDescent="0.3">
      <c r="A57" s="242" t="s">
        <v>46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  <c r="Q57" s="41"/>
    </row>
    <row r="58" spans="1:18" ht="15" customHeight="1" thickBot="1" x14ac:dyDescent="0.3">
      <c r="A58" s="243" t="s">
        <v>55</v>
      </c>
      <c r="B58" s="102"/>
      <c r="C58" s="55">
        <f>C56-B56</f>
        <v>0.35416666666666669</v>
      </c>
      <c r="D58" s="102"/>
      <c r="E58" s="55">
        <f>E56-D56</f>
        <v>0.35416666666666669</v>
      </c>
      <c r="F58" s="102"/>
      <c r="G58" s="55">
        <f>G56-F56</f>
        <v>0.33333333333333331</v>
      </c>
      <c r="H58" s="102"/>
      <c r="I58" s="55">
        <f>I56-H56</f>
        <v>0.33333333333333331</v>
      </c>
      <c r="J58" s="102"/>
      <c r="K58" s="55">
        <f>K56-J56</f>
        <v>0.35416666666666669</v>
      </c>
      <c r="L58" s="99"/>
      <c r="M58" s="100"/>
      <c r="N58" s="99"/>
      <c r="O58" s="100"/>
      <c r="P58" s="44">
        <f>SUM(C58,E58,G58,I58,K58,M58,O58)</f>
        <v>1.7291666666666667</v>
      </c>
      <c r="Q58" s="44"/>
    </row>
    <row r="59" spans="1:18" ht="15" customHeight="1" x14ac:dyDescent="0.25">
      <c r="A59" s="242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71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4" t="s">
        <v>72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  <c r="Q61" s="56"/>
    </row>
    <row r="62" spans="1:18" ht="15" customHeight="1" x14ac:dyDescent="0.25">
      <c r="A62" s="241"/>
      <c r="B62" s="47">
        <v>0.29166666666666669</v>
      </c>
      <c r="C62" s="94">
        <v>0.625</v>
      </c>
      <c r="D62" s="47">
        <v>0.29166666666666669</v>
      </c>
      <c r="E62" s="94">
        <v>0.625</v>
      </c>
      <c r="F62" s="47">
        <v>0.27083333333333331</v>
      </c>
      <c r="G62" s="94">
        <v>0.625</v>
      </c>
      <c r="H62" s="95"/>
      <c r="I62" s="96"/>
      <c r="J62" s="95"/>
      <c r="K62" s="96"/>
      <c r="L62" s="47"/>
      <c r="M62" s="94"/>
      <c r="N62" s="47"/>
      <c r="O62" s="94"/>
      <c r="P62" s="38"/>
      <c r="Q62" s="38"/>
    </row>
    <row r="63" spans="1:18" ht="15" customHeight="1" thickBot="1" x14ac:dyDescent="0.3">
      <c r="A63" s="242" t="s">
        <v>121</v>
      </c>
      <c r="B63" s="82"/>
      <c r="C63" s="63"/>
      <c r="D63" s="82"/>
      <c r="E63" s="63"/>
      <c r="F63" s="82"/>
      <c r="G63" s="63"/>
      <c r="H63" s="97"/>
      <c r="I63" s="90"/>
      <c r="J63" s="97"/>
      <c r="K63" s="90"/>
      <c r="L63" s="82">
        <v>0.70833333333333337</v>
      </c>
      <c r="M63" s="63">
        <v>1.0833333333333333</v>
      </c>
      <c r="N63" s="82">
        <v>0.70833333333333337</v>
      </c>
      <c r="O63" s="63">
        <v>1.0208333333333333</v>
      </c>
      <c r="P63" s="41"/>
      <c r="Q63" s="41"/>
    </row>
    <row r="64" spans="1:18" ht="15" customHeight="1" thickBot="1" x14ac:dyDescent="0.3">
      <c r="A64" s="243" t="s">
        <v>122</v>
      </c>
      <c r="B64" s="102"/>
      <c r="C64" s="55">
        <f>C62-B62</f>
        <v>0.33333333333333331</v>
      </c>
      <c r="D64" s="102"/>
      <c r="E64" s="55">
        <f>E62-D62</f>
        <v>0.33333333333333331</v>
      </c>
      <c r="F64" s="102"/>
      <c r="G64" s="55">
        <f>G62-F62</f>
        <v>0.35416666666666669</v>
      </c>
      <c r="H64" s="99"/>
      <c r="I64" s="100"/>
      <c r="J64" s="99"/>
      <c r="K64" s="100"/>
      <c r="L64" s="101"/>
      <c r="M64" s="55">
        <f>(M62-L62)+(M63-L63)</f>
        <v>0.37499999999999989</v>
      </c>
      <c r="N64" s="101"/>
      <c r="O64" s="55">
        <f>(O62-N62)+(O63-N63)</f>
        <v>0.31249999999999989</v>
      </c>
      <c r="P64" s="44">
        <f>SUM(C64,E64,G64,I64,K64,M64,O64)</f>
        <v>1.708333333333333</v>
      </c>
      <c r="Q64" s="44"/>
    </row>
    <row r="65" spans="1:17" ht="15" customHeight="1" x14ac:dyDescent="0.25">
      <c r="A65" s="241"/>
      <c r="B65" s="95"/>
      <c r="C65" s="96"/>
      <c r="D65" s="47">
        <v>0.27083333333333331</v>
      </c>
      <c r="E65" s="94">
        <v>0.625</v>
      </c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0.29166666666666669</v>
      </c>
      <c r="K65" s="94">
        <v>0.625</v>
      </c>
      <c r="L65" s="47">
        <v>0.27083333333333331</v>
      </c>
      <c r="M65" s="94">
        <v>0.625</v>
      </c>
      <c r="N65" s="95"/>
      <c r="O65" s="96"/>
      <c r="P65" s="38"/>
      <c r="Q65" s="56"/>
    </row>
    <row r="66" spans="1:17" ht="15" customHeight="1" thickBot="1" x14ac:dyDescent="0.3">
      <c r="A66" s="242" t="s">
        <v>65</v>
      </c>
      <c r="B66" s="97"/>
      <c r="C66" s="90"/>
      <c r="D66" s="82"/>
      <c r="E66" s="63"/>
      <c r="F66" s="82"/>
      <c r="G66" s="63"/>
      <c r="H66" s="82"/>
      <c r="I66" s="63"/>
      <c r="J66" s="82"/>
      <c r="K66" s="63"/>
      <c r="L66" s="82"/>
      <c r="M66" s="63"/>
      <c r="N66" s="97"/>
      <c r="O66" s="90"/>
      <c r="P66" s="41"/>
      <c r="Q66" s="56"/>
    </row>
    <row r="67" spans="1:17" ht="15" customHeight="1" thickBot="1" x14ac:dyDescent="0.3">
      <c r="A67" s="243" t="s">
        <v>66</v>
      </c>
      <c r="B67" s="99"/>
      <c r="C67" s="100"/>
      <c r="D67" s="102"/>
      <c r="E67" s="55">
        <f>E65-D65</f>
        <v>0.35416666666666669</v>
      </c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0.33333333333333331</v>
      </c>
      <c r="L67" s="102"/>
      <c r="M67" s="55">
        <f>M65-L65</f>
        <v>0.35416666666666669</v>
      </c>
      <c r="N67" s="99"/>
      <c r="O67" s="100"/>
      <c r="P67" s="44">
        <f>SUM(C67,E67,G67,I67,K67,M67,O67)</f>
        <v>1.7291666666666667</v>
      </c>
      <c r="Q67" s="56"/>
    </row>
    <row r="68" spans="1:17" ht="15" customHeight="1" x14ac:dyDescent="0.25">
      <c r="A68" s="241"/>
      <c r="B68" s="47">
        <v>0.5</v>
      </c>
      <c r="C68" s="94">
        <v>0.83333333333333337</v>
      </c>
      <c r="D68" s="95"/>
      <c r="E68" s="96"/>
      <c r="F68" s="95"/>
      <c r="G68" s="96"/>
      <c r="H68" s="47">
        <v>0.25</v>
      </c>
      <c r="I68" s="94">
        <v>0.625</v>
      </c>
      <c r="J68" s="47">
        <v>0.27083333333333331</v>
      </c>
      <c r="K68" s="94">
        <v>0.625</v>
      </c>
      <c r="L68" s="47">
        <v>0.29166666666666669</v>
      </c>
      <c r="M68" s="94">
        <v>0.625</v>
      </c>
      <c r="N68" s="47">
        <v>0.29166666666666669</v>
      </c>
      <c r="O68" s="94">
        <v>0.625</v>
      </c>
      <c r="P68" s="38"/>
      <c r="Q68" s="38"/>
    </row>
    <row r="69" spans="1:17" ht="15" customHeight="1" thickBot="1" x14ac:dyDescent="0.3">
      <c r="A69" s="242" t="s">
        <v>73</v>
      </c>
      <c r="B69" s="82"/>
      <c r="C69" s="63"/>
      <c r="D69" s="97"/>
      <c r="E69" s="90"/>
      <c r="F69" s="97"/>
      <c r="G69" s="90"/>
      <c r="H69" s="82"/>
      <c r="I69" s="63"/>
      <c r="J69" s="82"/>
      <c r="K69" s="63"/>
      <c r="L69" s="82"/>
      <c r="M69" s="63"/>
      <c r="N69" s="82"/>
      <c r="O69" s="63"/>
      <c r="P69" s="41"/>
      <c r="Q69" s="41"/>
    </row>
    <row r="70" spans="1:17" ht="15" customHeight="1" thickBot="1" x14ac:dyDescent="0.3">
      <c r="A70" s="243" t="s">
        <v>74</v>
      </c>
      <c r="B70" s="101"/>
      <c r="C70" s="55">
        <f>C68-B68</f>
        <v>0.33333333333333337</v>
      </c>
      <c r="D70" s="99"/>
      <c r="E70" s="100"/>
      <c r="F70" s="99"/>
      <c r="G70" s="100"/>
      <c r="H70" s="102"/>
      <c r="I70" s="55">
        <f>I68-H68</f>
        <v>0.375</v>
      </c>
      <c r="J70" s="102"/>
      <c r="K70" s="55">
        <f>K68-J68</f>
        <v>0.35416666666666669</v>
      </c>
      <c r="L70" s="102"/>
      <c r="M70" s="55">
        <f>M68-L68</f>
        <v>0.33333333333333331</v>
      </c>
      <c r="N70" s="102"/>
      <c r="O70" s="55">
        <f>O68-N68</f>
        <v>0.33333333333333331</v>
      </c>
      <c r="P70" s="44">
        <f>SUM(C70,E70,G70,I70,K70,M70,O70)</f>
        <v>1.7291666666666665</v>
      </c>
      <c r="Q70" s="44"/>
    </row>
    <row r="71" spans="1:17" ht="15" customHeight="1" thickBot="1" x14ac:dyDescent="0.3">
      <c r="A71" s="6"/>
      <c r="B71" s="116"/>
      <c r="C71" s="117"/>
      <c r="D71" s="116"/>
      <c r="E71" s="117"/>
      <c r="F71" s="116"/>
      <c r="G71" s="117"/>
      <c r="H71" s="116"/>
      <c r="I71" s="117"/>
      <c r="J71" s="116"/>
      <c r="K71" s="117"/>
      <c r="L71" s="116"/>
      <c r="M71" s="117"/>
      <c r="N71" s="116"/>
      <c r="O71" s="117"/>
      <c r="P71" s="62"/>
      <c r="Q71" s="299"/>
    </row>
    <row r="72" spans="1:17" ht="15" customHeight="1" x14ac:dyDescent="0.25">
      <c r="A72" s="241"/>
      <c r="B72" s="95"/>
      <c r="C72" s="96"/>
      <c r="D72" s="95"/>
      <c r="E72" s="96"/>
      <c r="F72" s="47">
        <v>0.33333333333333331</v>
      </c>
      <c r="G72" s="94">
        <v>0.66666666666666663</v>
      </c>
      <c r="H72" s="47">
        <v>0.33333333333333331</v>
      </c>
      <c r="I72" s="94">
        <v>0.66666666666666663</v>
      </c>
      <c r="J72" s="47">
        <v>0.33333333333333331</v>
      </c>
      <c r="K72" s="94">
        <v>0.6875</v>
      </c>
      <c r="L72" s="47">
        <v>0.33333333333333331</v>
      </c>
      <c r="M72" s="94">
        <v>0.6875</v>
      </c>
      <c r="N72" s="47">
        <v>0.33333333333333331</v>
      </c>
      <c r="O72" s="94">
        <v>0.6875</v>
      </c>
      <c r="P72" s="38"/>
      <c r="Q72" s="56"/>
    </row>
    <row r="73" spans="1:17" ht="15" customHeight="1" thickBot="1" x14ac:dyDescent="0.3">
      <c r="A73" s="242" t="s">
        <v>22</v>
      </c>
      <c r="B73" s="97"/>
      <c r="C73" s="90"/>
      <c r="D73" s="97"/>
      <c r="E73" s="90"/>
      <c r="F73" s="82"/>
      <c r="G73" s="63"/>
      <c r="H73" s="82"/>
      <c r="I73" s="63"/>
      <c r="J73" s="82"/>
      <c r="K73" s="63"/>
      <c r="L73" s="82"/>
      <c r="M73" s="63"/>
      <c r="N73" s="82"/>
      <c r="O73" s="63"/>
      <c r="P73" s="41"/>
      <c r="Q73" s="56"/>
    </row>
    <row r="74" spans="1:17" ht="15" customHeight="1" thickBot="1" x14ac:dyDescent="0.3">
      <c r="A74" s="243" t="s">
        <v>43</v>
      </c>
      <c r="B74" s="99"/>
      <c r="C74" s="100"/>
      <c r="D74" s="99"/>
      <c r="E74" s="100"/>
      <c r="F74" s="102"/>
      <c r="G74" s="55">
        <f>SUM(G72-F72)</f>
        <v>0.33333333333333331</v>
      </c>
      <c r="H74" s="102"/>
      <c r="I74" s="55">
        <f>SUM(I72-H72)</f>
        <v>0.33333333333333331</v>
      </c>
      <c r="J74" s="102"/>
      <c r="K74" s="55">
        <f>SUM(K72-J72)</f>
        <v>0.35416666666666669</v>
      </c>
      <c r="L74" s="102"/>
      <c r="M74" s="55">
        <f>SUM(M72-L72)</f>
        <v>0.35416666666666669</v>
      </c>
      <c r="N74" s="102"/>
      <c r="O74" s="55">
        <f>SUM(O72-N72)</f>
        <v>0.35416666666666669</v>
      </c>
      <c r="P74" s="44">
        <f>SUM(C74,E74,G74,I74,K74,M74,O74)</f>
        <v>1.7291666666666667</v>
      </c>
      <c r="Q74" s="56"/>
    </row>
    <row r="75" spans="1:17" ht="15" customHeight="1" x14ac:dyDescent="0.25">
      <c r="A75" s="246"/>
      <c r="B75" s="47">
        <v>0.375</v>
      </c>
      <c r="C75" s="94">
        <v>0.72916666666666663</v>
      </c>
      <c r="D75" s="47">
        <v>0.375</v>
      </c>
      <c r="E75" s="94">
        <v>0.72916666666666663</v>
      </c>
      <c r="F75" s="47">
        <v>0.5</v>
      </c>
      <c r="G75" s="94">
        <v>0.66666666666666663</v>
      </c>
      <c r="H75" s="47"/>
      <c r="I75" s="94"/>
      <c r="J75" s="95"/>
      <c r="K75" s="96"/>
      <c r="L75" s="95"/>
      <c r="M75" s="96"/>
      <c r="N75" s="47">
        <v>0.5</v>
      </c>
      <c r="O75" s="94">
        <v>0.66666666666666663</v>
      </c>
      <c r="P75" s="38"/>
      <c r="Q75" s="38"/>
    </row>
    <row r="76" spans="1:17" ht="15" customHeight="1" thickBot="1" x14ac:dyDescent="0.3">
      <c r="A76" s="247" t="s">
        <v>19</v>
      </c>
      <c r="B76" s="82"/>
      <c r="C76" s="63"/>
      <c r="D76" s="82"/>
      <c r="E76" s="63"/>
      <c r="F76" s="82">
        <v>0.875</v>
      </c>
      <c r="G76" s="63">
        <v>1.0416666666666667</v>
      </c>
      <c r="H76" s="82">
        <v>0.70833333333333337</v>
      </c>
      <c r="I76" s="63">
        <v>1.0625</v>
      </c>
      <c r="J76" s="97"/>
      <c r="K76" s="90"/>
      <c r="L76" s="97"/>
      <c r="M76" s="90"/>
      <c r="N76" s="82">
        <v>0.875</v>
      </c>
      <c r="O76" s="63">
        <v>1.0416666666666667</v>
      </c>
      <c r="P76" s="41"/>
      <c r="Q76" s="41"/>
    </row>
    <row r="77" spans="1:17" ht="15" customHeight="1" thickBot="1" x14ac:dyDescent="0.3">
      <c r="A77" s="243" t="s">
        <v>41</v>
      </c>
      <c r="B77" s="102"/>
      <c r="C77" s="55">
        <f>SUM(C75-B75)</f>
        <v>0.35416666666666663</v>
      </c>
      <c r="D77" s="102"/>
      <c r="E77" s="55">
        <f>SUM(E75-D75)</f>
        <v>0.35416666666666663</v>
      </c>
      <c r="F77" s="103"/>
      <c r="G77" s="55">
        <f>(G75-F75)+(G76-F76)</f>
        <v>0.33333333333333337</v>
      </c>
      <c r="H77" s="101"/>
      <c r="I77" s="55">
        <f>(I75-H75)+(I76-H76)</f>
        <v>0.35416666666666663</v>
      </c>
      <c r="J77" s="99"/>
      <c r="K77" s="100"/>
      <c r="L77" s="99"/>
      <c r="M77" s="100"/>
      <c r="N77" s="103"/>
      <c r="O77" s="55">
        <f>(O75-N75)+(O76-N76)</f>
        <v>0.33333333333333337</v>
      </c>
      <c r="P77" s="44">
        <f>SUM(C77,E77,G77,I77,K77,M77,O77)</f>
        <v>1.7291666666666665</v>
      </c>
      <c r="Q77" s="44"/>
    </row>
    <row r="78" spans="1:17" ht="15" customHeight="1" x14ac:dyDescent="0.25">
      <c r="A78" s="246"/>
      <c r="B78" s="47"/>
      <c r="C78" s="94"/>
      <c r="D78" s="47">
        <v>0.5</v>
      </c>
      <c r="E78" s="94">
        <v>0.66666666666666663</v>
      </c>
      <c r="F78" s="95"/>
      <c r="G78" s="96"/>
      <c r="H78" s="95"/>
      <c r="I78" s="96"/>
      <c r="J78" s="47">
        <v>0.5</v>
      </c>
      <c r="K78" s="94">
        <v>0.66666666666666663</v>
      </c>
      <c r="L78" s="47"/>
      <c r="M78" s="94"/>
      <c r="N78" s="47"/>
      <c r="O78" s="94"/>
      <c r="P78" s="38"/>
      <c r="Q78" s="56"/>
    </row>
    <row r="79" spans="1:17" ht="15" customHeight="1" thickBot="1" x14ac:dyDescent="0.3">
      <c r="A79" s="247" t="s">
        <v>25</v>
      </c>
      <c r="B79" s="82">
        <v>0.70833333333333337</v>
      </c>
      <c r="C79" s="63">
        <v>1.0625</v>
      </c>
      <c r="D79" s="82">
        <v>0.875</v>
      </c>
      <c r="E79" s="63">
        <v>1.0416666666666667</v>
      </c>
      <c r="F79" s="97"/>
      <c r="G79" s="90"/>
      <c r="H79" s="97"/>
      <c r="I79" s="90"/>
      <c r="J79" s="82">
        <v>0.875</v>
      </c>
      <c r="K79" s="63">
        <v>1.0416666666666667</v>
      </c>
      <c r="L79" s="82">
        <v>0.70833333333333337</v>
      </c>
      <c r="M79" s="63">
        <v>1.0625</v>
      </c>
      <c r="N79" s="82">
        <v>0.70833333333333337</v>
      </c>
      <c r="O79" s="63">
        <v>1.0625</v>
      </c>
      <c r="P79" s="41"/>
      <c r="Q79" s="56"/>
    </row>
    <row r="80" spans="1:17" ht="15" customHeight="1" thickBot="1" x14ac:dyDescent="0.3">
      <c r="A80" s="248"/>
      <c r="B80" s="101"/>
      <c r="C80" s="55">
        <f>(C78-B78)+(C79-B79)</f>
        <v>0.35416666666666663</v>
      </c>
      <c r="D80" s="103"/>
      <c r="E80" s="55">
        <f>(E78-D78)+(E79-D79)</f>
        <v>0.33333333333333337</v>
      </c>
      <c r="F80" s="99"/>
      <c r="G80" s="100"/>
      <c r="H80" s="99"/>
      <c r="I80" s="100"/>
      <c r="J80" s="103"/>
      <c r="K80" s="55">
        <f>(K78-J78)+(K79-J79)</f>
        <v>0.33333333333333337</v>
      </c>
      <c r="L80" s="101"/>
      <c r="M80" s="55">
        <f>(M78-L78)+(M79-L79)</f>
        <v>0.35416666666666663</v>
      </c>
      <c r="N80" s="101"/>
      <c r="O80" s="55">
        <f>(O78-N78)+(O79-N79)</f>
        <v>0.35416666666666663</v>
      </c>
      <c r="P80" s="44">
        <f>SUM(C80,E80,G80,I80,K80,M80,O80)</f>
        <v>1.7291666666666665</v>
      </c>
      <c r="Q80" s="56"/>
    </row>
    <row r="81" spans="1:17" ht="15" customHeight="1" x14ac:dyDescent="0.25">
      <c r="A81" s="246"/>
      <c r="B81" s="95"/>
      <c r="C81" s="96"/>
      <c r="D81" s="47"/>
      <c r="E81" s="94"/>
      <c r="F81" s="47"/>
      <c r="G81" s="94"/>
      <c r="H81" s="47">
        <v>0.5</v>
      </c>
      <c r="I81" s="94">
        <v>0.66666666666666663</v>
      </c>
      <c r="J81" s="47"/>
      <c r="K81" s="94"/>
      <c r="L81" s="47">
        <v>0.5</v>
      </c>
      <c r="M81" s="94">
        <v>0.66666666666666663</v>
      </c>
      <c r="N81" s="95"/>
      <c r="O81" s="96"/>
      <c r="P81" s="38"/>
      <c r="Q81" s="38"/>
    </row>
    <row r="82" spans="1:17" ht="15" customHeight="1" thickBot="1" x14ac:dyDescent="0.3">
      <c r="A82" s="247" t="s">
        <v>52</v>
      </c>
      <c r="B82" s="97"/>
      <c r="C82" s="90"/>
      <c r="D82" s="82">
        <v>0.70833333333333337</v>
      </c>
      <c r="E82" s="63">
        <v>1.0416666666666667</v>
      </c>
      <c r="F82" s="82">
        <v>0.70833333333333337</v>
      </c>
      <c r="G82" s="63">
        <v>1.0416666666666667</v>
      </c>
      <c r="H82" s="82">
        <v>0.875</v>
      </c>
      <c r="I82" s="63">
        <v>1.0416666666666667</v>
      </c>
      <c r="J82" s="82">
        <v>0.70833333333333337</v>
      </c>
      <c r="K82" s="63">
        <v>1.0625</v>
      </c>
      <c r="L82" s="82">
        <v>0.875</v>
      </c>
      <c r="M82" s="63">
        <v>1.0833333333333333</v>
      </c>
      <c r="N82" s="97"/>
      <c r="O82" s="90"/>
      <c r="P82" s="41"/>
      <c r="Q82" s="41"/>
    </row>
    <row r="83" spans="1:17" ht="15" customHeight="1" thickBot="1" x14ac:dyDescent="0.3">
      <c r="A83" s="248"/>
      <c r="B83" s="99"/>
      <c r="C83" s="100"/>
      <c r="D83" s="101"/>
      <c r="E83" s="55">
        <f>(E81-D81)+(E82-D82)</f>
        <v>0.33333333333333337</v>
      </c>
      <c r="F83" s="101"/>
      <c r="G83" s="55">
        <f>(G81-F81)+(G82-F82)</f>
        <v>0.33333333333333337</v>
      </c>
      <c r="H83" s="103"/>
      <c r="I83" s="55">
        <f>(I81-H81)+(I82-H82)</f>
        <v>0.33333333333333337</v>
      </c>
      <c r="J83" s="101"/>
      <c r="K83" s="55">
        <f>(K81-J81)+(K82-J82)</f>
        <v>0.35416666666666663</v>
      </c>
      <c r="L83" s="103"/>
      <c r="M83" s="55">
        <f>(M81-L81)+(M82-L82)</f>
        <v>0.37499999999999989</v>
      </c>
      <c r="N83" s="99"/>
      <c r="O83" s="100"/>
      <c r="P83" s="44">
        <f>SUM(C83,E83,G83,I83,K83,M83,O83)</f>
        <v>1.7291666666666665</v>
      </c>
      <c r="Q83" s="41"/>
    </row>
    <row r="84" spans="1:17" ht="35.1" customHeight="1" x14ac:dyDescent="0.25">
      <c r="A84" s="295" t="s">
        <v>137</v>
      </c>
      <c r="B84" s="191"/>
      <c r="C84" s="192" t="e">
        <f>comptecellulecouleur((B53:B70),$A$93)</f>
        <v>#N/A</v>
      </c>
      <c r="D84" s="191"/>
      <c r="E84" s="192" t="e">
        <f>comptecellulecouleur((D53:D70),$A$93)</f>
        <v>#N/A</v>
      </c>
      <c r="F84" s="191"/>
      <c r="G84" s="192" t="e">
        <f>comptecellulecouleur((F53:F70),$A$93)</f>
        <v>#N/A</v>
      </c>
      <c r="H84" s="191"/>
      <c r="I84" s="192" t="e">
        <f>comptecellulecouleur((H53:H70),$A$93)</f>
        <v>#N/A</v>
      </c>
      <c r="J84" s="191"/>
      <c r="K84" s="192" t="e">
        <f>comptecellulecouleur((J55:J70),$A$93)</f>
        <v>#N/A</v>
      </c>
      <c r="L84" s="191"/>
      <c r="M84" s="192" t="e">
        <f>comptecellulecouleur((L55:L70),$A$93)</f>
        <v>#N/A</v>
      </c>
      <c r="N84" s="191"/>
      <c r="O84" s="192" t="e">
        <f>comptecellulecouleur((N55:N70),$A$93)</f>
        <v>#N/A</v>
      </c>
      <c r="P84" s="300"/>
      <c r="Q84" s="65"/>
    </row>
    <row r="85" spans="1:17" ht="35.1" customHeight="1" x14ac:dyDescent="0.25">
      <c r="A85" s="296" t="s">
        <v>136</v>
      </c>
      <c r="B85" s="292"/>
      <c r="C85" s="293" t="e">
        <f>comptecellulecouleur((B53:B70),$A$94)</f>
        <v>#N/A</v>
      </c>
      <c r="D85" s="292"/>
      <c r="E85" s="293" t="e">
        <f>comptecellulecouleur((D53:D70),$A$94)</f>
        <v>#N/A</v>
      </c>
      <c r="F85" s="292"/>
      <c r="G85" s="293" t="e">
        <f>comptecellulecouleur((F53:F70),$A$94)</f>
        <v>#N/A</v>
      </c>
      <c r="H85" s="292"/>
      <c r="I85" s="293" t="e">
        <f>comptecellulecouleur((H53:H70),$A$94)</f>
        <v>#N/A</v>
      </c>
      <c r="J85" s="292"/>
      <c r="K85" s="293" t="e">
        <f>comptecellulecouleur((J53:J70),$A$94)</f>
        <v>#N/A</v>
      </c>
      <c r="L85" s="292"/>
      <c r="M85" s="293" t="e">
        <f>comptecellulecouleur((L53:L70),$A$94)</f>
        <v>#N/A</v>
      </c>
      <c r="N85" s="292"/>
      <c r="O85" s="293" t="e">
        <f>comptecellulecouleur((N53:N70),$A$94)</f>
        <v>#N/A</v>
      </c>
      <c r="P85" s="301"/>
      <c r="Q85" s="65"/>
    </row>
    <row r="86" spans="1:17" ht="35.1" customHeight="1" x14ac:dyDescent="0.25">
      <c r="A86" s="15" t="s">
        <v>7</v>
      </c>
      <c r="B86" s="193"/>
      <c r="C86" s="189" t="e">
        <f>(comptecellulecouleur((B6:B51),$A$93))+(comptecellulecouleur((B6:B51),$A$95))+(comptecellulecouleur((B6:B51),$A$96)/2)</f>
        <v>#N/A</v>
      </c>
      <c r="D86" s="193"/>
      <c r="E86" s="189" t="e">
        <f>(comptecellulecouleur((D6:D51),$A$93))+(comptecellulecouleur((D6:D51),$A$95))+(comptecellulecouleur((D6:D51),$A$96)/2)</f>
        <v>#N/A</v>
      </c>
      <c r="F86" s="193"/>
      <c r="G86" s="189" t="e">
        <f>(comptecellulecouleur((F6:F51),$A$93))+(comptecellulecouleur((F6:F51),$A$95))+(comptecellulecouleur((F6:F51),$A$96)/2)</f>
        <v>#N/A</v>
      </c>
      <c r="H86" s="193"/>
      <c r="I86" s="189" t="e">
        <f>(comptecellulecouleur((H6:H51),$A$93))+(comptecellulecouleur((H6:H51),$A$95))+(comptecellulecouleur((H6:H51),$A$96)/2)</f>
        <v>#N/A</v>
      </c>
      <c r="J86" s="193"/>
      <c r="K86" s="189" t="e">
        <f>(comptecellulecouleur((J6:J51),$A$93))+(comptecellulecouleur((J6:J51),$A$95))+(comptecellulecouleur((J6:J51),$A$96)/2)</f>
        <v>#N/A</v>
      </c>
      <c r="L86" s="193"/>
      <c r="M86" s="189" t="e">
        <f>(comptecellulecouleur((L6:L51),$A$93))+(comptecellulecouleur((L6:L51),$A$95))+(comptecellulecouleur((L6:L51),$A$96)/2)</f>
        <v>#N/A</v>
      </c>
      <c r="N86" s="193"/>
      <c r="O86" s="189" t="e">
        <f>(comptecellulecouleur((N6:N51),$A$93))+(comptecellulecouleur((N6:N51),$A$95))+(comptecellulecouleur((N6:N51),$A$96)/2)</f>
        <v>#N/A</v>
      </c>
      <c r="P86" s="302"/>
      <c r="Q86" s="65"/>
    </row>
    <row r="87" spans="1:17" ht="35.1" customHeight="1" x14ac:dyDescent="0.25">
      <c r="A87" s="16" t="s">
        <v>8</v>
      </c>
      <c r="B87" s="194"/>
      <c r="C87" s="195" t="e">
        <f>(comptecellulecouleur((B6:B51),$A$93))+(comptecellulecouleur((B6:B51),$A$96))</f>
        <v>#N/A</v>
      </c>
      <c r="D87" s="194"/>
      <c r="E87" s="195" t="e">
        <f>(comptecellulecouleur((D6:D51),$A$93))+(comptecellulecouleur((D6:D51),$A$96))</f>
        <v>#N/A</v>
      </c>
      <c r="F87" s="194"/>
      <c r="G87" s="195" t="e">
        <f>(comptecellulecouleur((F6:F51),$A$93))+(comptecellulecouleur((F6:F51),$A$96))</f>
        <v>#N/A</v>
      </c>
      <c r="H87" s="194"/>
      <c r="I87" s="195" t="e">
        <f>(comptecellulecouleur((H6:H51),$A$93))+(comptecellulecouleur((H6:H51),$A$96))</f>
        <v>#N/A</v>
      </c>
      <c r="J87" s="194"/>
      <c r="K87" s="195" t="e">
        <f>(comptecellulecouleur((J6:J51),$A$93))+(comptecellulecouleur((J6:J51),$A$96))</f>
        <v>#N/A</v>
      </c>
      <c r="L87" s="194"/>
      <c r="M87" s="195" t="e">
        <f>(comptecellulecouleur((L6:L51),$A$93))+(comptecellulecouleur((L6:L51),$A$96))</f>
        <v>#N/A</v>
      </c>
      <c r="N87" s="194"/>
      <c r="O87" s="195" t="e">
        <f>(comptecellulecouleur((N6:N51),$A$93))+(comptecellulecouleur((N6:N51),$A$96))</f>
        <v>#N/A</v>
      </c>
      <c r="P87" s="302"/>
      <c r="Q87" s="65"/>
    </row>
    <row r="88" spans="1:17" ht="35.1" customHeight="1" x14ac:dyDescent="0.25">
      <c r="A88" s="17" t="s">
        <v>9</v>
      </c>
      <c r="B88" s="196"/>
      <c r="C88" s="190" t="e">
        <f>(comptecellulecouleur((B6:B51),$A$94))+(comptecellulecouleur((B6:B51),$A$95))+(comptecellulecouleur((B6:B51),$A$96)/2)</f>
        <v>#N/A</v>
      </c>
      <c r="D88" s="196"/>
      <c r="E88" s="190" t="e">
        <f>(comptecellulecouleur((D6:D51),$A$94))+(comptecellulecouleur((D6:D51),$A$95))+(comptecellulecouleur((D6:D51),$A$96)/2)</f>
        <v>#N/A</v>
      </c>
      <c r="F88" s="196"/>
      <c r="G88" s="190" t="e">
        <f>(comptecellulecouleur((F6:F51),$A$94))+(comptecellulecouleur((F6:F51),$A$95))+(comptecellulecouleur((F6:F51),$A$96)/2)</f>
        <v>#N/A</v>
      </c>
      <c r="H88" s="196"/>
      <c r="I88" s="190" t="e">
        <f>(comptecellulecouleur((H6:H51),$A$94))+(comptecellulecouleur((H6:H51),$A$95))+(comptecellulecouleur((H6:H51),$A$96)/2)</f>
        <v>#N/A</v>
      </c>
      <c r="J88" s="196"/>
      <c r="K88" s="190" t="e">
        <f>(comptecellulecouleur((J6:J51),$A$94))+(comptecellulecouleur((J6:J51),$A$95))+(comptecellulecouleur((J6:J51),$A$96)/2)</f>
        <v>#N/A</v>
      </c>
      <c r="L88" s="196"/>
      <c r="M88" s="190" t="e">
        <f>(comptecellulecouleur((L6:L51),$A$94))+(comptecellulecouleur((L6:L51),$A$95))+(comptecellulecouleur((L6:L51),$A$96)/2)</f>
        <v>#N/A</v>
      </c>
      <c r="N88" s="196"/>
      <c r="O88" s="190" t="e">
        <f>(comptecellulecouleur((N6:N51),$A$94))+(comptecellulecouleur((N6:N51),$A$95))+(comptecellulecouleur((N6:N51),$A$96)/2)</f>
        <v>#N/A</v>
      </c>
      <c r="P88" s="302"/>
      <c r="Q88" s="65"/>
    </row>
    <row r="89" spans="1:17" ht="35.1" customHeight="1" x14ac:dyDescent="0.25">
      <c r="A89" s="18" t="s">
        <v>10</v>
      </c>
      <c r="B89" s="193"/>
      <c r="C89" s="197" t="e">
        <f>(comptecellulecouleur((B74:B83),$A$93))+(comptecellulecouleur((B74:B83),$A$95))</f>
        <v>#N/A</v>
      </c>
      <c r="D89" s="193"/>
      <c r="E89" s="197" t="e">
        <f>(comptecellulecouleur((D74:D83),$A$93))+(comptecellulecouleur((D74:D83),$A$95))</f>
        <v>#N/A</v>
      </c>
      <c r="F89" s="193"/>
      <c r="G89" s="197" t="e">
        <f>(comptecellulecouleur((F74:F83),$A$93))+(comptecellulecouleur((F74:F83),$A$95))</f>
        <v>#N/A</v>
      </c>
      <c r="H89" s="193"/>
      <c r="I89" s="197" t="e">
        <f>(comptecellulecouleur((H74:H83),$A$93))+(comptecellulecouleur((H74:H83),$A$95))</f>
        <v>#N/A</v>
      </c>
      <c r="J89" s="193"/>
      <c r="K89" s="197" t="e">
        <f>(comptecellulecouleur((J74:J83),$A$93))+(comptecellulecouleur((J74:J83),$A$95))</f>
        <v>#N/A</v>
      </c>
      <c r="L89" s="193"/>
      <c r="M89" s="197" t="e">
        <f>(comptecellulecouleur((L74:L83),$A$93))+(comptecellulecouleur((L74:L83),$A$95))</f>
        <v>#N/A</v>
      </c>
      <c r="N89" s="193"/>
      <c r="O89" s="197" t="e">
        <f>(comptecellulecouleur((N74:N83),$A$93))+(comptecellulecouleur((N74:N83),$A$95))</f>
        <v>#N/A</v>
      </c>
      <c r="P89" s="302"/>
      <c r="Q89" s="65"/>
    </row>
    <row r="90" spans="1:17" ht="35.1" customHeight="1" x14ac:dyDescent="0.25">
      <c r="A90" s="32" t="s">
        <v>11</v>
      </c>
      <c r="B90" s="196"/>
      <c r="C90" s="197" t="e">
        <f>(comptecellulecouleur((B74:B83),$A$94))+(comptecellulecouleur((B74:B83),$A$95))</f>
        <v>#N/A</v>
      </c>
      <c r="D90" s="196"/>
      <c r="E90" s="197" t="e">
        <f>(comptecellulecouleur((D74:D83),$A$94))+(comptecellulecouleur((D74:D83),$A$95))</f>
        <v>#N/A</v>
      </c>
      <c r="F90" s="196"/>
      <c r="G90" s="197" t="e">
        <f>(comptecellulecouleur((F74:F83),$A$94))+(comptecellulecouleur((F74:F83),$A$95))</f>
        <v>#N/A</v>
      </c>
      <c r="H90" s="196"/>
      <c r="I90" s="197" t="e">
        <f>(comptecellulecouleur((H74:H83),$A$94))+(comptecellulecouleur((H74:H83),$A$95))</f>
        <v>#N/A</v>
      </c>
      <c r="J90" s="196"/>
      <c r="K90" s="197" t="e">
        <f>(comptecellulecouleur((J74:J83),$A$94))+(comptecellulecouleur((J74:J83),$A$95))</f>
        <v>#N/A</v>
      </c>
      <c r="L90" s="196"/>
      <c r="M90" s="197" t="e">
        <f>(comptecellulecouleur((L74:L83),$A$94))+(comptecellulecouleur((L74:L83),$A$95))</f>
        <v>#N/A</v>
      </c>
      <c r="N90" s="196"/>
      <c r="O90" s="197" t="e">
        <f>(comptecellulecouleur((N74:N83),$A$94))+(comptecellulecouleur((N74:N83),$A$95))</f>
        <v>#N/A</v>
      </c>
      <c r="P90" s="302"/>
      <c r="Q90" s="65"/>
    </row>
    <row r="91" spans="1:17" ht="35.1" customHeight="1" x14ac:dyDescent="0.25">
      <c r="A91" s="33" t="s">
        <v>27</v>
      </c>
      <c r="B91" s="21"/>
      <c r="C91" s="28" t="e">
        <f>SUM(C84:C90)</f>
        <v>#N/A</v>
      </c>
      <c r="D91" s="21"/>
      <c r="E91" s="28" t="e">
        <f>SUM(E84:E90)</f>
        <v>#N/A</v>
      </c>
      <c r="F91" s="21"/>
      <c r="G91" s="28" t="e">
        <f>SUM(G84:G90)</f>
        <v>#N/A</v>
      </c>
      <c r="H91" s="21"/>
      <c r="I91" s="28" t="e">
        <f>SUM(I84:I90)</f>
        <v>#N/A</v>
      </c>
      <c r="J91" s="21"/>
      <c r="K91" s="28" t="e">
        <f>SUM(K84:K90)</f>
        <v>#N/A</v>
      </c>
      <c r="L91" s="21"/>
      <c r="M91" s="28" t="e">
        <f>SUM(M84:M90)</f>
        <v>#N/A</v>
      </c>
      <c r="N91" s="21"/>
      <c r="O91" s="28" t="e">
        <f>SUM(O84:O90)</f>
        <v>#N/A</v>
      </c>
      <c r="P91" s="303"/>
      <c r="Q91" s="66"/>
    </row>
    <row r="92" spans="1:17" ht="27" customHeight="1" thickBot="1" x14ac:dyDescent="0.3">
      <c r="A92" s="333" t="s">
        <v>13</v>
      </c>
      <c r="B92" s="334"/>
      <c r="C92" s="334"/>
      <c r="D92" s="334"/>
      <c r="E92" s="334"/>
      <c r="F92" s="334"/>
      <c r="G92" s="334"/>
      <c r="H92" s="334"/>
      <c r="I92" s="334"/>
      <c r="J92" s="334"/>
      <c r="K92" s="334"/>
      <c r="L92" s="334"/>
      <c r="M92" s="334"/>
      <c r="N92" s="334"/>
      <c r="O92" s="334"/>
      <c r="P92" s="334"/>
      <c r="Q92" s="304"/>
    </row>
    <row r="93" spans="1:17" ht="15.75" customHeight="1" x14ac:dyDescent="0.25">
      <c r="A93" s="53"/>
      <c r="B93" s="354" t="s">
        <v>95</v>
      </c>
    </row>
    <row r="94" spans="1:17" ht="15.75" x14ac:dyDescent="0.25">
      <c r="A94" s="50"/>
      <c r="B94" s="354"/>
    </row>
    <row r="95" spans="1:17" ht="15.75" x14ac:dyDescent="0.25">
      <c r="A95" s="54"/>
      <c r="B95" s="354"/>
    </row>
    <row r="96" spans="1:17" ht="15.75" x14ac:dyDescent="0.25">
      <c r="A96" s="144"/>
      <c r="B96" s="354"/>
      <c r="E96" s="188"/>
    </row>
    <row r="97" spans="1:5" x14ac:dyDescent="0.25">
      <c r="E97" s="188"/>
    </row>
    <row r="98" spans="1:5" x14ac:dyDescent="0.25">
      <c r="A98" s="226"/>
      <c r="B98" s="338" t="s">
        <v>96</v>
      </c>
      <c r="C98" s="338"/>
      <c r="D98" s="338"/>
      <c r="E98" s="338"/>
    </row>
    <row r="99" spans="1:5" x14ac:dyDescent="0.25">
      <c r="A99" s="228"/>
      <c r="B99" s="338" t="s">
        <v>97</v>
      </c>
      <c r="C99" s="338"/>
      <c r="D99" s="338"/>
      <c r="E99" s="338"/>
    </row>
    <row r="100" spans="1:5" ht="15.75" x14ac:dyDescent="0.25">
      <c r="A100" s="48"/>
      <c r="B100" s="338" t="s">
        <v>98</v>
      </c>
      <c r="C100" s="338"/>
      <c r="D100" s="338"/>
      <c r="E100" s="338"/>
    </row>
    <row r="2080" spans="16:17" x14ac:dyDescent="0.25">
      <c r="P2080" s="67"/>
      <c r="Q2080" s="67"/>
    </row>
    <row r="2081" spans="16:17" x14ac:dyDescent="0.25">
      <c r="P2081" s="67"/>
      <c r="Q2081" s="67"/>
    </row>
    <row r="2082" spans="16:17" x14ac:dyDescent="0.25">
      <c r="P2082" s="67"/>
      <c r="Q2082" s="67"/>
    </row>
    <row r="2083" spans="16:17" x14ac:dyDescent="0.25">
      <c r="P2083" s="67"/>
      <c r="Q2083" s="67"/>
    </row>
    <row r="2084" spans="16:17" x14ac:dyDescent="0.25">
      <c r="P2084" s="67"/>
      <c r="Q2084" s="67"/>
    </row>
    <row r="2085" spans="16:17" x14ac:dyDescent="0.25">
      <c r="P2085" s="67"/>
      <c r="Q2085" s="67"/>
    </row>
    <row r="3192" spans="16:17" x14ac:dyDescent="0.25">
      <c r="P3192" s="67"/>
      <c r="Q3192" s="67"/>
    </row>
    <row r="3193" spans="16:17" x14ac:dyDescent="0.25">
      <c r="P3193" s="67"/>
      <c r="Q3193" s="67"/>
    </row>
    <row r="3194" spans="16:17" x14ac:dyDescent="0.25">
      <c r="P3194" s="67"/>
      <c r="Q3194" s="67"/>
    </row>
    <row r="3195" spans="16:17" x14ac:dyDescent="0.25">
      <c r="P3195" s="67"/>
      <c r="Q3195" s="67"/>
    </row>
    <row r="3196" spans="16:17" x14ac:dyDescent="0.25">
      <c r="P3196" s="67"/>
      <c r="Q3196" s="67"/>
    </row>
    <row r="3197" spans="16:17" x14ac:dyDescent="0.25">
      <c r="P3197" s="67"/>
      <c r="Q3197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</sheetData>
  <mergeCells count="18">
    <mergeCell ref="B93:B96"/>
    <mergeCell ref="B98:E98"/>
    <mergeCell ref="B99:E99"/>
    <mergeCell ref="B100:E100"/>
    <mergeCell ref="L1:M1"/>
    <mergeCell ref="N1:O1"/>
    <mergeCell ref="R40:R42"/>
    <mergeCell ref="R43:R45"/>
    <mergeCell ref="R49:R51"/>
    <mergeCell ref="A92:P92"/>
    <mergeCell ref="A1:A2"/>
    <mergeCell ref="B1:C1"/>
    <mergeCell ref="D1:E1"/>
    <mergeCell ref="F1:G1"/>
    <mergeCell ref="H1:I1"/>
    <mergeCell ref="J1:K1"/>
    <mergeCell ref="R4:S6"/>
    <mergeCell ref="Q1:Q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1" orientation="portrait" r:id="rId1"/>
  <headerFooter>
    <oddHeader>&amp;A</oddHeader>
    <oddFooter>&amp;C&amp;F&amp;R&amp;D&amp;T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8"/>
  <sheetViews>
    <sheetView zoomScale="70" zoomScaleNormal="70" workbookViewId="0">
      <selection activeCell="Q29" sqref="Q29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18</v>
      </c>
      <c r="B1" s="367" t="s">
        <v>1</v>
      </c>
      <c r="C1" s="368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162"/>
      <c r="C2" s="310">
        <v>42856</v>
      </c>
      <c r="D2" s="308"/>
      <c r="E2" s="14">
        <v>42857</v>
      </c>
      <c r="F2" s="309"/>
      <c r="G2" s="70">
        <v>42858</v>
      </c>
      <c r="H2" s="68"/>
      <c r="I2" s="12">
        <v>42859</v>
      </c>
      <c r="J2" s="308"/>
      <c r="K2" s="12">
        <v>42860</v>
      </c>
      <c r="L2" s="83"/>
      <c r="M2" s="12">
        <v>42861</v>
      </c>
      <c r="N2" s="83"/>
      <c r="O2" s="12">
        <v>42862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/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0.41666666666666669</v>
      </c>
      <c r="C7" s="94">
        <v>0.70833333333333337</v>
      </c>
      <c r="D7" s="95"/>
      <c r="E7" s="96"/>
      <c r="F7" s="95"/>
      <c r="G7" s="96"/>
      <c r="H7" s="47"/>
      <c r="I7" s="94"/>
      <c r="J7" s="47">
        <v>0.41666666666666669</v>
      </c>
      <c r="K7" s="94">
        <v>0.625</v>
      </c>
      <c r="L7" s="47">
        <v>0.54166666666666663</v>
      </c>
      <c r="M7" s="94">
        <v>0.95833333333333337</v>
      </c>
      <c r="N7" s="47">
        <v>0.39583333333333331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0.79166666666666663</v>
      </c>
      <c r="K8" s="63">
        <v>1</v>
      </c>
      <c r="L8" s="82"/>
      <c r="M8" s="63"/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>
        <f>C7-B7</f>
        <v>0.29166666666666669</v>
      </c>
      <c r="D9" s="99"/>
      <c r="E9" s="100"/>
      <c r="F9" s="99"/>
      <c r="G9" s="100"/>
      <c r="H9" s="101"/>
      <c r="I9" s="55">
        <f>(I7-H7)+(I8-H8)</f>
        <v>0.31249999999999989</v>
      </c>
      <c r="J9" s="103" t="s">
        <v>129</v>
      </c>
      <c r="K9" s="55">
        <f>(K7-J7)+(K8-J8)</f>
        <v>0.41666666666666669</v>
      </c>
      <c r="L9" s="108" t="s">
        <v>129</v>
      </c>
      <c r="M9" s="55">
        <f>(M7-L7)+(M8-L8)</f>
        <v>0.41666666666666674</v>
      </c>
      <c r="N9" s="102" t="s">
        <v>129</v>
      </c>
      <c r="O9" s="55">
        <f>O7-N7</f>
        <v>0.31250000000000006</v>
      </c>
      <c r="P9" s="44">
        <f>SUM(C9,E9,G9,I9,K9,M9,O9)</f>
        <v>1.75</v>
      </c>
      <c r="Q9" s="56"/>
    </row>
    <row r="10" spans="1:19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  <c r="Q12" s="44"/>
    </row>
    <row r="13" spans="1:19" ht="15.75" x14ac:dyDescent="0.25">
      <c r="A13" s="242"/>
      <c r="B13" s="47"/>
      <c r="C13" s="94"/>
      <c r="D13" s="47"/>
      <c r="E13" s="94"/>
      <c r="F13" s="95"/>
      <c r="G13" s="96"/>
      <c r="H13" s="95"/>
      <c r="I13" s="96"/>
      <c r="J13" s="47"/>
      <c r="K13" s="94"/>
      <c r="L13" s="47"/>
      <c r="M13" s="94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0.70833333333333337</v>
      </c>
      <c r="C14" s="63">
        <v>1.0208333333333333</v>
      </c>
      <c r="D14" s="82">
        <v>0.70833333333333337</v>
      </c>
      <c r="E14" s="63">
        <v>1.0208333333333333</v>
      </c>
      <c r="F14" s="97"/>
      <c r="G14" s="90"/>
      <c r="H14" s="97"/>
      <c r="I14" s="90"/>
      <c r="J14" s="82">
        <v>0.70833333333333337</v>
      </c>
      <c r="K14" s="63">
        <v>1.0833333333333333</v>
      </c>
      <c r="L14" s="82">
        <v>0.66666666666666663</v>
      </c>
      <c r="M14" s="63">
        <v>1.0833333333333333</v>
      </c>
      <c r="N14" s="82">
        <v>0.70833333333333337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0.31249999999999989</v>
      </c>
      <c r="D15" s="101"/>
      <c r="E15" s="55">
        <f>(E13-D13)+(E14-D14)</f>
        <v>0.31249999999999989</v>
      </c>
      <c r="F15" s="99"/>
      <c r="G15" s="100"/>
      <c r="H15" s="99"/>
      <c r="I15" s="100"/>
      <c r="J15" s="101"/>
      <c r="K15" s="55">
        <f>(K13-J13)+(K14-J14)</f>
        <v>0.37499999999999989</v>
      </c>
      <c r="L15" s="101"/>
      <c r="M15" s="55">
        <f>(M13-L13)+(M14-L14)</f>
        <v>0.41666666666666663</v>
      </c>
      <c r="N15" s="101" t="s">
        <v>129</v>
      </c>
      <c r="O15" s="55">
        <f>(O13-N13)+(O14-N14)</f>
        <v>0.31249999999999989</v>
      </c>
      <c r="P15" s="44">
        <f>SUM(C15,E15,G15,I15,K15,M15,O15)</f>
        <v>1.7291666666666661</v>
      </c>
      <c r="Q15" s="56"/>
    </row>
    <row r="16" spans="1:19" ht="15.75" x14ac:dyDescent="0.25">
      <c r="A16" s="241"/>
      <c r="B16" s="47">
        <v>0.375</v>
      </c>
      <c r="C16" s="94">
        <v>0.70833333333333337</v>
      </c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/>
      <c r="C17" s="63"/>
      <c r="D17" s="82">
        <v>0.79166666666666663</v>
      </c>
      <c r="E17" s="63">
        <v>1</v>
      </c>
      <c r="F17" s="82">
        <v>0.70833333333333337</v>
      </c>
      <c r="G17" s="63">
        <v>1.0208333333333333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2"/>
      <c r="C18" s="55">
        <f>C16-B16</f>
        <v>0.33333333333333337</v>
      </c>
      <c r="D18" s="103"/>
      <c r="E18" s="55">
        <f>(E16-D16)+(E17-D17)</f>
        <v>0.41666666666666669</v>
      </c>
      <c r="F18" s="101"/>
      <c r="G18" s="55">
        <f>(G16-F16)+(G17-F17)</f>
        <v>0.31249999999999989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  <c r="Q18" s="44"/>
    </row>
    <row r="19" spans="1:17" ht="15.75" x14ac:dyDescent="0.25">
      <c r="A19" s="241"/>
      <c r="B19" s="47"/>
      <c r="C19" s="94"/>
      <c r="D19" s="95"/>
      <c r="E19" s="96"/>
      <c r="F19" s="47">
        <v>0.41666666666666669</v>
      </c>
      <c r="G19" s="94">
        <v>0.625</v>
      </c>
      <c r="H19" s="47">
        <v>0.375</v>
      </c>
      <c r="I19" s="94">
        <v>0.75</v>
      </c>
      <c r="J19" s="47">
        <v>0.375</v>
      </c>
      <c r="K19" s="94">
        <v>0.75</v>
      </c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</v>
      </c>
      <c r="D20" s="97"/>
      <c r="E20" s="90"/>
      <c r="F20" s="82">
        <v>0.79166666666666663</v>
      </c>
      <c r="G20" s="63">
        <v>1</v>
      </c>
      <c r="H20" s="82"/>
      <c r="I20" s="63"/>
      <c r="J20" s="82"/>
      <c r="K20" s="63"/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0.29166666666666663</v>
      </c>
      <c r="D21" s="99"/>
      <c r="E21" s="100"/>
      <c r="F21" s="103"/>
      <c r="G21" s="55">
        <f>(G19-F19)+(G20-F20)</f>
        <v>0.41666666666666669</v>
      </c>
      <c r="H21" s="102"/>
      <c r="I21" s="55">
        <f>I19-H19</f>
        <v>0.375</v>
      </c>
      <c r="J21" s="102"/>
      <c r="K21" s="55">
        <f>K19-J19</f>
        <v>0.375</v>
      </c>
      <c r="L21" s="99"/>
      <c r="M21" s="100"/>
      <c r="N21" s="99"/>
      <c r="O21" s="100"/>
      <c r="P21" s="44">
        <f>SUM(C21,E21,G21,I21,K21,M21,O21)</f>
        <v>1.4583333333333333</v>
      </c>
      <c r="Q21" s="44"/>
    </row>
    <row r="22" spans="1:17" ht="15.75" x14ac:dyDescent="0.25">
      <c r="A22" s="241"/>
      <c r="B22" s="47">
        <v>0.41666666666666669</v>
      </c>
      <c r="C22" s="94">
        <v>0.625</v>
      </c>
      <c r="D22" s="47"/>
      <c r="E22" s="94"/>
      <c r="F22" s="47">
        <v>0.375</v>
      </c>
      <c r="G22" s="94">
        <v>0.70833333333333337</v>
      </c>
      <c r="H22" s="47"/>
      <c r="I22" s="94"/>
      <c r="J22" s="95"/>
      <c r="K22" s="96"/>
      <c r="L22" s="95"/>
      <c r="M22" s="96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0.79166666666666663</v>
      </c>
      <c r="C23" s="63">
        <v>1</v>
      </c>
      <c r="D23" s="82">
        <v>0.6875</v>
      </c>
      <c r="E23" s="63">
        <v>1</v>
      </c>
      <c r="F23" s="82"/>
      <c r="G23" s="63"/>
      <c r="H23" s="82">
        <v>0.6875</v>
      </c>
      <c r="I23" s="63">
        <v>1.0208333333333333</v>
      </c>
      <c r="J23" s="97"/>
      <c r="K23" s="90"/>
      <c r="L23" s="97"/>
      <c r="M23" s="90"/>
      <c r="N23" s="82">
        <v>0.6875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3"/>
      <c r="C24" s="55">
        <f>(C22-B22)+(C23-B23)</f>
        <v>0.41666666666666669</v>
      </c>
      <c r="D24" s="101"/>
      <c r="E24" s="55">
        <f>(E22-D22)+(E23-D23)</f>
        <v>0.3125</v>
      </c>
      <c r="F24" s="102"/>
      <c r="G24" s="55">
        <f>G22-F22</f>
        <v>0.33333333333333337</v>
      </c>
      <c r="H24" s="101"/>
      <c r="I24" s="55">
        <f>(I22-H22)+(I23-H23)</f>
        <v>0.33333333333333326</v>
      </c>
      <c r="J24" s="99"/>
      <c r="K24" s="100"/>
      <c r="L24" s="99"/>
      <c r="M24" s="100"/>
      <c r="N24" s="101"/>
      <c r="O24" s="55">
        <f>(O22-N22)+(O23-N23)</f>
        <v>0.33333333333333326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47">
        <v>0.375</v>
      </c>
      <c r="C25" s="94">
        <v>0.70833333333333337</v>
      </c>
      <c r="D25" s="47">
        <v>0.375</v>
      </c>
      <c r="E25" s="94">
        <v>0.70833333333333337</v>
      </c>
      <c r="F25" s="47"/>
      <c r="G25" s="94"/>
      <c r="H25" s="47">
        <v>0.41666666666666669</v>
      </c>
      <c r="I25" s="94">
        <v>0.625</v>
      </c>
      <c r="J25" s="47"/>
      <c r="K25" s="94"/>
      <c r="L25" s="95"/>
      <c r="M25" s="96"/>
      <c r="N25" s="95"/>
      <c r="O25" s="96"/>
      <c r="P25" s="38"/>
      <c r="Q25" s="38"/>
    </row>
    <row r="26" spans="1:17" ht="16.5" thickBot="1" x14ac:dyDescent="0.3">
      <c r="A26" s="176" t="s">
        <v>44</v>
      </c>
      <c r="B26" s="82"/>
      <c r="C26" s="63"/>
      <c r="D26" s="82"/>
      <c r="E26" s="63"/>
      <c r="F26" s="82">
        <v>0.70833333333333337</v>
      </c>
      <c r="G26" s="63">
        <v>1.0208333333333333</v>
      </c>
      <c r="H26" s="82">
        <v>0.79166666666666663</v>
      </c>
      <c r="I26" s="63">
        <v>1</v>
      </c>
      <c r="J26" s="82">
        <v>0.66666666666666663</v>
      </c>
      <c r="K26" s="63">
        <v>1.0833333333333333</v>
      </c>
      <c r="L26" s="97"/>
      <c r="M26" s="90"/>
      <c r="N26" s="97"/>
      <c r="O26" s="90"/>
      <c r="P26" s="41"/>
      <c r="Q26" s="41"/>
    </row>
    <row r="27" spans="1:17" ht="16.5" thickBot="1" x14ac:dyDescent="0.3">
      <c r="A27" s="179" t="s">
        <v>45</v>
      </c>
      <c r="B27" s="102"/>
      <c r="C27" s="55">
        <f>C25-B25</f>
        <v>0.33333333333333337</v>
      </c>
      <c r="D27" s="102"/>
      <c r="E27" s="55">
        <f>E25-D25</f>
        <v>0.33333333333333337</v>
      </c>
      <c r="F27" s="101"/>
      <c r="G27" s="55">
        <f>(G25-F25)+(G26-F26)</f>
        <v>0.31249999999999989</v>
      </c>
      <c r="H27" s="103"/>
      <c r="I27" s="55">
        <f>(I25-H25)+(I26-H26)</f>
        <v>0.41666666666666669</v>
      </c>
      <c r="J27" s="101"/>
      <c r="K27" s="55">
        <f>(K25-J25)+(K26-J26)</f>
        <v>0.41666666666666663</v>
      </c>
      <c r="L27" s="99"/>
      <c r="M27" s="100"/>
      <c r="N27" s="99"/>
      <c r="O27" s="100"/>
      <c r="P27" s="44">
        <f>SUM(C27,E27,G27,I27,K27,M27,O27)</f>
        <v>1.8125</v>
      </c>
      <c r="Q27" s="44"/>
    </row>
    <row r="28" spans="1:17" ht="15.75" x14ac:dyDescent="0.25">
      <c r="A28" s="241"/>
      <c r="B28" s="47">
        <v>0.5</v>
      </c>
      <c r="C28" s="94">
        <v>0.83333333333333337</v>
      </c>
      <c r="D28" s="47">
        <v>0.5</v>
      </c>
      <c r="E28" s="94">
        <v>0.625</v>
      </c>
      <c r="F28" s="95"/>
      <c r="G28" s="96"/>
      <c r="H28" s="95"/>
      <c r="I28" s="96"/>
      <c r="J28" s="47">
        <v>0.3125</v>
      </c>
      <c r="K28" s="94">
        <v>0.625</v>
      </c>
      <c r="L28" s="95"/>
      <c r="M28" s="96"/>
      <c r="N28" s="47"/>
      <c r="O28" s="94"/>
      <c r="P28" s="38" t="s">
        <v>159</v>
      </c>
      <c r="Q28" s="56"/>
    </row>
    <row r="29" spans="1:17" ht="16.5" thickBot="1" x14ac:dyDescent="0.3">
      <c r="A29" s="242" t="s">
        <v>49</v>
      </c>
      <c r="B29" s="82"/>
      <c r="C29" s="63"/>
      <c r="D29" s="82">
        <v>0.79166666666666663</v>
      </c>
      <c r="E29" s="63">
        <v>1.0208333333333333</v>
      </c>
      <c r="F29" s="97"/>
      <c r="G29" s="90"/>
      <c r="H29" s="97"/>
      <c r="I29" s="90"/>
      <c r="J29" s="82"/>
      <c r="K29" s="63"/>
      <c r="L29" s="97"/>
      <c r="M29" s="90"/>
      <c r="N29" s="82">
        <v>0.6875</v>
      </c>
      <c r="O29" s="63">
        <v>0.91666666666666663</v>
      </c>
      <c r="P29" s="41"/>
      <c r="Q29" s="56"/>
    </row>
    <row r="30" spans="1:17" ht="16.5" thickBot="1" x14ac:dyDescent="0.3">
      <c r="A30" s="243" t="s">
        <v>50</v>
      </c>
      <c r="B30" s="101"/>
      <c r="C30" s="55">
        <f>C28-B28</f>
        <v>0.33333333333333337</v>
      </c>
      <c r="D30" s="103"/>
      <c r="E30" s="55">
        <f>(E28-D28)+(E29-D29)</f>
        <v>0.35416666666666663</v>
      </c>
      <c r="F30" s="99"/>
      <c r="G30" s="100"/>
      <c r="H30" s="99"/>
      <c r="I30" s="100"/>
      <c r="J30" s="102"/>
      <c r="K30" s="55">
        <f>K28-J28</f>
        <v>0.3125</v>
      </c>
      <c r="L30" s="99"/>
      <c r="M30" s="100"/>
      <c r="N30" s="101"/>
      <c r="O30" s="55">
        <f>(O28-N28)+(O29-N29)</f>
        <v>0.22916666666666663</v>
      </c>
      <c r="P30" s="44">
        <f>SUM(O30,M30,K30,I30,G30,E30,C30)</f>
        <v>1.2291666666666665</v>
      </c>
      <c r="Q30" s="56"/>
    </row>
    <row r="31" spans="1:17" ht="15.75" x14ac:dyDescent="0.25">
      <c r="A31" s="241"/>
      <c r="B31" s="47">
        <v>0.5</v>
      </c>
      <c r="C31" s="94">
        <v>0.625</v>
      </c>
      <c r="D31" s="95"/>
      <c r="E31" s="96"/>
      <c r="F31" s="95"/>
      <c r="G31" s="96"/>
      <c r="H31" s="47">
        <v>0.39583333333333331</v>
      </c>
      <c r="I31" s="94">
        <v>0.66666666666666663</v>
      </c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0.79166666666666663</v>
      </c>
      <c r="C32" s="63">
        <v>1</v>
      </c>
      <c r="D32" s="97"/>
      <c r="E32" s="90"/>
      <c r="F32" s="97"/>
      <c r="G32" s="90"/>
      <c r="H32" s="82"/>
      <c r="I32" s="63"/>
      <c r="J32" s="82">
        <v>0.70833333333333337</v>
      </c>
      <c r="K32" s="63">
        <v>1.0833333333333333</v>
      </c>
      <c r="L32" s="82">
        <v>0.79166666666666663</v>
      </c>
      <c r="M32" s="63">
        <v>1.0625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3"/>
      <c r="C33" s="55">
        <f>(C31-B31)+(C32-B32)</f>
        <v>0.33333333333333337</v>
      </c>
      <c r="D33" s="99"/>
      <c r="E33" s="100"/>
      <c r="F33" s="99"/>
      <c r="G33" s="100"/>
      <c r="H33" s="102"/>
      <c r="I33" s="55">
        <f>I31-H31</f>
        <v>0.27083333333333331</v>
      </c>
      <c r="J33" s="101"/>
      <c r="K33" s="55">
        <f>(K31-J31)+(K32-J32)</f>
        <v>0.37499999999999989</v>
      </c>
      <c r="L33" s="103"/>
      <c r="M33" s="55">
        <f>(M31-L31)+(M32-L32)</f>
        <v>0.43750000000000006</v>
      </c>
      <c r="N33" s="101"/>
      <c r="O33" s="55">
        <f>(O31-N31)+(O32-N32)</f>
        <v>0.31249999999999989</v>
      </c>
      <c r="P33" s="44">
        <f>SUM(C33,E33,G33,I33,K33,M33,O33)</f>
        <v>1.7291666666666665</v>
      </c>
      <c r="Q33" s="44"/>
    </row>
    <row r="34" spans="1:18" ht="15.75" x14ac:dyDescent="0.25">
      <c r="A34" s="241"/>
      <c r="B34" s="95"/>
      <c r="C34" s="96"/>
      <c r="D34" s="95"/>
      <c r="E34" s="96"/>
      <c r="F34" s="95"/>
      <c r="G34" s="96"/>
      <c r="H34" s="47">
        <v>0.5</v>
      </c>
      <c r="I34" s="94">
        <v>0.625</v>
      </c>
      <c r="J34" s="47"/>
      <c r="K34" s="94"/>
      <c r="L34" s="47"/>
      <c r="M34" s="94"/>
      <c r="N34" s="95"/>
      <c r="O34" s="96"/>
      <c r="P34" s="38"/>
      <c r="Q34" s="56"/>
    </row>
    <row r="35" spans="1:18" ht="16.5" thickBot="1" x14ac:dyDescent="0.3">
      <c r="A35" s="242" t="s">
        <v>24</v>
      </c>
      <c r="B35" s="97"/>
      <c r="C35" s="90"/>
      <c r="D35" s="97"/>
      <c r="E35" s="90"/>
      <c r="F35" s="97"/>
      <c r="G35" s="90"/>
      <c r="H35" s="82">
        <v>0.79166666666666663</v>
      </c>
      <c r="I35" s="63">
        <v>1.0208333333333333</v>
      </c>
      <c r="J35" s="82">
        <v>0.75</v>
      </c>
      <c r="K35" s="63">
        <v>1.0833333333333333</v>
      </c>
      <c r="L35" s="82">
        <v>0.79166666666666663</v>
      </c>
      <c r="M35" s="63">
        <v>1.0833333333333333</v>
      </c>
      <c r="N35" s="97"/>
      <c r="O35" s="90"/>
      <c r="P35" s="41"/>
      <c r="Q35" s="56"/>
    </row>
    <row r="36" spans="1:18" ht="16.5" thickBot="1" x14ac:dyDescent="0.3">
      <c r="A36" s="243" t="s">
        <v>40</v>
      </c>
      <c r="B36" s="110"/>
      <c r="C36" s="111"/>
      <c r="D36" s="110"/>
      <c r="E36" s="111"/>
      <c r="F36" s="110"/>
      <c r="G36" s="111"/>
      <c r="H36" s="103" t="s">
        <v>129</v>
      </c>
      <c r="I36" s="55">
        <f>(I34-H34)+(I35-H35)</f>
        <v>0.35416666666666663</v>
      </c>
      <c r="J36" s="101"/>
      <c r="K36" s="55">
        <f>(K34-J34)+(K35-J35)</f>
        <v>0.33333333333333326</v>
      </c>
      <c r="L36" s="101"/>
      <c r="M36" s="55">
        <f>(M34-L34)+(M35-L35)</f>
        <v>0.29166666666666663</v>
      </c>
      <c r="N36" s="110"/>
      <c r="O36" s="111"/>
      <c r="P36" s="44">
        <f>SUM(I36,K36,M36)</f>
        <v>0.97916666666666652</v>
      </c>
      <c r="Q36" s="56"/>
    </row>
    <row r="37" spans="1:18" ht="15.75" x14ac:dyDescent="0.25">
      <c r="A37" s="241"/>
      <c r="B37" s="95"/>
      <c r="C37" s="96"/>
      <c r="D37" s="95"/>
      <c r="E37" s="96"/>
      <c r="F37" s="95"/>
      <c r="G37" s="96"/>
      <c r="H37" s="95"/>
      <c r="I37" s="96"/>
      <c r="J37" s="47">
        <v>0.41666666666666669</v>
      </c>
      <c r="K37" s="94">
        <v>0.75</v>
      </c>
      <c r="L37" s="47"/>
      <c r="M37" s="94"/>
      <c r="N37" s="47">
        <v>0.45833333333333331</v>
      </c>
      <c r="O37" s="94">
        <v>0.75</v>
      </c>
      <c r="P37" s="38"/>
      <c r="Q37" s="38"/>
    </row>
    <row r="38" spans="1:18" ht="16.5" thickBot="1" x14ac:dyDescent="0.3">
      <c r="A38" s="242" t="s">
        <v>23</v>
      </c>
      <c r="B38" s="97"/>
      <c r="C38" s="90"/>
      <c r="D38" s="97"/>
      <c r="E38" s="90"/>
      <c r="F38" s="97"/>
      <c r="G38" s="90"/>
      <c r="H38" s="97"/>
      <c r="I38" s="90"/>
      <c r="J38" s="82"/>
      <c r="K38" s="63"/>
      <c r="L38" s="82">
        <v>0.72916666666666663</v>
      </c>
      <c r="M38" s="63">
        <v>1</v>
      </c>
      <c r="N38" s="82"/>
      <c r="O38" s="63"/>
      <c r="P38" s="41"/>
      <c r="Q38" s="41"/>
    </row>
    <row r="39" spans="1:18" ht="16.5" thickBot="1" x14ac:dyDescent="0.3">
      <c r="A39" s="243" t="s">
        <v>39</v>
      </c>
      <c r="B39" s="99"/>
      <c r="C39" s="100"/>
      <c r="D39" s="99"/>
      <c r="E39" s="100"/>
      <c r="F39" s="110"/>
      <c r="G39" s="111"/>
      <c r="H39" s="99"/>
      <c r="I39" s="100"/>
      <c r="J39" s="102"/>
      <c r="K39" s="55">
        <f>K37-J37</f>
        <v>0.33333333333333331</v>
      </c>
      <c r="L39" s="101"/>
      <c r="M39" s="55">
        <f>(M37-L37)+(M38-L38)</f>
        <v>0.27083333333333337</v>
      </c>
      <c r="N39" s="112"/>
      <c r="O39" s="113">
        <f>O37-N37</f>
        <v>0.29166666666666669</v>
      </c>
      <c r="P39" s="44">
        <f>SUM(O39,M39,K39,I39,G39,E39,C39)</f>
        <v>0.89583333333333326</v>
      </c>
      <c r="Q39" s="44"/>
    </row>
    <row r="40" spans="1:18" ht="15.75" x14ac:dyDescent="0.25">
      <c r="A40" s="241"/>
      <c r="B40" s="95"/>
      <c r="C40" s="96"/>
      <c r="D40" s="95"/>
      <c r="E40" s="96"/>
      <c r="F40" s="47">
        <v>0.45833333333333331</v>
      </c>
      <c r="G40" s="94">
        <v>0.625</v>
      </c>
      <c r="H40" s="47"/>
      <c r="I40" s="94"/>
      <c r="J40" s="47">
        <v>0.375</v>
      </c>
      <c r="K40" s="94">
        <v>0.70833333333333337</v>
      </c>
      <c r="L40" s="47">
        <v>0.375</v>
      </c>
      <c r="M40" s="94">
        <v>0.70833333333333337</v>
      </c>
      <c r="N40" s="47">
        <v>0.375</v>
      </c>
      <c r="O40" s="94">
        <v>0.72916666666666663</v>
      </c>
      <c r="P40" s="38"/>
      <c r="Q40" s="41"/>
      <c r="R40" s="366"/>
    </row>
    <row r="41" spans="1:18" ht="16.5" thickBot="1" x14ac:dyDescent="0.3">
      <c r="A41" s="242" t="s">
        <v>111</v>
      </c>
      <c r="B41" s="97"/>
      <c r="C41" s="90"/>
      <c r="D41" s="97"/>
      <c r="E41" s="90"/>
      <c r="F41" s="82">
        <v>0.79166666666666663</v>
      </c>
      <c r="G41" s="63">
        <v>1.0208333333333333</v>
      </c>
      <c r="H41" s="82">
        <v>0.70833333333333337</v>
      </c>
      <c r="I41" s="63">
        <v>1.0208333333333333</v>
      </c>
      <c r="J41" s="82"/>
      <c r="K41" s="63"/>
      <c r="L41" s="82"/>
      <c r="M41" s="63"/>
      <c r="N41" s="82"/>
      <c r="O41" s="63"/>
      <c r="P41" s="41"/>
      <c r="Q41" s="41"/>
      <c r="R41" s="366"/>
    </row>
    <row r="42" spans="1:18" ht="16.5" thickBot="1" x14ac:dyDescent="0.3">
      <c r="A42" s="243" t="s">
        <v>32</v>
      </c>
      <c r="B42" s="99"/>
      <c r="C42" s="100"/>
      <c r="D42" s="99"/>
      <c r="E42" s="100"/>
      <c r="F42" s="103"/>
      <c r="G42" s="55">
        <f>(G40-F40)+(G41-F41)</f>
        <v>0.39583333333333331</v>
      </c>
      <c r="H42" s="101"/>
      <c r="I42" s="55">
        <f>(I40-H40)+(I41-H41)</f>
        <v>0.31249999999999989</v>
      </c>
      <c r="J42" s="102"/>
      <c r="K42" s="55">
        <f>K40-J40</f>
        <v>0.33333333333333337</v>
      </c>
      <c r="L42" s="102"/>
      <c r="M42" s="55">
        <f>M40-L40</f>
        <v>0.33333333333333337</v>
      </c>
      <c r="N42" s="102"/>
      <c r="O42" s="55">
        <f>O40-N40</f>
        <v>0.35416666666666663</v>
      </c>
      <c r="P42" s="44">
        <f>SUM(C42,E42,G42,I42,K42,M42,O42)</f>
        <v>1.7291666666666665</v>
      </c>
      <c r="Q42" s="41"/>
      <c r="R42" s="366"/>
    </row>
    <row r="43" spans="1:18" ht="15" customHeight="1" x14ac:dyDescent="0.25">
      <c r="A43" s="213"/>
      <c r="B43" s="47"/>
      <c r="C43" s="94"/>
      <c r="D43" s="95"/>
      <c r="E43" s="96"/>
      <c r="F43" s="95"/>
      <c r="G43" s="96"/>
      <c r="H43" s="95"/>
      <c r="I43" s="96"/>
      <c r="J43" s="95"/>
      <c r="K43" s="96"/>
      <c r="L43" s="95"/>
      <c r="M43" s="96"/>
      <c r="N43" s="95"/>
      <c r="O43" s="96"/>
      <c r="P43" s="38"/>
      <c r="Q43" s="38"/>
      <c r="R43" s="365"/>
    </row>
    <row r="44" spans="1:18" ht="15" customHeight="1" thickBot="1" x14ac:dyDescent="0.3">
      <c r="A44" s="214" t="s">
        <v>157</v>
      </c>
      <c r="B44" s="82">
        <v>0.70833333333333337</v>
      </c>
      <c r="C44" s="63">
        <v>1</v>
      </c>
      <c r="D44" s="97"/>
      <c r="E44" s="90"/>
      <c r="F44" s="97"/>
      <c r="G44" s="90"/>
      <c r="H44" s="97"/>
      <c r="I44" s="90"/>
      <c r="J44" s="97"/>
      <c r="K44" s="90"/>
      <c r="L44" s="97"/>
      <c r="M44" s="90"/>
      <c r="N44" s="97"/>
      <c r="O44" s="90"/>
      <c r="P44" s="41"/>
      <c r="Q44" s="41"/>
      <c r="R44" s="365"/>
    </row>
    <row r="45" spans="1:18" ht="15" customHeight="1" thickBot="1" x14ac:dyDescent="0.3">
      <c r="A45" s="215" t="s">
        <v>147</v>
      </c>
      <c r="B45" s="101"/>
      <c r="C45" s="55">
        <f>(C43-B43)+(C44-B44)</f>
        <v>0.29166666666666663</v>
      </c>
      <c r="D45" s="99"/>
      <c r="E45" s="100"/>
      <c r="F45" s="99"/>
      <c r="G45" s="100"/>
      <c r="H45" s="99"/>
      <c r="I45" s="100"/>
      <c r="J45" s="99"/>
      <c r="K45" s="100"/>
      <c r="L45" s="99"/>
      <c r="M45" s="100"/>
      <c r="N45" s="99"/>
      <c r="O45" s="100"/>
      <c r="P45" s="44">
        <f>SUM(O45,M45,K45,I45,G45,E45,C45)</f>
        <v>0.29166666666666663</v>
      </c>
      <c r="Q45" s="44"/>
      <c r="R45" s="365"/>
    </row>
    <row r="46" spans="1:18" ht="15" customHeight="1" x14ac:dyDescent="0.25">
      <c r="A46" s="213"/>
      <c r="B46" s="95"/>
      <c r="C46" s="96"/>
      <c r="D46" s="95"/>
      <c r="E46" s="96"/>
      <c r="F46" s="95"/>
      <c r="G46" s="96"/>
      <c r="H46" s="47">
        <v>0.41666666666666669</v>
      </c>
      <c r="I46" s="94">
        <v>0.70833333333333337</v>
      </c>
      <c r="J46" s="47">
        <v>0.45833333333333331</v>
      </c>
      <c r="K46" s="94">
        <v>0.625</v>
      </c>
      <c r="L46" s="47">
        <v>0.45833333333333331</v>
      </c>
      <c r="M46" s="94">
        <v>0.625</v>
      </c>
      <c r="N46" s="47">
        <v>0.45833333333333331</v>
      </c>
      <c r="O46" s="94">
        <v>0.625</v>
      </c>
      <c r="P46" s="38"/>
      <c r="Q46" s="41"/>
      <c r="R46" s="297"/>
    </row>
    <row r="47" spans="1:18" ht="15" customHeight="1" thickBot="1" x14ac:dyDescent="0.3">
      <c r="A47" s="214" t="s">
        <v>151</v>
      </c>
      <c r="B47" s="97"/>
      <c r="C47" s="90"/>
      <c r="D47" s="97"/>
      <c r="E47" s="90"/>
      <c r="F47" s="97"/>
      <c r="G47" s="90"/>
      <c r="H47" s="82"/>
      <c r="I47" s="63"/>
      <c r="J47" s="82">
        <v>0.79166666666666663</v>
      </c>
      <c r="K47" s="63">
        <v>1.0833333333333333</v>
      </c>
      <c r="L47" s="82">
        <v>0.79166666666666663</v>
      </c>
      <c r="M47" s="63">
        <v>1.0833333333333333</v>
      </c>
      <c r="N47" s="82">
        <v>0.79166666666666663</v>
      </c>
      <c r="O47" s="63">
        <v>1.0208333333333333</v>
      </c>
      <c r="P47" s="41"/>
      <c r="Q47" s="41"/>
      <c r="R47" s="297"/>
    </row>
    <row r="48" spans="1:18" ht="15" customHeight="1" thickBot="1" x14ac:dyDescent="0.3">
      <c r="A48" s="215"/>
      <c r="B48" s="99"/>
      <c r="C48" s="100"/>
      <c r="D48" s="99"/>
      <c r="E48" s="100"/>
      <c r="F48" s="99"/>
      <c r="G48" s="100"/>
      <c r="H48" s="102" t="s">
        <v>129</v>
      </c>
      <c r="I48" s="55">
        <f>I46-H46</f>
        <v>0.29166666666666669</v>
      </c>
      <c r="J48" s="103" t="s">
        <v>129</v>
      </c>
      <c r="K48" s="55">
        <f>(K46-J46)+(K47-J47)</f>
        <v>0.45833333333333331</v>
      </c>
      <c r="L48" s="103" t="s">
        <v>129</v>
      </c>
      <c r="M48" s="55">
        <f>(M46-L46)+(M47-L47)</f>
        <v>0.45833333333333331</v>
      </c>
      <c r="N48" s="103" t="s">
        <v>129</v>
      </c>
      <c r="O48" s="55">
        <f>(O46-N46)+(O47-N47)</f>
        <v>0.39583333333333331</v>
      </c>
      <c r="P48" s="44">
        <f>SUM(C48,E48,G48,I48,K48,M48,O48)</f>
        <v>1.6041666666666665</v>
      </c>
      <c r="Q48" s="41"/>
      <c r="R48" s="297"/>
    </row>
    <row r="49" spans="1:18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47">
        <v>0.375</v>
      </c>
      <c r="M49" s="94">
        <v>0.70833333333333337</v>
      </c>
      <c r="N49" s="47">
        <v>0.45833333333333331</v>
      </c>
      <c r="O49" s="94">
        <v>0.625</v>
      </c>
      <c r="P49" s="38"/>
      <c r="Q49" s="38"/>
      <c r="R49" s="365"/>
    </row>
    <row r="50" spans="1:18" ht="15" customHeight="1" thickBot="1" x14ac:dyDescent="0.3">
      <c r="A50" s="242" t="s">
        <v>85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82"/>
      <c r="M50" s="63"/>
      <c r="N50" s="82">
        <v>0.79166666666666663</v>
      </c>
      <c r="O50" s="63">
        <v>1.0208333333333333</v>
      </c>
      <c r="P50" s="41"/>
      <c r="Q50" s="41"/>
      <c r="R50" s="365"/>
    </row>
    <row r="51" spans="1:18" ht="15" customHeight="1" thickBot="1" x14ac:dyDescent="0.3">
      <c r="A51" s="243" t="s">
        <v>86</v>
      </c>
      <c r="B51" s="99"/>
      <c r="C51" s="100"/>
      <c r="D51" s="99"/>
      <c r="E51" s="100"/>
      <c r="F51" s="99"/>
      <c r="G51" s="100"/>
      <c r="H51" s="110"/>
      <c r="I51" s="111"/>
      <c r="J51" s="99"/>
      <c r="K51" s="100"/>
      <c r="L51" s="102"/>
      <c r="M51" s="55">
        <f>M49-L49</f>
        <v>0.33333333333333337</v>
      </c>
      <c r="N51" s="103"/>
      <c r="O51" s="55">
        <f>(O49-N49)+(O50-N50)</f>
        <v>0.39583333333333331</v>
      </c>
      <c r="P51" s="44">
        <f>SUM(C51,E51,G51,I51,K51,M51,O51)</f>
        <v>0.72916666666666674</v>
      </c>
      <c r="Q51" s="44"/>
      <c r="R51" s="365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241"/>
      <c r="B53" s="95"/>
      <c r="C53" s="96"/>
      <c r="D53" s="47">
        <v>0.29166666666666669</v>
      </c>
      <c r="E53" s="94">
        <v>0.625</v>
      </c>
      <c r="F53" s="47">
        <v>0.29166666666666669</v>
      </c>
      <c r="G53" s="94">
        <v>0.625</v>
      </c>
      <c r="H53" s="47">
        <v>0.29166666666666669</v>
      </c>
      <c r="I53" s="94">
        <v>0.64583333333333337</v>
      </c>
      <c r="J53" s="47">
        <v>0.27083333333333331</v>
      </c>
      <c r="K53" s="94">
        <v>0.64583333333333337</v>
      </c>
      <c r="L53" s="95"/>
      <c r="M53" s="96"/>
      <c r="N53" s="95"/>
      <c r="O53" s="96"/>
      <c r="P53" s="38"/>
      <c r="Q53" s="56"/>
    </row>
    <row r="54" spans="1:18" ht="15" customHeight="1" thickBot="1" x14ac:dyDescent="0.3">
      <c r="A54" s="242" t="s">
        <v>21</v>
      </c>
      <c r="B54" s="97"/>
      <c r="C54" s="90"/>
      <c r="D54" s="82"/>
      <c r="E54" s="63"/>
      <c r="F54" s="82"/>
      <c r="G54" s="63"/>
      <c r="H54" s="82"/>
      <c r="I54" s="63"/>
      <c r="J54" s="82"/>
      <c r="K54" s="63"/>
      <c r="L54" s="97"/>
      <c r="M54" s="90"/>
      <c r="N54" s="97"/>
      <c r="O54" s="90"/>
      <c r="P54" s="41"/>
      <c r="Q54" s="56"/>
    </row>
    <row r="55" spans="1:18" ht="15" customHeight="1" thickBot="1" x14ac:dyDescent="0.3">
      <c r="A55" s="243" t="s">
        <v>64</v>
      </c>
      <c r="B55" s="99"/>
      <c r="C55" s="100"/>
      <c r="D55" s="102"/>
      <c r="E55" s="55">
        <f>E53-D53</f>
        <v>0.33333333333333331</v>
      </c>
      <c r="F55" s="102"/>
      <c r="G55" s="55">
        <f>G53-F53</f>
        <v>0.33333333333333331</v>
      </c>
      <c r="H55" s="102"/>
      <c r="I55" s="55">
        <f>I53-H53</f>
        <v>0.35416666666666669</v>
      </c>
      <c r="J55" s="102"/>
      <c r="K55" s="55">
        <f>K53-J53</f>
        <v>0.37500000000000006</v>
      </c>
      <c r="L55" s="99"/>
      <c r="M55" s="100"/>
      <c r="N55" s="99"/>
      <c r="O55" s="100"/>
      <c r="P55" s="44">
        <f>SUM(C55,E55,G55,I55,K55,M55,O55)</f>
        <v>1.3958333333333333</v>
      </c>
      <c r="Q55" s="56"/>
    </row>
    <row r="56" spans="1:18" ht="15" customHeight="1" x14ac:dyDescent="0.25">
      <c r="A56" s="241"/>
      <c r="B56" s="47">
        <v>0.25</v>
      </c>
      <c r="C56" s="94">
        <v>0.625</v>
      </c>
      <c r="D56" s="95"/>
      <c r="E56" s="96"/>
      <c r="F56" s="95"/>
      <c r="G56" s="96"/>
      <c r="H56" s="47">
        <v>0.27083333333333331</v>
      </c>
      <c r="I56" s="94">
        <v>0.625</v>
      </c>
      <c r="J56" s="47">
        <v>0.29166666666666669</v>
      </c>
      <c r="K56" s="94">
        <v>0.625</v>
      </c>
      <c r="L56" s="47">
        <v>0.29166666666666669</v>
      </c>
      <c r="M56" s="94">
        <v>0.625</v>
      </c>
      <c r="N56" s="47">
        <v>0.29166666666666669</v>
      </c>
      <c r="O56" s="94">
        <v>0.625</v>
      </c>
      <c r="P56" s="38"/>
      <c r="Q56" s="38"/>
    </row>
    <row r="57" spans="1:18" ht="15" customHeight="1" thickBot="1" x14ac:dyDescent="0.3">
      <c r="A57" s="242" t="s">
        <v>46</v>
      </c>
      <c r="B57" s="82"/>
      <c r="C57" s="63"/>
      <c r="D57" s="97"/>
      <c r="E57" s="90"/>
      <c r="F57" s="97"/>
      <c r="G57" s="90"/>
      <c r="H57" s="82"/>
      <c r="I57" s="63"/>
      <c r="J57" s="82"/>
      <c r="K57" s="63"/>
      <c r="L57" s="82"/>
      <c r="M57" s="63"/>
      <c r="N57" s="82"/>
      <c r="O57" s="63"/>
      <c r="P57" s="41"/>
      <c r="Q57" s="41"/>
    </row>
    <row r="58" spans="1:18" ht="15" customHeight="1" thickBot="1" x14ac:dyDescent="0.3">
      <c r="A58" s="243" t="s">
        <v>55</v>
      </c>
      <c r="B58" s="102"/>
      <c r="C58" s="55">
        <f>C56-B56</f>
        <v>0.375</v>
      </c>
      <c r="D58" s="110"/>
      <c r="E58" s="111"/>
      <c r="F58" s="110"/>
      <c r="G58" s="111"/>
      <c r="H58" s="102" t="s">
        <v>139</v>
      </c>
      <c r="I58" s="55">
        <f>I56-H56</f>
        <v>0.35416666666666669</v>
      </c>
      <c r="J58" s="102" t="s">
        <v>139</v>
      </c>
      <c r="K58" s="55">
        <f>K56-J56</f>
        <v>0.33333333333333331</v>
      </c>
      <c r="L58" s="102" t="s">
        <v>139</v>
      </c>
      <c r="M58" s="55">
        <f>M56-L56</f>
        <v>0.33333333333333331</v>
      </c>
      <c r="N58" s="102" t="s">
        <v>139</v>
      </c>
      <c r="O58" s="55">
        <f>O56-N56</f>
        <v>0.33333333333333331</v>
      </c>
      <c r="P58" s="44">
        <f>SUM(C58,E58,G58,I58,K58,M58,O58)</f>
        <v>1.7291666666666665</v>
      </c>
      <c r="Q58" s="44"/>
    </row>
    <row r="59" spans="1:18" ht="15" customHeight="1" x14ac:dyDescent="0.25">
      <c r="A59" s="242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71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4" t="s">
        <v>72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110"/>
      <c r="I61" s="111"/>
      <c r="J61" s="110"/>
      <c r="K61" s="111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  <c r="Q61" s="56"/>
    </row>
    <row r="62" spans="1:18" ht="15" customHeight="1" x14ac:dyDescent="0.25">
      <c r="A62" s="241"/>
      <c r="B62" s="47">
        <v>0.5</v>
      </c>
      <c r="C62" s="94">
        <v>0.83333333333333337</v>
      </c>
      <c r="D62" s="47">
        <v>0.27083333333333331</v>
      </c>
      <c r="E62" s="94">
        <v>0.625</v>
      </c>
      <c r="F62" s="47">
        <v>0.29166666666666669</v>
      </c>
      <c r="G62" s="94">
        <v>0.625</v>
      </c>
      <c r="H62" s="95"/>
      <c r="I62" s="96"/>
      <c r="J62" s="95"/>
      <c r="K62" s="96"/>
      <c r="L62" s="47">
        <v>0.27083333333333331</v>
      </c>
      <c r="M62" s="94">
        <v>0.625</v>
      </c>
      <c r="N62" s="47">
        <v>0.29166666666666669</v>
      </c>
      <c r="O62" s="94">
        <v>0.625</v>
      </c>
      <c r="P62" s="38"/>
      <c r="Q62" s="56"/>
    </row>
    <row r="63" spans="1:18" ht="15" customHeight="1" thickBot="1" x14ac:dyDescent="0.3">
      <c r="A63" s="242" t="s">
        <v>121</v>
      </c>
      <c r="B63" s="82"/>
      <c r="C63" s="63"/>
      <c r="D63" s="82"/>
      <c r="E63" s="63"/>
      <c r="F63" s="82"/>
      <c r="G63" s="63"/>
      <c r="H63" s="97"/>
      <c r="I63" s="90"/>
      <c r="J63" s="97"/>
      <c r="K63" s="90"/>
      <c r="L63" s="82"/>
      <c r="M63" s="63"/>
      <c r="N63" s="82"/>
      <c r="O63" s="63"/>
      <c r="P63" s="41"/>
      <c r="Q63" s="56"/>
    </row>
    <row r="64" spans="1:18" ht="15" customHeight="1" thickBot="1" x14ac:dyDescent="0.3">
      <c r="A64" s="243" t="s">
        <v>122</v>
      </c>
      <c r="B64" s="101"/>
      <c r="C64" s="55">
        <f>C62-B62</f>
        <v>0.33333333333333337</v>
      </c>
      <c r="D64" s="102"/>
      <c r="E64" s="55">
        <f>E62-D62</f>
        <v>0.35416666666666669</v>
      </c>
      <c r="F64" s="102"/>
      <c r="G64" s="55">
        <f>G62-F62</f>
        <v>0.33333333333333331</v>
      </c>
      <c r="H64" s="99"/>
      <c r="I64" s="100"/>
      <c r="J64" s="99"/>
      <c r="K64" s="100"/>
      <c r="L64" s="102"/>
      <c r="M64" s="55">
        <f>M62-L62</f>
        <v>0.35416666666666669</v>
      </c>
      <c r="N64" s="102"/>
      <c r="O64" s="55">
        <f>O62-N62</f>
        <v>0.33333333333333331</v>
      </c>
      <c r="P64" s="44">
        <f>SUM(C64,E64,G64,I64,K64,M64,O64)</f>
        <v>1.7083333333333333</v>
      </c>
      <c r="Q64" s="56"/>
    </row>
    <row r="65" spans="1:17" ht="15" customHeight="1" x14ac:dyDescent="0.25">
      <c r="A65" s="241"/>
      <c r="B65" s="95"/>
      <c r="C65" s="96"/>
      <c r="D65" s="95"/>
      <c r="E65" s="96"/>
      <c r="F65" s="95"/>
      <c r="G65" s="96"/>
      <c r="H65" s="47">
        <v>0.41666666666666669</v>
      </c>
      <c r="I65" s="94">
        <v>0.75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150</v>
      </c>
      <c r="B66" s="97"/>
      <c r="C66" s="90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/>
      <c r="B67" s="110"/>
      <c r="C67" s="111"/>
      <c r="D67" s="110"/>
      <c r="E67" s="111"/>
      <c r="F67" s="110"/>
      <c r="G67" s="111"/>
      <c r="H67" s="102" t="s">
        <v>139</v>
      </c>
      <c r="I67" s="55">
        <f>I65-H65</f>
        <v>0.33333333333333331</v>
      </c>
      <c r="J67" s="102" t="s">
        <v>139</v>
      </c>
      <c r="K67" s="55">
        <f>K65-J65</f>
        <v>0.35416666666666669</v>
      </c>
      <c r="L67" s="102" t="s">
        <v>139</v>
      </c>
      <c r="M67" s="55">
        <f>M65-L65</f>
        <v>0.35416666666666669</v>
      </c>
      <c r="N67" s="102" t="s">
        <v>139</v>
      </c>
      <c r="O67" s="55">
        <f>O65-N65</f>
        <v>0.33333333333333331</v>
      </c>
      <c r="P67" s="44">
        <f>SUM(C67,E67,G67,I67,K67,M67,O67)</f>
        <v>1.375</v>
      </c>
      <c r="Q67" s="44"/>
    </row>
    <row r="68" spans="1:17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  <c r="Q68" s="56"/>
    </row>
    <row r="69" spans="1:17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  <c r="Q69" s="56"/>
    </row>
    <row r="70" spans="1:17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  <c r="Q70" s="56"/>
    </row>
    <row r="71" spans="1:17" ht="15" customHeight="1" x14ac:dyDescent="0.25">
      <c r="A71" s="241"/>
      <c r="B71" s="47">
        <v>0.27083333333333331</v>
      </c>
      <c r="C71" s="94">
        <v>0.625</v>
      </c>
      <c r="D71" s="95"/>
      <c r="E71" s="96"/>
      <c r="F71" s="95"/>
      <c r="G71" s="96"/>
      <c r="H71" s="47">
        <v>0.27083333333333331</v>
      </c>
      <c r="I71" s="94">
        <v>0.625</v>
      </c>
      <c r="J71" s="47">
        <v>0.27083333333333331</v>
      </c>
      <c r="K71" s="94">
        <v>0.625</v>
      </c>
      <c r="L71" s="47">
        <v>0.25</v>
      </c>
      <c r="M71" s="94">
        <v>0.625</v>
      </c>
      <c r="N71" s="47">
        <v>0.29166666666666669</v>
      </c>
      <c r="O71" s="94">
        <v>0.64583333333333337</v>
      </c>
      <c r="P71" s="38"/>
      <c r="Q71" s="38"/>
    </row>
    <row r="72" spans="1:17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  <c r="Q72" s="41"/>
    </row>
    <row r="73" spans="1:17" ht="15" customHeight="1" thickBot="1" x14ac:dyDescent="0.3">
      <c r="A73" s="243" t="s">
        <v>74</v>
      </c>
      <c r="B73" s="102"/>
      <c r="C73" s="55">
        <f>C71-B71</f>
        <v>0.35416666666666669</v>
      </c>
      <c r="D73" s="99"/>
      <c r="E73" s="100"/>
      <c r="F73" s="99"/>
      <c r="G73" s="100"/>
      <c r="H73" s="102"/>
      <c r="I73" s="55">
        <f>I71-H71</f>
        <v>0.35416666666666669</v>
      </c>
      <c r="J73" s="102"/>
      <c r="K73" s="55">
        <f>K71-J71</f>
        <v>0.35416666666666669</v>
      </c>
      <c r="L73" s="102"/>
      <c r="M73" s="55">
        <f>M71-L71</f>
        <v>0.375</v>
      </c>
      <c r="N73" s="102"/>
      <c r="O73" s="55">
        <f>O71-N71</f>
        <v>0.35416666666666669</v>
      </c>
      <c r="P73" s="44">
        <f>SUM(C73,E73,G73,I73,K73,M73,O73)</f>
        <v>1.7916666666666667</v>
      </c>
      <c r="Q73" s="44"/>
    </row>
    <row r="74" spans="1:17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  <c r="Q74" s="299"/>
    </row>
    <row r="75" spans="1:17" ht="15" customHeight="1" x14ac:dyDescent="0.25">
      <c r="A75" s="241"/>
      <c r="B75" s="95"/>
      <c r="C75" s="96"/>
      <c r="D75" s="95"/>
      <c r="E75" s="96"/>
      <c r="F75" s="95"/>
      <c r="G75" s="96"/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  <c r="Q75" s="56"/>
    </row>
    <row r="76" spans="1:17" ht="15" customHeight="1" thickBot="1" x14ac:dyDescent="0.3">
      <c r="A76" s="242" t="s">
        <v>22</v>
      </c>
      <c r="B76" s="97"/>
      <c r="C76" s="90"/>
      <c r="D76" s="97"/>
      <c r="E76" s="90"/>
      <c r="F76" s="97"/>
      <c r="G76" s="90"/>
      <c r="H76" s="82"/>
      <c r="I76" s="63"/>
      <c r="J76" s="82"/>
      <c r="K76" s="63"/>
      <c r="L76" s="82"/>
      <c r="M76" s="63"/>
      <c r="N76" s="82"/>
      <c r="O76" s="63"/>
      <c r="P76" s="41"/>
      <c r="Q76" s="56"/>
    </row>
    <row r="77" spans="1:17" ht="15" customHeight="1" thickBot="1" x14ac:dyDescent="0.3">
      <c r="A77" s="243" t="s">
        <v>43</v>
      </c>
      <c r="B77" s="99"/>
      <c r="C77" s="100"/>
      <c r="D77" s="99"/>
      <c r="E77" s="100"/>
      <c r="F77" s="99"/>
      <c r="G77" s="100"/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1.3958333333333335</v>
      </c>
      <c r="Q77" s="56"/>
    </row>
    <row r="78" spans="1:17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  <c r="Q78" s="38"/>
    </row>
    <row r="79" spans="1:17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  <c r="Q79" s="41"/>
    </row>
    <row r="80" spans="1:17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  <c r="Q80" s="44"/>
    </row>
    <row r="81" spans="1:17" ht="15" customHeight="1" x14ac:dyDescent="0.25">
      <c r="A81" s="246"/>
      <c r="B81" s="47"/>
      <c r="C81" s="94"/>
      <c r="D81" s="47"/>
      <c r="E81" s="94"/>
      <c r="F81" s="95"/>
      <c r="G81" s="96"/>
      <c r="H81" s="95"/>
      <c r="I81" s="96"/>
      <c r="J81" s="47"/>
      <c r="K81" s="94"/>
      <c r="L81" s="47">
        <v>0.5</v>
      </c>
      <c r="M81" s="94">
        <v>0.66666666666666663</v>
      </c>
      <c r="N81" s="95"/>
      <c r="O81" s="96"/>
      <c r="P81" s="38"/>
      <c r="Q81" s="56"/>
    </row>
    <row r="82" spans="1:17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0.70833333333333337</v>
      </c>
      <c r="E82" s="63">
        <v>1.0416666666666667</v>
      </c>
      <c r="F82" s="97"/>
      <c r="G82" s="90"/>
      <c r="H82" s="97"/>
      <c r="I82" s="90"/>
      <c r="J82" s="82">
        <v>0.70833333333333337</v>
      </c>
      <c r="K82" s="63">
        <v>1.0625</v>
      </c>
      <c r="L82" s="82">
        <v>0.875</v>
      </c>
      <c r="M82" s="63">
        <v>1.0416666666666667</v>
      </c>
      <c r="N82" s="97"/>
      <c r="O82" s="90"/>
      <c r="P82" s="41"/>
      <c r="Q82" s="56"/>
    </row>
    <row r="83" spans="1:17" ht="15" customHeight="1" thickBot="1" x14ac:dyDescent="0.3">
      <c r="A83" s="248"/>
      <c r="B83" s="101"/>
      <c r="C83" s="55">
        <f>(C81-B81)+(C82-B82)</f>
        <v>0.35416666666666663</v>
      </c>
      <c r="D83" s="101"/>
      <c r="E83" s="55">
        <f>(E81-D81)+(E82-D82)</f>
        <v>0.33333333333333337</v>
      </c>
      <c r="F83" s="99"/>
      <c r="G83" s="100"/>
      <c r="H83" s="99"/>
      <c r="I83" s="100"/>
      <c r="J83" s="101"/>
      <c r="K83" s="55">
        <f>(K81-J81)+(K82-J82)</f>
        <v>0.35416666666666663</v>
      </c>
      <c r="L83" s="103"/>
      <c r="M83" s="55">
        <f>(M81-L81)+(M82-L82)</f>
        <v>0.33333333333333337</v>
      </c>
      <c r="N83" s="99"/>
      <c r="O83" s="100"/>
      <c r="P83" s="44">
        <f>SUM(C83,E83,G83,I83,K83,M83,O83)</f>
        <v>1.375</v>
      </c>
      <c r="Q83" s="56"/>
    </row>
    <row r="84" spans="1:17" ht="15" customHeight="1" x14ac:dyDescent="0.25">
      <c r="A84" s="246"/>
      <c r="B84" s="95"/>
      <c r="C84" s="96"/>
      <c r="D84" s="95"/>
      <c r="E84" s="96"/>
      <c r="F84" s="95"/>
      <c r="G84" s="96"/>
      <c r="H84" s="95"/>
      <c r="I84" s="96"/>
      <c r="J84" s="95"/>
      <c r="K84" s="96"/>
      <c r="L84" s="95"/>
      <c r="M84" s="96"/>
      <c r="N84" s="95"/>
      <c r="O84" s="96"/>
      <c r="P84" s="38"/>
      <c r="Q84" s="38"/>
    </row>
    <row r="85" spans="1:17" ht="15" customHeight="1" thickBot="1" x14ac:dyDescent="0.3">
      <c r="A85" s="247" t="s">
        <v>52</v>
      </c>
      <c r="B85" s="97"/>
      <c r="C85" s="90"/>
      <c r="D85" s="97"/>
      <c r="E85" s="90"/>
      <c r="F85" s="97"/>
      <c r="G85" s="90"/>
      <c r="H85" s="97"/>
      <c r="I85" s="90"/>
      <c r="J85" s="97"/>
      <c r="K85" s="90"/>
      <c r="L85" s="97"/>
      <c r="M85" s="90"/>
      <c r="N85" s="97"/>
      <c r="O85" s="90" t="s">
        <v>125</v>
      </c>
      <c r="P85" s="41"/>
      <c r="Q85" s="41"/>
    </row>
    <row r="86" spans="1:17" ht="15" customHeight="1" thickBot="1" x14ac:dyDescent="0.3">
      <c r="A86" s="248"/>
      <c r="B86" s="99"/>
      <c r="C86" s="100"/>
      <c r="D86" s="99"/>
      <c r="E86" s="100"/>
      <c r="F86" s="99"/>
      <c r="G86" s="100"/>
      <c r="H86" s="99"/>
      <c r="I86" s="100"/>
      <c r="J86" s="99"/>
      <c r="K86" s="100"/>
      <c r="L86" s="99"/>
      <c r="M86" s="100"/>
      <c r="N86" s="99"/>
      <c r="O86" s="100"/>
      <c r="P86" s="44">
        <f>SUM(C86,E86,G86,I86,K86,M86,O86)</f>
        <v>0</v>
      </c>
      <c r="Q86" s="41"/>
    </row>
    <row r="87" spans="1:17" ht="15" customHeight="1" x14ac:dyDescent="0.25">
      <c r="A87" s="212" t="s">
        <v>47</v>
      </c>
      <c r="B87" s="95"/>
      <c r="C87" s="96"/>
      <c r="D87" s="47">
        <v>0.5</v>
      </c>
      <c r="E87" s="94">
        <v>0.66666666666666663</v>
      </c>
      <c r="F87" s="47"/>
      <c r="G87" s="94"/>
      <c r="H87" s="47">
        <v>0.52083333333333337</v>
      </c>
      <c r="I87" s="94">
        <v>0.6875</v>
      </c>
      <c r="J87" s="47">
        <v>0.5</v>
      </c>
      <c r="K87" s="94">
        <v>0.66666666666666663</v>
      </c>
      <c r="L87" s="47"/>
      <c r="M87" s="94"/>
      <c r="N87" s="47"/>
      <c r="O87" s="94"/>
      <c r="P87" s="38"/>
      <c r="Q87" s="38"/>
    </row>
    <row r="88" spans="1:17" ht="15" customHeight="1" thickBot="1" x14ac:dyDescent="0.3">
      <c r="A88" s="247" t="s">
        <v>148</v>
      </c>
      <c r="B88" s="97"/>
      <c r="C88" s="90"/>
      <c r="D88" s="82">
        <v>0.875</v>
      </c>
      <c r="E88" s="63">
        <v>1.0416666666666667</v>
      </c>
      <c r="F88" s="82">
        <v>0.70833333333333337</v>
      </c>
      <c r="G88" s="63">
        <v>1</v>
      </c>
      <c r="H88" s="82">
        <v>0.875</v>
      </c>
      <c r="I88" s="63">
        <v>1.0416666666666667</v>
      </c>
      <c r="J88" s="82">
        <v>0.875</v>
      </c>
      <c r="K88" s="63">
        <v>1.0416666666666667</v>
      </c>
      <c r="L88" s="82">
        <v>0.70833333333333337</v>
      </c>
      <c r="M88" s="63">
        <v>1.0625</v>
      </c>
      <c r="N88" s="82">
        <v>0.70833333333333337</v>
      </c>
      <c r="O88" s="63">
        <v>1.0625</v>
      </c>
      <c r="P88" s="41"/>
      <c r="Q88" s="41"/>
    </row>
    <row r="89" spans="1:17" ht="15" customHeight="1" thickBot="1" x14ac:dyDescent="0.3">
      <c r="A89" s="248" t="s">
        <v>149</v>
      </c>
      <c r="B89" s="99"/>
      <c r="C89" s="100"/>
      <c r="D89" s="103"/>
      <c r="E89" s="55">
        <f>(E87-D87)+(E88-D88)</f>
        <v>0.33333333333333337</v>
      </c>
      <c r="F89" s="101"/>
      <c r="G89" s="55">
        <f>(G87-F87)+(G88-F88)</f>
        <v>0.29166666666666663</v>
      </c>
      <c r="H89" s="103"/>
      <c r="I89" s="55">
        <f>(I87-H87)+(I88-H88)</f>
        <v>0.33333333333333337</v>
      </c>
      <c r="J89" s="103"/>
      <c r="K89" s="55">
        <f>(K87-J87)+(K88-J88)</f>
        <v>0.33333333333333337</v>
      </c>
      <c r="L89" s="101"/>
      <c r="M89" s="55">
        <f>(M87-L87)+(M88-L88)</f>
        <v>0.35416666666666663</v>
      </c>
      <c r="N89" s="101"/>
      <c r="O89" s="55">
        <f>(O87-N87)+(O88-N88)</f>
        <v>0.35416666666666663</v>
      </c>
      <c r="P89" s="44">
        <f>SUM(C89,E89,G89,I89,K89,M89,O89)</f>
        <v>2</v>
      </c>
      <c r="Q89" s="41"/>
    </row>
    <row r="90" spans="1:17" ht="35.1" customHeight="1" x14ac:dyDescent="0.25">
      <c r="A90" s="295" t="s">
        <v>137</v>
      </c>
      <c r="B90" s="191"/>
      <c r="C90" s="192" t="e">
        <f>comptecellulecouleur((B53:B73),$A$99)</f>
        <v>#N/A</v>
      </c>
      <c r="D90" s="191"/>
      <c r="E90" s="192" t="e">
        <f>comptecellulecouleur((D53:D73),$A$99)</f>
        <v>#N/A</v>
      </c>
      <c r="F90" s="191"/>
      <c r="G90" s="192" t="e">
        <f>comptecellulecouleur((F53:F73),$A$99)</f>
        <v>#N/A</v>
      </c>
      <c r="H90" s="191"/>
      <c r="I90" s="192" t="e">
        <f>comptecellulecouleur((H53:H73),$A$99)</f>
        <v>#N/A</v>
      </c>
      <c r="J90" s="191"/>
      <c r="K90" s="192" t="e">
        <f>comptecellulecouleur((J55:J73),$A$99)</f>
        <v>#N/A</v>
      </c>
      <c r="L90" s="191"/>
      <c r="M90" s="192" t="e">
        <f>comptecellulecouleur((L55:L73),$A$99)</f>
        <v>#N/A</v>
      </c>
      <c r="N90" s="191"/>
      <c r="O90" s="192" t="e">
        <f>comptecellulecouleur((N55:N73),$A$99)</f>
        <v>#N/A</v>
      </c>
      <c r="P90" s="300"/>
      <c r="Q90" s="65"/>
    </row>
    <row r="91" spans="1:17" ht="35.1" customHeight="1" x14ac:dyDescent="0.25">
      <c r="A91" s="296" t="s">
        <v>136</v>
      </c>
      <c r="B91" s="292"/>
      <c r="C91" s="293" t="e">
        <f>comptecellulecouleur((B53:B73),$A$100)</f>
        <v>#N/A</v>
      </c>
      <c r="D91" s="292"/>
      <c r="E91" s="293" t="e">
        <f>comptecellulecouleur((D53:D73),$A$100)</f>
        <v>#N/A</v>
      </c>
      <c r="F91" s="292"/>
      <c r="G91" s="293" t="e">
        <f>comptecellulecouleur((F53:F73),$A$100)</f>
        <v>#N/A</v>
      </c>
      <c r="H91" s="292"/>
      <c r="I91" s="293" t="e">
        <f>comptecellulecouleur((H53:H73),$A$100)</f>
        <v>#N/A</v>
      </c>
      <c r="J91" s="292"/>
      <c r="K91" s="293" t="e">
        <f>comptecellulecouleur((J53:J73),$A$100)</f>
        <v>#N/A</v>
      </c>
      <c r="L91" s="292"/>
      <c r="M91" s="293" t="e">
        <f>comptecellulecouleur((L53:L73),$A$100)</f>
        <v>#N/A</v>
      </c>
      <c r="N91" s="292"/>
      <c r="O91" s="293" t="e">
        <f>comptecellulecouleur((N53:N73),$A$100)</f>
        <v>#N/A</v>
      </c>
      <c r="P91" s="301"/>
      <c r="Q91" s="65"/>
    </row>
    <row r="92" spans="1:17" ht="35.1" customHeight="1" x14ac:dyDescent="0.25">
      <c r="A92" s="15" t="s">
        <v>7</v>
      </c>
      <c r="B92" s="193"/>
      <c r="C92" s="189" t="e">
        <f>(comptecellulecouleur((B6:B51),$A$99))+(comptecellulecouleur((B6:B51),$A$101))+(comptecellulecouleur((B6:B51),$A$102)/2)</f>
        <v>#N/A</v>
      </c>
      <c r="D92" s="193"/>
      <c r="E92" s="189" t="e">
        <f>(comptecellulecouleur((D6:D51),$A$99))+(comptecellulecouleur((D6:D51),$A$101))+(comptecellulecouleur((D6:D51),$A$102)/2)</f>
        <v>#N/A</v>
      </c>
      <c r="F92" s="193"/>
      <c r="G92" s="189" t="e">
        <f>(comptecellulecouleur((F6:F51),$A$99))+(comptecellulecouleur((F6:F51),$A$101))+(comptecellulecouleur((F6:F51),$A$102)/2)</f>
        <v>#N/A</v>
      </c>
      <c r="H92" s="193"/>
      <c r="I92" s="189" t="e">
        <f>(comptecellulecouleur((H6:H51),$A$99))+(comptecellulecouleur((H6:H51),$A$101))+(comptecellulecouleur((H6:H51),$A$102)/2)</f>
        <v>#N/A</v>
      </c>
      <c r="J92" s="193"/>
      <c r="K92" s="189" t="e">
        <f>(comptecellulecouleur((J6:J51),$A$99))+(comptecellulecouleur((J6:J51),$A$101))+(comptecellulecouleur((J6:J51),$A$102)/2)</f>
        <v>#N/A</v>
      </c>
      <c r="L92" s="193"/>
      <c r="M92" s="189" t="e">
        <f>(comptecellulecouleur((L6:L51),$A$99))+(comptecellulecouleur((L6:L51),$A$101))+(comptecellulecouleur((L6:L51),$A$102)/2)</f>
        <v>#N/A</v>
      </c>
      <c r="N92" s="193"/>
      <c r="O92" s="189" t="e">
        <f>(comptecellulecouleur((N6:N51),$A$99))+(comptecellulecouleur((N6:N51),$A$101))+(comptecellulecouleur((N6:N51),$A$102)/2)</f>
        <v>#N/A</v>
      </c>
      <c r="P92" s="302"/>
      <c r="Q92" s="65"/>
    </row>
    <row r="93" spans="1:17" ht="35.1" customHeight="1" x14ac:dyDescent="0.25">
      <c r="A93" s="16" t="s">
        <v>8</v>
      </c>
      <c r="B93" s="194"/>
      <c r="C93" s="195" t="e">
        <f>(comptecellulecouleur((B6:B51),$A$99))+(comptecellulecouleur((B6:B51),$A$102))</f>
        <v>#N/A</v>
      </c>
      <c r="D93" s="194"/>
      <c r="E93" s="195" t="e">
        <f>(comptecellulecouleur((D6:D51),$A$99))+(comptecellulecouleur((D6:D51),$A$102))</f>
        <v>#N/A</v>
      </c>
      <c r="F93" s="194"/>
      <c r="G93" s="195" t="e">
        <f>(comptecellulecouleur((F6:F51),$A$99))+(comptecellulecouleur((F6:F51),$A$102))</f>
        <v>#N/A</v>
      </c>
      <c r="H93" s="194"/>
      <c r="I93" s="195" t="e">
        <f>(comptecellulecouleur((H6:H51),$A$99))+(comptecellulecouleur((H6:H51),$A$102))</f>
        <v>#N/A</v>
      </c>
      <c r="J93" s="194"/>
      <c r="K93" s="195" t="e">
        <f>(comptecellulecouleur((J6:J51),$A$99))+(comptecellulecouleur((J6:J51),$A$102))</f>
        <v>#N/A</v>
      </c>
      <c r="L93" s="194"/>
      <c r="M93" s="195" t="e">
        <f>(comptecellulecouleur((L6:L51),$A$99))+(comptecellulecouleur((L6:L51),$A$102))</f>
        <v>#N/A</v>
      </c>
      <c r="N93" s="194"/>
      <c r="O93" s="195" t="e">
        <f>(comptecellulecouleur((N6:N51),$A$99))+(comptecellulecouleur((N6:N51),$A$102))</f>
        <v>#N/A</v>
      </c>
      <c r="P93" s="302"/>
      <c r="Q93" s="65"/>
    </row>
    <row r="94" spans="1:17" ht="35.1" customHeight="1" x14ac:dyDescent="0.25">
      <c r="A94" s="17" t="s">
        <v>9</v>
      </c>
      <c r="B94" s="196"/>
      <c r="C94" s="190" t="e">
        <f>(comptecellulecouleur((B6:B51),$A$100))+(comptecellulecouleur((B6:B51),$A$101))+(comptecellulecouleur((B6:B51),$A$102)/2)</f>
        <v>#N/A</v>
      </c>
      <c r="D94" s="196"/>
      <c r="E94" s="190" t="e">
        <f>(comptecellulecouleur((D6:D51),$A$100))+(comptecellulecouleur((D6:D51),$A$101))+(comptecellulecouleur((D6:D51),$A$102)/2)</f>
        <v>#N/A</v>
      </c>
      <c r="F94" s="196"/>
      <c r="G94" s="190" t="e">
        <f>(comptecellulecouleur((F6:F51),$A$100))+(comptecellulecouleur((F6:F51),$A$101))+(comptecellulecouleur((F6:F51),$A$102)/2)</f>
        <v>#N/A</v>
      </c>
      <c r="H94" s="196"/>
      <c r="I94" s="190" t="e">
        <f>(comptecellulecouleur((H6:H51),$A$100))+(comptecellulecouleur((H6:H51),$A$101))+(comptecellulecouleur((H6:H51),$A$102)/2)</f>
        <v>#N/A</v>
      </c>
      <c r="J94" s="196"/>
      <c r="K94" s="190" t="e">
        <f>(comptecellulecouleur((J6:J51),$A$100))+(comptecellulecouleur((J6:J51),$A$101))+(comptecellulecouleur((J6:J51),$A$102)/2)</f>
        <v>#N/A</v>
      </c>
      <c r="L94" s="196"/>
      <c r="M94" s="190" t="e">
        <f>(comptecellulecouleur((L6:L51),$A$100))+(comptecellulecouleur((L6:L51),$A$101))+(comptecellulecouleur((L6:L51),$A$102)/2)</f>
        <v>#N/A</v>
      </c>
      <c r="N94" s="196"/>
      <c r="O94" s="190" t="e">
        <f>(comptecellulecouleur((N6:N51),$A$100))+(comptecellulecouleur((N6:N51),$A$101))+(comptecellulecouleur((N6:N51),$A$102)/2)</f>
        <v>#N/A</v>
      </c>
      <c r="P94" s="302"/>
      <c r="Q94" s="65"/>
    </row>
    <row r="95" spans="1:17" ht="35.1" customHeight="1" x14ac:dyDescent="0.25">
      <c r="A95" s="18" t="s">
        <v>10</v>
      </c>
      <c r="B95" s="193"/>
      <c r="C95" s="197" t="e">
        <f>(comptecellulecouleur((B77:B89),$A$99))+(comptecellulecouleur((B77:B89),$A$101))</f>
        <v>#N/A</v>
      </c>
      <c r="D95" s="193"/>
      <c r="E95" s="197" t="e">
        <f>(comptecellulecouleur((D77:D89),$A$99))+(comptecellulecouleur((D77:D89),$A$101))</f>
        <v>#N/A</v>
      </c>
      <c r="F95" s="193"/>
      <c r="G95" s="197" t="e">
        <f>(comptecellulecouleur((F77:F89),$A$99))+(comptecellulecouleur((F77:F89),$A$101))</f>
        <v>#N/A</v>
      </c>
      <c r="H95" s="193"/>
      <c r="I95" s="197" t="e">
        <f>(comptecellulecouleur((H77:H89),$A$99))+(comptecellulecouleur((H77:H89),$A$101))</f>
        <v>#N/A</v>
      </c>
      <c r="J95" s="193"/>
      <c r="K95" s="197" t="e">
        <f>(comptecellulecouleur((J77:J89),$A$99))+(comptecellulecouleur((J77:J89),$A$101))</f>
        <v>#N/A</v>
      </c>
      <c r="L95" s="193"/>
      <c r="M95" s="197" t="e">
        <f>(comptecellulecouleur((L77:L89),$A$99))+(comptecellulecouleur((L77:L89),$A$101))</f>
        <v>#N/A</v>
      </c>
      <c r="N95" s="193"/>
      <c r="O95" s="197" t="e">
        <f>(comptecellulecouleur((N77:N89),$A$99))+(comptecellulecouleur((N77:N89),$A$101))</f>
        <v>#N/A</v>
      </c>
      <c r="P95" s="302"/>
      <c r="Q95" s="65"/>
    </row>
    <row r="96" spans="1:17" ht="35.1" customHeight="1" x14ac:dyDescent="0.25">
      <c r="A96" s="32" t="s">
        <v>11</v>
      </c>
      <c r="B96" s="196"/>
      <c r="C96" s="197" t="e">
        <f>(comptecellulecouleur((B77:B89),$A$100))+(comptecellulecouleur((B77:B89),$A$101))</f>
        <v>#N/A</v>
      </c>
      <c r="D96" s="196"/>
      <c r="E96" s="197" t="e">
        <f>(comptecellulecouleur((D77:D89),$A$100))+(comptecellulecouleur((D77:D89),$A$101))</f>
        <v>#N/A</v>
      </c>
      <c r="F96" s="196"/>
      <c r="G96" s="197" t="e">
        <f>(comptecellulecouleur((F77:F89),$A$100))+(comptecellulecouleur((F77:F89),$A$101))</f>
        <v>#N/A</v>
      </c>
      <c r="H96" s="196"/>
      <c r="I96" s="197" t="e">
        <f>(comptecellulecouleur((H77:H89),$A$100))+(comptecellulecouleur((H77:H89),$A$101))</f>
        <v>#N/A</v>
      </c>
      <c r="J96" s="196"/>
      <c r="K96" s="197" t="e">
        <f>(comptecellulecouleur((J77:J89),$A$100))+(comptecellulecouleur((J77:J89),$A$101))</f>
        <v>#N/A</v>
      </c>
      <c r="L96" s="196"/>
      <c r="M96" s="197" t="e">
        <f>(comptecellulecouleur((L77:L89),$A$100))+(comptecellulecouleur((L77:L89),$A$101))</f>
        <v>#N/A</v>
      </c>
      <c r="N96" s="196"/>
      <c r="O96" s="197" t="e">
        <f>(comptecellulecouleur((N77:N89),$A$100))+(comptecellulecouleur((N77:N89),$A$101))</f>
        <v>#N/A</v>
      </c>
      <c r="P96" s="302"/>
      <c r="Q96" s="65"/>
    </row>
    <row r="97" spans="1:17" ht="35.1" customHeight="1" x14ac:dyDescent="0.25">
      <c r="A97" s="33" t="s">
        <v>27</v>
      </c>
      <c r="B97" s="21"/>
      <c r="C97" s="28" t="e">
        <f>SUM(C90:C96)</f>
        <v>#N/A</v>
      </c>
      <c r="D97" s="21"/>
      <c r="E97" s="28" t="e">
        <f>SUM(E90:E96)</f>
        <v>#N/A</v>
      </c>
      <c r="F97" s="21"/>
      <c r="G97" s="28" t="e">
        <f>SUM(G90:G96)</f>
        <v>#N/A</v>
      </c>
      <c r="H97" s="21"/>
      <c r="I97" s="28" t="e">
        <f>SUM(I90:I96)</f>
        <v>#N/A</v>
      </c>
      <c r="J97" s="21"/>
      <c r="K97" s="28" t="e">
        <f>SUM(K90:K96)</f>
        <v>#N/A</v>
      </c>
      <c r="L97" s="21"/>
      <c r="M97" s="28" t="e">
        <f>SUM(M90:M96)</f>
        <v>#N/A</v>
      </c>
      <c r="N97" s="21"/>
      <c r="O97" s="28" t="e">
        <f>SUM(O90:O96)</f>
        <v>#N/A</v>
      </c>
      <c r="P97" s="303"/>
      <c r="Q97" s="66"/>
    </row>
    <row r="98" spans="1:17" ht="27" customHeight="1" thickBot="1" x14ac:dyDescent="0.3">
      <c r="A98" s="333" t="s">
        <v>13</v>
      </c>
      <c r="B98" s="334"/>
      <c r="C98" s="334"/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04"/>
    </row>
    <row r="99" spans="1:17" ht="15.75" customHeight="1" x14ac:dyDescent="0.25">
      <c r="A99" s="53"/>
      <c r="B99" s="354" t="s">
        <v>95</v>
      </c>
    </row>
    <row r="100" spans="1:17" ht="15.75" x14ac:dyDescent="0.25">
      <c r="A100" s="50"/>
      <c r="B100" s="354"/>
    </row>
    <row r="101" spans="1:17" ht="15.75" x14ac:dyDescent="0.25">
      <c r="A101" s="54"/>
      <c r="B101" s="354"/>
    </row>
    <row r="102" spans="1:17" ht="15.75" x14ac:dyDescent="0.25">
      <c r="A102" s="144"/>
      <c r="B102" s="354"/>
      <c r="E102" s="188"/>
    </row>
    <row r="103" spans="1:17" x14ac:dyDescent="0.25">
      <c r="E103" s="188"/>
    </row>
    <row r="104" spans="1:17" x14ac:dyDescent="0.25">
      <c r="A104" s="226"/>
      <c r="B104" s="338" t="s">
        <v>96</v>
      </c>
      <c r="C104" s="338"/>
      <c r="D104" s="338"/>
      <c r="E104" s="338"/>
    </row>
    <row r="105" spans="1:17" x14ac:dyDescent="0.25">
      <c r="A105" s="228"/>
      <c r="B105" s="338" t="s">
        <v>97</v>
      </c>
      <c r="C105" s="338"/>
      <c r="D105" s="338"/>
      <c r="E105" s="338"/>
    </row>
    <row r="106" spans="1:17" ht="15.75" x14ac:dyDescent="0.25">
      <c r="A106" s="48"/>
      <c r="B106" s="338" t="s">
        <v>98</v>
      </c>
      <c r="C106" s="338"/>
      <c r="D106" s="338"/>
      <c r="E106" s="338"/>
    </row>
    <row r="2086" spans="16:17" x14ac:dyDescent="0.25">
      <c r="P2086" s="67"/>
      <c r="Q2086" s="67"/>
    </row>
    <row r="2087" spans="16:17" x14ac:dyDescent="0.25">
      <c r="P2087" s="67"/>
      <c r="Q2087" s="67"/>
    </row>
    <row r="2088" spans="16:17" x14ac:dyDescent="0.25">
      <c r="P2088" s="67"/>
      <c r="Q2088" s="67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</sheetData>
  <mergeCells count="18">
    <mergeCell ref="R40:R42"/>
    <mergeCell ref="A1:A2"/>
    <mergeCell ref="B1:C1"/>
    <mergeCell ref="D1:E1"/>
    <mergeCell ref="F1:G1"/>
    <mergeCell ref="H1:I1"/>
    <mergeCell ref="J1:K1"/>
    <mergeCell ref="L1:M1"/>
    <mergeCell ref="N1:O1"/>
    <mergeCell ref="Q1:Q2"/>
    <mergeCell ref="R4:S6"/>
    <mergeCell ref="B106:E106"/>
    <mergeCell ref="R43:R45"/>
    <mergeCell ref="R49:R51"/>
    <mergeCell ref="A98:P98"/>
    <mergeCell ref="B99:B102"/>
    <mergeCell ref="B104:E104"/>
    <mergeCell ref="B105:E10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0" orientation="portrait" r:id="rId1"/>
  <headerFooter>
    <oddHeader>&amp;A</oddHeader>
    <oddFooter>&amp;C&amp;F&amp;R&amp;D&amp;T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44"/>
  <sheetViews>
    <sheetView zoomScale="70" zoomScaleNormal="70" workbookViewId="0">
      <selection activeCell="A41" sqref="A41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19</v>
      </c>
      <c r="B1" s="367" t="s">
        <v>1</v>
      </c>
      <c r="C1" s="368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162"/>
      <c r="C2" s="310">
        <v>42863</v>
      </c>
      <c r="D2" s="308"/>
      <c r="E2" s="14">
        <v>42864</v>
      </c>
      <c r="F2" s="309"/>
      <c r="G2" s="70">
        <v>42865</v>
      </c>
      <c r="H2" s="68"/>
      <c r="I2" s="12">
        <v>42866</v>
      </c>
      <c r="J2" s="308"/>
      <c r="K2" s="12">
        <v>42867</v>
      </c>
      <c r="L2" s="83"/>
      <c r="M2" s="12">
        <v>42868</v>
      </c>
      <c r="N2" s="83"/>
      <c r="O2" s="12">
        <v>42869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/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0.375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/>
      <c r="M7" s="94"/>
      <c r="N7" s="47">
        <v>0.39583333333333331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0.70833333333333337</v>
      </c>
      <c r="K8" s="63">
        <v>1.0833333333333333</v>
      </c>
      <c r="L8" s="82">
        <v>0.6875</v>
      </c>
      <c r="M8" s="63">
        <v>1.0833333333333333</v>
      </c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>
        <f>C7-B7</f>
        <v>0.33333333333333337</v>
      </c>
      <c r="D9" s="99"/>
      <c r="E9" s="100"/>
      <c r="F9" s="99"/>
      <c r="G9" s="100"/>
      <c r="H9" s="101"/>
      <c r="I9" s="55">
        <f>(I7-H7)+(I8-H8)</f>
        <v>0.31249999999999989</v>
      </c>
      <c r="J9" s="101"/>
      <c r="K9" s="55">
        <f>(K7-J7)+(K8-J8)</f>
        <v>0.37499999999999989</v>
      </c>
      <c r="L9" s="101"/>
      <c r="M9" s="55">
        <f>(M7-L7)+(M8-L8)</f>
        <v>0.39583333333333326</v>
      </c>
      <c r="N9" s="102"/>
      <c r="O9" s="55">
        <f>O7-N7</f>
        <v>0.31250000000000006</v>
      </c>
      <c r="P9" s="44">
        <f>SUM(C9,E9,G9,I9,K9,M9,O9)</f>
        <v>1.7291666666666663</v>
      </c>
      <c r="Q9" s="56"/>
    </row>
    <row r="10" spans="1:19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0.33333333333333331</v>
      </c>
      <c r="G10" s="94">
        <v>0.70833333333333337</v>
      </c>
      <c r="H10" s="47">
        <v>0.33333333333333331</v>
      </c>
      <c r="I10" s="94">
        <v>0.72916666666666663</v>
      </c>
      <c r="J10" s="47">
        <v>0.41666666666666669</v>
      </c>
      <c r="K10" s="94">
        <v>0.6875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0.37500000000000006</v>
      </c>
      <c r="H12" s="102"/>
      <c r="I12" s="55">
        <f>I10-H10</f>
        <v>0.39583333333333331</v>
      </c>
      <c r="J12" s="102"/>
      <c r="K12" s="55">
        <f>K10-J10</f>
        <v>0.27083333333333331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  <c r="Q12" s="44"/>
    </row>
    <row r="13" spans="1:19" ht="15.75" x14ac:dyDescent="0.25">
      <c r="A13" s="242"/>
      <c r="B13" s="47"/>
      <c r="C13" s="94"/>
      <c r="D13" s="47"/>
      <c r="E13" s="94"/>
      <c r="F13" s="47">
        <v>0.41666666666666669</v>
      </c>
      <c r="G13" s="94">
        <v>0.70833333333333337</v>
      </c>
      <c r="H13" s="47"/>
      <c r="I13" s="94"/>
      <c r="J13" s="95"/>
      <c r="K13" s="96"/>
      <c r="L13" s="95"/>
      <c r="M13" s="96"/>
      <c r="N13" s="95"/>
      <c r="O13" s="96"/>
      <c r="P13" s="56"/>
      <c r="Q13" s="56"/>
    </row>
    <row r="14" spans="1:19" ht="16.5" thickBot="1" x14ac:dyDescent="0.3">
      <c r="A14" s="242" t="s">
        <v>26</v>
      </c>
      <c r="B14" s="82">
        <v>0.70833333333333337</v>
      </c>
      <c r="C14" s="63">
        <v>1</v>
      </c>
      <c r="D14" s="82">
        <v>0.70833333333333337</v>
      </c>
      <c r="E14" s="63">
        <v>1.0208333333333333</v>
      </c>
      <c r="F14" s="82"/>
      <c r="G14" s="63"/>
      <c r="H14" s="82">
        <v>0.66666666666666663</v>
      </c>
      <c r="I14" s="63">
        <v>1.0208333333333333</v>
      </c>
      <c r="J14" s="97"/>
      <c r="K14" s="90" t="s">
        <v>69</v>
      </c>
      <c r="L14" s="97"/>
      <c r="M14" s="90"/>
      <c r="N14" s="97"/>
      <c r="O14" s="90"/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0.29166666666666663</v>
      </c>
      <c r="D15" s="101"/>
      <c r="E15" s="55">
        <f>(E13-D13)+(E14-D14)</f>
        <v>0.31249999999999989</v>
      </c>
      <c r="F15" s="102"/>
      <c r="G15" s="55">
        <f>G13-F13</f>
        <v>0.29166666666666669</v>
      </c>
      <c r="H15" s="101"/>
      <c r="I15" s="55">
        <f>(I13-H13)+(I14-H14)</f>
        <v>0.35416666666666663</v>
      </c>
      <c r="J15" s="99"/>
      <c r="K15" s="100"/>
      <c r="L15" s="99"/>
      <c r="M15" s="100"/>
      <c r="N15" s="99"/>
      <c r="O15" s="100"/>
      <c r="P15" s="44">
        <f>SUM(C15,E15,G15,I15,K15,M15,O15)</f>
        <v>1.25</v>
      </c>
      <c r="Q15" s="56"/>
    </row>
    <row r="16" spans="1:19" ht="15.75" x14ac:dyDescent="0.25">
      <c r="A16" s="241"/>
      <c r="B16" s="47"/>
      <c r="C16" s="94"/>
      <c r="D16" s="47"/>
      <c r="E16" s="94"/>
      <c r="F16" s="47"/>
      <c r="G16" s="94"/>
      <c r="H16" s="279"/>
      <c r="I16" s="280"/>
      <c r="J16" s="279"/>
      <c r="K16" s="280"/>
      <c r="L16" s="47">
        <v>0.375</v>
      </c>
      <c r="M16" s="94">
        <v>0.72916666666666663</v>
      </c>
      <c r="N16" s="47">
        <v>0.39583333333333331</v>
      </c>
      <c r="O16" s="94">
        <v>0.625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</v>
      </c>
      <c r="D17" s="82">
        <v>0.70833333333333337</v>
      </c>
      <c r="E17" s="63">
        <v>1</v>
      </c>
      <c r="F17" s="82">
        <v>0.70833333333333337</v>
      </c>
      <c r="G17" s="63">
        <v>1.0416666666666667</v>
      </c>
      <c r="H17" s="281"/>
      <c r="I17" s="282"/>
      <c r="J17" s="281"/>
      <c r="K17" s="282"/>
      <c r="L17" s="82"/>
      <c r="M17" s="63"/>
      <c r="N17" s="82">
        <v>0.79166666666666663</v>
      </c>
      <c r="O17" s="63">
        <v>1.0208333333333333</v>
      </c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0.29166666666666663</v>
      </c>
      <c r="D18" s="101"/>
      <c r="E18" s="55">
        <f>(E16-D16)+(E17-D17)</f>
        <v>0.29166666666666663</v>
      </c>
      <c r="F18" s="101"/>
      <c r="G18" s="55">
        <f>(G16-F16)+(G17-F17)</f>
        <v>0.33333333333333337</v>
      </c>
      <c r="H18" s="283"/>
      <c r="I18" s="284"/>
      <c r="J18" s="283"/>
      <c r="K18" s="284"/>
      <c r="L18" s="102"/>
      <c r="M18" s="55">
        <f>M16-L16</f>
        <v>0.35416666666666663</v>
      </c>
      <c r="N18" s="103"/>
      <c r="O18" s="55">
        <f>(O16-N16)+(O17-N17)</f>
        <v>0.45833333333333331</v>
      </c>
      <c r="P18" s="44">
        <f>SUM(C18,E18,G18,I18,K18,M18,O18)</f>
        <v>1.7291666666666665</v>
      </c>
      <c r="Q18" s="44"/>
    </row>
    <row r="19" spans="1:17" ht="15.75" x14ac:dyDescent="0.25">
      <c r="A19" s="241"/>
      <c r="B19" s="47">
        <v>0.375</v>
      </c>
      <c r="C19" s="94">
        <v>0.70833333333333337</v>
      </c>
      <c r="D19" s="47">
        <v>0.375</v>
      </c>
      <c r="E19" s="94">
        <v>0.70833333333333337</v>
      </c>
      <c r="F19" s="47"/>
      <c r="G19" s="94"/>
      <c r="H19" s="47">
        <v>0.375</v>
      </c>
      <c r="I19" s="94">
        <v>0.70833333333333337</v>
      </c>
      <c r="J19" s="47">
        <v>0.375</v>
      </c>
      <c r="K19" s="94">
        <v>0.72916666666666663</v>
      </c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/>
      <c r="C20" s="63"/>
      <c r="D20" s="82"/>
      <c r="E20" s="63"/>
      <c r="F20" s="82">
        <v>0.70833333333333337</v>
      </c>
      <c r="G20" s="63">
        <v>1.0416666666666667</v>
      </c>
      <c r="H20" s="82"/>
      <c r="I20" s="63"/>
      <c r="J20" s="82"/>
      <c r="K20" s="63"/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2"/>
      <c r="C21" s="55">
        <f>C19-B19</f>
        <v>0.33333333333333337</v>
      </c>
      <c r="D21" s="102"/>
      <c r="E21" s="55">
        <f>E19-D19</f>
        <v>0.33333333333333337</v>
      </c>
      <c r="F21" s="101"/>
      <c r="G21" s="55">
        <f>(G19-F19)+(G20-F20)</f>
        <v>0.33333333333333337</v>
      </c>
      <c r="H21" s="102"/>
      <c r="I21" s="55">
        <f>I19-H19</f>
        <v>0.33333333333333337</v>
      </c>
      <c r="J21" s="102"/>
      <c r="K21" s="55">
        <f>K19-J19</f>
        <v>0.35416666666666663</v>
      </c>
      <c r="L21" s="99"/>
      <c r="M21" s="100"/>
      <c r="N21" s="99"/>
      <c r="O21" s="100"/>
      <c r="P21" s="44">
        <f>SUM(C21,E21,G21,I21,K21,M21,O21)</f>
        <v>1.6875</v>
      </c>
      <c r="Q21" s="44"/>
    </row>
    <row r="22" spans="1:17" ht="15.75" x14ac:dyDescent="0.25">
      <c r="A22" s="241"/>
      <c r="B22" s="47">
        <v>0.375</v>
      </c>
      <c r="C22" s="94">
        <v>0.70833333333333337</v>
      </c>
      <c r="D22" s="47">
        <v>0.41666666666666669</v>
      </c>
      <c r="E22" s="94">
        <v>0.625</v>
      </c>
      <c r="F22" s="47">
        <v>0.375</v>
      </c>
      <c r="G22" s="94">
        <v>0.70833333333333337</v>
      </c>
      <c r="H22" s="47">
        <v>0.375</v>
      </c>
      <c r="I22" s="94">
        <v>0.70833333333333337</v>
      </c>
      <c r="J22" s="279"/>
      <c r="K22" s="280"/>
      <c r="L22" s="279"/>
      <c r="M22" s="280"/>
      <c r="N22" s="47"/>
      <c r="O22" s="94"/>
      <c r="P22" s="38"/>
      <c r="Q22" s="56"/>
    </row>
    <row r="23" spans="1:17" ht="16.5" thickBot="1" x14ac:dyDescent="0.3">
      <c r="A23" s="242" t="s">
        <v>90</v>
      </c>
      <c r="B23" s="82"/>
      <c r="C23" s="63"/>
      <c r="D23" s="82">
        <v>0.79166666666666663</v>
      </c>
      <c r="E23" s="63">
        <v>1.0208333333333333</v>
      </c>
      <c r="F23" s="82"/>
      <c r="G23" s="63"/>
      <c r="H23" s="82"/>
      <c r="I23" s="63"/>
      <c r="J23" s="281"/>
      <c r="K23" s="282"/>
      <c r="L23" s="281"/>
      <c r="M23" s="282"/>
      <c r="N23" s="82">
        <v>0.72916666666666663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2"/>
      <c r="C24" s="55">
        <f>C22-B22</f>
        <v>0.33333333333333337</v>
      </c>
      <c r="D24" s="103"/>
      <c r="E24" s="55">
        <f>(E22-D22)+(E23-D23)</f>
        <v>0.43749999999999994</v>
      </c>
      <c r="F24" s="102"/>
      <c r="G24" s="55">
        <f>G22-F22</f>
        <v>0.33333333333333337</v>
      </c>
      <c r="H24" s="102"/>
      <c r="I24" s="55">
        <f>I22-H22</f>
        <v>0.33333333333333337</v>
      </c>
      <c r="J24" s="283"/>
      <c r="K24" s="284"/>
      <c r="L24" s="283"/>
      <c r="M24" s="284"/>
      <c r="N24" s="101"/>
      <c r="O24" s="55">
        <f>(O22-N22)+(O23-N23)</f>
        <v>0.29166666666666663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95"/>
      <c r="C25" s="96"/>
      <c r="D25" s="95"/>
      <c r="E25" s="96"/>
      <c r="F25" s="47"/>
      <c r="G25" s="94"/>
      <c r="H25" s="47"/>
      <c r="I25" s="94"/>
      <c r="J25" s="47"/>
      <c r="K25" s="94"/>
      <c r="L25" s="47"/>
      <c r="M25" s="94"/>
      <c r="N25" s="47"/>
      <c r="O25" s="94"/>
      <c r="P25" s="38"/>
      <c r="Q25" s="38"/>
    </row>
    <row r="26" spans="1:17" ht="16.5" thickBot="1" x14ac:dyDescent="0.3">
      <c r="A26" s="176" t="s">
        <v>44</v>
      </c>
      <c r="B26" s="97"/>
      <c r="C26" s="90"/>
      <c r="D26" s="97"/>
      <c r="E26" s="90"/>
      <c r="F26" s="82">
        <v>0.70833333333333337</v>
      </c>
      <c r="G26" s="63">
        <v>1.0208333333333333</v>
      </c>
      <c r="H26" s="82">
        <v>0.70833333333333337</v>
      </c>
      <c r="I26" s="63">
        <v>1.0208333333333333</v>
      </c>
      <c r="J26" s="82">
        <v>0.70833333333333337</v>
      </c>
      <c r="K26" s="63">
        <v>1.0833333333333333</v>
      </c>
      <c r="L26" s="82">
        <v>0.70833333333333337</v>
      </c>
      <c r="M26" s="63">
        <v>1.0833333333333333</v>
      </c>
      <c r="N26" s="82">
        <v>0.66666666666666663</v>
      </c>
      <c r="O26" s="63">
        <v>1.0208333333333333</v>
      </c>
      <c r="P26" s="41"/>
      <c r="Q26" s="41"/>
    </row>
    <row r="27" spans="1:17" ht="16.5" thickBot="1" x14ac:dyDescent="0.3">
      <c r="A27" s="179" t="s">
        <v>45</v>
      </c>
      <c r="B27" s="99"/>
      <c r="C27" s="100"/>
      <c r="D27" s="99"/>
      <c r="E27" s="100"/>
      <c r="F27" s="101"/>
      <c r="G27" s="55">
        <f>(G25-F25)+(G26-F26)</f>
        <v>0.31249999999999989</v>
      </c>
      <c r="H27" s="101"/>
      <c r="I27" s="55">
        <f>(I25-H25)+(I26-H26)</f>
        <v>0.31249999999999989</v>
      </c>
      <c r="J27" s="101"/>
      <c r="K27" s="55">
        <f>(K25-J25)+(K26-J26)</f>
        <v>0.37499999999999989</v>
      </c>
      <c r="L27" s="101"/>
      <c r="M27" s="55">
        <f>(M25-L25)+(M26-L26)</f>
        <v>0.37499999999999989</v>
      </c>
      <c r="N27" s="101"/>
      <c r="O27" s="55">
        <f>(O25-N25)+(O26-N26)</f>
        <v>0.35416666666666663</v>
      </c>
      <c r="P27" s="44">
        <f>SUM(C27,E27,G27,I27,K27,M27,O27)</f>
        <v>1.7291666666666661</v>
      </c>
      <c r="Q27" s="44"/>
    </row>
    <row r="28" spans="1:17" ht="15.75" x14ac:dyDescent="0.25">
      <c r="A28" s="241"/>
      <c r="B28" s="95"/>
      <c r="C28" s="96"/>
      <c r="D28" s="95"/>
      <c r="E28" s="96"/>
      <c r="F28" s="95"/>
      <c r="G28" s="96"/>
      <c r="H28" s="47">
        <v>0.41666666666666669</v>
      </c>
      <c r="I28" s="94">
        <v>0.70833333333333337</v>
      </c>
      <c r="J28" s="47">
        <v>0.41666666666666669</v>
      </c>
      <c r="K28" s="94">
        <v>0.75</v>
      </c>
      <c r="L28" s="47">
        <v>0.375</v>
      </c>
      <c r="M28" s="94">
        <v>0.75</v>
      </c>
      <c r="N28" s="47">
        <v>0.41666666666666669</v>
      </c>
      <c r="O28" s="94">
        <v>0.625</v>
      </c>
      <c r="P28" s="38"/>
      <c r="Q28" s="56"/>
    </row>
    <row r="29" spans="1:17" ht="16.5" thickBot="1" x14ac:dyDescent="0.3">
      <c r="A29" s="242" t="s">
        <v>160</v>
      </c>
      <c r="B29" s="97"/>
      <c r="C29" s="90"/>
      <c r="D29" s="97"/>
      <c r="E29" s="90"/>
      <c r="F29" s="97"/>
      <c r="G29" s="90"/>
      <c r="H29" s="82"/>
      <c r="I29" s="63"/>
      <c r="J29" s="82"/>
      <c r="K29" s="63"/>
      <c r="L29" s="82"/>
      <c r="M29" s="63"/>
      <c r="N29" s="82">
        <v>0.79166666666666663</v>
      </c>
      <c r="O29" s="63">
        <v>1</v>
      </c>
      <c r="P29" s="41"/>
      <c r="Q29" s="56"/>
    </row>
    <row r="30" spans="1:17" ht="16.5" thickBot="1" x14ac:dyDescent="0.3">
      <c r="A30" s="243" t="s">
        <v>161</v>
      </c>
      <c r="B30" s="99"/>
      <c r="C30" s="100"/>
      <c r="D30" s="99"/>
      <c r="E30" s="100"/>
      <c r="F30" s="99"/>
      <c r="G30" s="100"/>
      <c r="H30" s="102"/>
      <c r="I30" s="55">
        <f>I28-H28</f>
        <v>0.29166666666666669</v>
      </c>
      <c r="J30" s="102"/>
      <c r="K30" s="55">
        <f>K28-J28</f>
        <v>0.33333333333333331</v>
      </c>
      <c r="L30" s="102"/>
      <c r="M30" s="55">
        <f>M28-L28</f>
        <v>0.375</v>
      </c>
      <c r="N30" s="103"/>
      <c r="O30" s="55">
        <f>(O28-N28)+(O29-N29)</f>
        <v>0.41666666666666669</v>
      </c>
      <c r="P30" s="44">
        <f>SUM(O30,M30,K30,I30,G30,E30,C30)</f>
        <v>1.4166666666666667</v>
      </c>
      <c r="Q30" s="56"/>
    </row>
    <row r="31" spans="1:17" ht="15.75" x14ac:dyDescent="0.25">
      <c r="A31" s="241"/>
      <c r="B31" s="47"/>
      <c r="C31" s="94"/>
      <c r="D31" s="47">
        <v>0.41666666666666669</v>
      </c>
      <c r="E31" s="94">
        <v>0.625</v>
      </c>
      <c r="F31" s="95"/>
      <c r="G31" s="96"/>
      <c r="H31" s="95"/>
      <c r="I31" s="96"/>
      <c r="J31" s="47"/>
      <c r="K31" s="94"/>
      <c r="L31" s="47"/>
      <c r="M31" s="94"/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0.70833333333333337</v>
      </c>
      <c r="C32" s="63">
        <v>1</v>
      </c>
      <c r="D32" s="82">
        <v>0.79166666666666663</v>
      </c>
      <c r="E32" s="63">
        <v>1</v>
      </c>
      <c r="F32" s="97"/>
      <c r="G32" s="90"/>
      <c r="H32" s="97"/>
      <c r="I32" s="90"/>
      <c r="J32" s="82">
        <v>0.70833333333333337</v>
      </c>
      <c r="K32" s="63">
        <v>1.0833333333333333</v>
      </c>
      <c r="L32" s="82">
        <v>0.75</v>
      </c>
      <c r="M32" s="63">
        <v>1.0833333333333333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1"/>
      <c r="C33" s="55">
        <f>(C31-B31)+(C32-B32)</f>
        <v>0.29166666666666663</v>
      </c>
      <c r="D33" s="103"/>
      <c r="E33" s="55">
        <f>(E31-D31)+(E32-D32)</f>
        <v>0.41666666666666669</v>
      </c>
      <c r="F33" s="99"/>
      <c r="G33" s="100"/>
      <c r="H33" s="99"/>
      <c r="I33" s="100"/>
      <c r="J33" s="101"/>
      <c r="K33" s="55">
        <f>(K31-J31)+(K32-J32)</f>
        <v>0.37499999999999989</v>
      </c>
      <c r="L33" s="101"/>
      <c r="M33" s="55">
        <f>(M31-L31)+(M32-L32)</f>
        <v>0.33333333333333326</v>
      </c>
      <c r="N33" s="101"/>
      <c r="O33" s="55">
        <f>(O31-N31)+(O32-N32)</f>
        <v>0.31249999999999989</v>
      </c>
      <c r="P33" s="44">
        <f>SUM(C33,E33,G33,I33,K33,M33,O33)</f>
        <v>1.7291666666666661</v>
      </c>
      <c r="Q33" s="44"/>
    </row>
    <row r="34" spans="1:18" ht="15.75" x14ac:dyDescent="0.25">
      <c r="A34" s="241"/>
      <c r="B34" s="95"/>
      <c r="C34" s="96"/>
      <c r="D34" s="95"/>
      <c r="E34" s="96"/>
      <c r="F34" s="47"/>
      <c r="G34" s="94"/>
      <c r="H34" s="47">
        <v>0.375</v>
      </c>
      <c r="I34" s="94">
        <v>0.70833333333333337</v>
      </c>
      <c r="J34" s="47">
        <v>0.375</v>
      </c>
      <c r="K34" s="94">
        <v>0.70833333333333337</v>
      </c>
      <c r="L34" s="47">
        <v>0.41666666666666669</v>
      </c>
      <c r="M34" s="94">
        <v>0.625</v>
      </c>
      <c r="N34" s="47">
        <v>0.375</v>
      </c>
      <c r="O34" s="94">
        <v>0.72916666666666663</v>
      </c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97"/>
      <c r="E35" s="90"/>
      <c r="F35" s="82">
        <v>0.70833333333333337</v>
      </c>
      <c r="G35" s="63">
        <v>1.0208333333333333</v>
      </c>
      <c r="H35" s="82"/>
      <c r="I35" s="63"/>
      <c r="J35" s="82"/>
      <c r="K35" s="63"/>
      <c r="L35" s="82">
        <v>0.79166666666666663</v>
      </c>
      <c r="M35" s="63">
        <v>1</v>
      </c>
      <c r="N35" s="82"/>
      <c r="O35" s="63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99"/>
      <c r="E36" s="100"/>
      <c r="F36" s="101"/>
      <c r="G36" s="55">
        <f>(G34-F34)+(G35-F35)</f>
        <v>0.31249999999999989</v>
      </c>
      <c r="H36" s="102"/>
      <c r="I36" s="55">
        <f>I34-H34</f>
        <v>0.33333333333333337</v>
      </c>
      <c r="J36" s="102"/>
      <c r="K36" s="55">
        <f>K34-J34</f>
        <v>0.33333333333333337</v>
      </c>
      <c r="L36" s="103"/>
      <c r="M36" s="55">
        <f>(M34-L34)+(M35-L35)</f>
        <v>0.41666666666666669</v>
      </c>
      <c r="N36" s="102"/>
      <c r="O36" s="55">
        <f>O34-N34</f>
        <v>0.35416666666666663</v>
      </c>
      <c r="P36" s="44">
        <f>SUM(C36,E36,G36,I36,K36,M36,O36)</f>
        <v>1.75</v>
      </c>
      <c r="Q36" s="41"/>
      <c r="R36" s="366"/>
    </row>
    <row r="37" spans="1:18" ht="15" customHeight="1" x14ac:dyDescent="0.25">
      <c r="A37" s="286"/>
      <c r="B37" s="47">
        <v>0.41666666666666669</v>
      </c>
      <c r="C37" s="94">
        <v>0.66666666666666663</v>
      </c>
      <c r="D37" s="47">
        <v>0.41666666666666669</v>
      </c>
      <c r="E37" s="94">
        <v>0.66666666666666663</v>
      </c>
      <c r="F37" s="47">
        <v>0.41666666666666669</v>
      </c>
      <c r="G37" s="94">
        <v>0.625</v>
      </c>
      <c r="H37" s="95"/>
      <c r="I37" s="96"/>
      <c r="J37" s="95"/>
      <c r="K37" s="96"/>
      <c r="L37" s="47">
        <v>0.375</v>
      </c>
      <c r="M37" s="94">
        <v>0.70833333333333337</v>
      </c>
      <c r="N37" s="47">
        <v>0.375</v>
      </c>
      <c r="O37" s="94">
        <v>0.6875</v>
      </c>
      <c r="P37" s="38"/>
      <c r="Q37" s="38"/>
      <c r="R37" s="365"/>
    </row>
    <row r="38" spans="1:18" ht="15" customHeight="1" thickBot="1" x14ac:dyDescent="0.3">
      <c r="A38" s="245" t="s">
        <v>151</v>
      </c>
      <c r="B38" s="82"/>
      <c r="C38" s="63"/>
      <c r="D38" s="82"/>
      <c r="E38" s="63"/>
      <c r="F38" s="82">
        <v>0.79166666666666663</v>
      </c>
      <c r="G38" s="63">
        <v>1</v>
      </c>
      <c r="H38" s="97"/>
      <c r="I38" s="90"/>
      <c r="J38" s="97"/>
      <c r="K38" s="90"/>
      <c r="L38" s="82"/>
      <c r="M38" s="63"/>
      <c r="N38" s="82"/>
      <c r="O38" s="63"/>
      <c r="P38" s="41"/>
      <c r="Q38" s="41"/>
      <c r="R38" s="365"/>
    </row>
    <row r="39" spans="1:18" ht="15" customHeight="1" thickBot="1" x14ac:dyDescent="0.3">
      <c r="A39" s="244" t="s">
        <v>166</v>
      </c>
      <c r="B39" s="102"/>
      <c r="C39" s="55">
        <f>C37-B37</f>
        <v>0.24999999999999994</v>
      </c>
      <c r="D39" s="102"/>
      <c r="E39" s="55">
        <f>E37-D37</f>
        <v>0.24999999999999994</v>
      </c>
      <c r="F39" s="103"/>
      <c r="G39" s="55">
        <f>(G37-F37)+(G38-F38)</f>
        <v>0.41666666666666669</v>
      </c>
      <c r="H39" s="99"/>
      <c r="I39" s="100"/>
      <c r="J39" s="99"/>
      <c r="K39" s="100"/>
      <c r="L39" s="112"/>
      <c r="M39" s="113">
        <f>M37-L37</f>
        <v>0.33333333333333337</v>
      </c>
      <c r="N39" s="102"/>
      <c r="O39" s="55">
        <f>O37-N37</f>
        <v>0.3125</v>
      </c>
      <c r="P39" s="44">
        <f>SUM(O39,M39,K39,I39,G39,E39,C39)</f>
        <v>1.5625</v>
      </c>
      <c r="Q39" s="44"/>
      <c r="R39" s="365"/>
    </row>
    <row r="40" spans="1:18" ht="15" customHeight="1" x14ac:dyDescent="0.25">
      <c r="A40" s="212" t="s">
        <v>47</v>
      </c>
      <c r="B40" s="47"/>
      <c r="C40" s="94"/>
      <c r="D40" s="47"/>
      <c r="E40" s="94"/>
      <c r="F40" s="47"/>
      <c r="G40" s="94"/>
      <c r="H40" s="47"/>
      <c r="I40" s="94"/>
      <c r="J40" s="47"/>
      <c r="K40" s="94"/>
      <c r="L40" s="95"/>
      <c r="M40" s="96"/>
      <c r="N40" s="95"/>
      <c r="O40" s="96"/>
      <c r="P40" s="38"/>
      <c r="Q40" s="38"/>
      <c r="R40" s="307"/>
    </row>
    <row r="41" spans="1:18" ht="15" customHeight="1" thickBot="1" x14ac:dyDescent="0.3">
      <c r="A41" s="214" t="s">
        <v>152</v>
      </c>
      <c r="B41" s="82">
        <v>0.75</v>
      </c>
      <c r="C41" s="63">
        <v>0.97916666666666663</v>
      </c>
      <c r="D41" s="82">
        <v>0.75</v>
      </c>
      <c r="E41" s="63">
        <v>0.89583333333333337</v>
      </c>
      <c r="F41" s="82">
        <v>0.75</v>
      </c>
      <c r="G41" s="63">
        <v>0.79166666666666663</v>
      </c>
      <c r="H41" s="82">
        <v>0.75</v>
      </c>
      <c r="I41" s="63">
        <v>0.95833333333333337</v>
      </c>
      <c r="J41" s="82">
        <v>0.75</v>
      </c>
      <c r="K41" s="63">
        <v>0.95833333333333337</v>
      </c>
      <c r="L41" s="97"/>
      <c r="M41" s="90"/>
      <c r="N41" s="97"/>
      <c r="O41" s="90"/>
      <c r="P41" s="41"/>
      <c r="Q41" s="41"/>
      <c r="R41" s="307"/>
    </row>
    <row r="42" spans="1:18" ht="15" customHeight="1" thickBot="1" x14ac:dyDescent="0.3">
      <c r="A42" s="215" t="s">
        <v>57</v>
      </c>
      <c r="B42" s="101"/>
      <c r="C42" s="55">
        <f>(C40-B40)+(C41-B41)</f>
        <v>0.22916666666666663</v>
      </c>
      <c r="D42" s="101"/>
      <c r="E42" s="55">
        <f>(E40-D40)+(E41-D41)</f>
        <v>0.14583333333333337</v>
      </c>
      <c r="F42" s="101"/>
      <c r="G42" s="55">
        <f>(G40-F40)+(G41-F41)</f>
        <v>4.166666666666663E-2</v>
      </c>
      <c r="H42" s="101"/>
      <c r="I42" s="55">
        <f>(I40-H40)+(I41-H41)</f>
        <v>0.20833333333333337</v>
      </c>
      <c r="J42" s="101"/>
      <c r="K42" s="55">
        <f>(K40-J40)+(K41-J41)</f>
        <v>0.20833333333333337</v>
      </c>
      <c r="L42" s="110"/>
      <c r="M42" s="111"/>
      <c r="N42" s="110"/>
      <c r="O42" s="111"/>
      <c r="P42" s="44">
        <f>SUM(C42,E42,G42,I42,K42,M42,O42)</f>
        <v>0.83333333333333337</v>
      </c>
      <c r="Q42" s="44"/>
      <c r="R42" s="307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>
        <v>0.5</v>
      </c>
      <c r="K43" s="94">
        <v>0.625</v>
      </c>
      <c r="L43" s="47"/>
      <c r="M43" s="94"/>
      <c r="N43" s="95"/>
      <c r="O43" s="96"/>
      <c r="P43" s="38"/>
      <c r="Q43" s="56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0.75</v>
      </c>
      <c r="I44" s="63">
        <v>1.0208333333333333</v>
      </c>
      <c r="J44" s="82">
        <v>0.79166666666666663</v>
      </c>
      <c r="K44" s="63">
        <v>1.0416666666666667</v>
      </c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0.27083333333333326</v>
      </c>
      <c r="J45" s="103"/>
      <c r="K45" s="55">
        <f>(K43-J43)+(K44-J44)</f>
        <v>0.37500000000000011</v>
      </c>
      <c r="L45" s="101"/>
      <c r="M45" s="55">
        <f>(M43-L43)+(M44-L44)</f>
        <v>0.37499999999999989</v>
      </c>
      <c r="N45" s="110"/>
      <c r="O45" s="111"/>
      <c r="P45" s="44">
        <f>SUM(I45,K45,M45)</f>
        <v>1.0208333333333333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0.4375</v>
      </c>
      <c r="K46" s="94">
        <v>0.72916666666666663</v>
      </c>
      <c r="L46" s="47"/>
      <c r="M46" s="94"/>
      <c r="N46" s="47">
        <v>0.4375</v>
      </c>
      <c r="O46" s="94">
        <v>0.72916666666666663</v>
      </c>
      <c r="P46" s="38"/>
      <c r="Q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1.0833333333333333</v>
      </c>
      <c r="N47" s="82"/>
      <c r="O47" s="63"/>
      <c r="P47" s="41"/>
      <c r="Q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0.29166666666666663</v>
      </c>
      <c r="L48" s="101"/>
      <c r="M48" s="55">
        <f>(M46-L46)+(M47-L47)</f>
        <v>0.33333333333333326</v>
      </c>
      <c r="N48" s="112"/>
      <c r="O48" s="113">
        <f>O46-N46</f>
        <v>0.29166666666666663</v>
      </c>
      <c r="P48" s="44">
        <f>SUM(O48,M48,K48,I48,G48,E48,C48)</f>
        <v>0.91666666666666652</v>
      </c>
      <c r="Q48" s="44"/>
    </row>
    <row r="49" spans="1:19" ht="15" customHeight="1" x14ac:dyDescent="0.25">
      <c r="A49" s="212" t="s">
        <v>47</v>
      </c>
      <c r="B49" s="47">
        <v>0.4375</v>
      </c>
      <c r="C49" s="94">
        <v>0.625</v>
      </c>
      <c r="D49" s="95"/>
      <c r="E49" s="96"/>
      <c r="F49" s="95"/>
      <c r="G49" s="96"/>
      <c r="H49" s="95"/>
      <c r="I49" s="96"/>
      <c r="J49" s="47"/>
      <c r="K49" s="94"/>
      <c r="L49" s="47">
        <v>0.4375</v>
      </c>
      <c r="M49" s="94">
        <v>0.75</v>
      </c>
      <c r="N49" s="47">
        <v>0.375</v>
      </c>
      <c r="O49" s="94">
        <v>0.70833333333333337</v>
      </c>
      <c r="P49" s="38"/>
      <c r="Q49" s="38"/>
      <c r="R49" s="365"/>
    </row>
    <row r="50" spans="1:19" ht="15" customHeight="1" thickBot="1" x14ac:dyDescent="0.3">
      <c r="A50" s="242" t="s">
        <v>85</v>
      </c>
      <c r="B50" s="82">
        <v>0.79166666666666663</v>
      </c>
      <c r="C50" s="63">
        <v>0.95833333333333337</v>
      </c>
      <c r="D50" s="97"/>
      <c r="E50" s="90"/>
      <c r="F50" s="97"/>
      <c r="G50" s="90"/>
      <c r="H50" s="97"/>
      <c r="I50" s="90"/>
      <c r="J50" s="82">
        <v>0.75</v>
      </c>
      <c r="K50" s="63">
        <v>0.97916666666666663</v>
      </c>
      <c r="L50" s="82"/>
      <c r="M50" s="63"/>
      <c r="N50" s="82"/>
      <c r="O50" s="63"/>
      <c r="P50" s="41"/>
      <c r="Q50" s="41"/>
      <c r="R50" s="365"/>
    </row>
    <row r="51" spans="1:19" ht="15" customHeight="1" thickBot="1" x14ac:dyDescent="0.3">
      <c r="A51" s="243" t="s">
        <v>86</v>
      </c>
      <c r="B51" s="103"/>
      <c r="C51" s="55">
        <f>(C49-B49)+(C50-B50)</f>
        <v>0.35416666666666674</v>
      </c>
      <c r="D51" s="99"/>
      <c r="E51" s="100"/>
      <c r="F51" s="99"/>
      <c r="G51" s="100"/>
      <c r="H51" s="110"/>
      <c r="I51" s="111"/>
      <c r="J51" s="101"/>
      <c r="K51" s="55">
        <f>(K49-J49)+(K50-J50)</f>
        <v>0.22916666666666663</v>
      </c>
      <c r="L51" s="112"/>
      <c r="M51" s="113">
        <f>M49-L49</f>
        <v>0.3125</v>
      </c>
      <c r="N51" s="102"/>
      <c r="O51" s="55">
        <f>O49-N49</f>
        <v>0.33333333333333337</v>
      </c>
      <c r="P51" s="44">
        <f>SUM(C51,E51,G51,I51,K51,M51,O51)</f>
        <v>1.2291666666666667</v>
      </c>
      <c r="Q51" s="44"/>
      <c r="R51" s="365"/>
    </row>
    <row r="52" spans="1:19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9" ht="15" customHeight="1" x14ac:dyDescent="0.25">
      <c r="A53" s="241"/>
      <c r="B53" s="47">
        <v>0.27083333333333331</v>
      </c>
      <c r="C53" s="94">
        <v>0.625</v>
      </c>
      <c r="D53" s="95"/>
      <c r="E53" s="96"/>
      <c r="F53" s="95"/>
      <c r="G53" s="96"/>
      <c r="H53" s="95"/>
      <c r="I53" s="96"/>
      <c r="J53" s="95"/>
      <c r="K53" s="96"/>
      <c r="L53" s="95"/>
      <c r="M53" s="96"/>
      <c r="N53" s="95"/>
      <c r="O53" s="96"/>
      <c r="P53" s="38"/>
      <c r="Q53" s="56"/>
    </row>
    <row r="54" spans="1:19" ht="15" customHeight="1" thickBot="1" x14ac:dyDescent="0.3">
      <c r="A54" s="242" t="s">
        <v>21</v>
      </c>
      <c r="B54" s="82"/>
      <c r="C54" s="63"/>
      <c r="D54" s="97"/>
      <c r="E54" s="90"/>
      <c r="F54" s="97"/>
      <c r="G54" s="90"/>
      <c r="H54" s="97"/>
      <c r="I54" s="90"/>
      <c r="J54" s="97"/>
      <c r="K54" s="90"/>
      <c r="L54" s="97"/>
      <c r="M54" s="90"/>
      <c r="N54" s="97"/>
      <c r="O54" s="90"/>
      <c r="P54" s="41"/>
      <c r="Q54" s="56"/>
    </row>
    <row r="55" spans="1:19" ht="15" customHeight="1" thickBot="1" x14ac:dyDescent="0.3">
      <c r="A55" s="243" t="s">
        <v>64</v>
      </c>
      <c r="B55" s="102"/>
      <c r="C55" s="55">
        <f>C53-B53</f>
        <v>0.35416666666666669</v>
      </c>
      <c r="D55" s="99"/>
      <c r="E55" s="100"/>
      <c r="F55" s="99"/>
      <c r="G55" s="100"/>
      <c r="H55" s="99"/>
      <c r="I55" s="100"/>
      <c r="J55" s="110"/>
      <c r="K55" s="111"/>
      <c r="L55" s="99"/>
      <c r="M55" s="100"/>
      <c r="N55" s="99"/>
      <c r="O55" s="100"/>
      <c r="P55" s="44">
        <f>SUM(C55,E55,G55,I55,K55,M55,O55)</f>
        <v>0.35416666666666669</v>
      </c>
      <c r="Q55" s="56"/>
    </row>
    <row r="56" spans="1:19" ht="15" customHeight="1" x14ac:dyDescent="0.25">
      <c r="A56" s="241"/>
      <c r="B56" s="47">
        <v>0.27083333333333331</v>
      </c>
      <c r="C56" s="94">
        <v>0.625</v>
      </c>
      <c r="D56" s="47">
        <v>0.29166666666666669</v>
      </c>
      <c r="E56" s="94">
        <v>0.625</v>
      </c>
      <c r="F56" s="47">
        <v>0.27083333333333331</v>
      </c>
      <c r="G56" s="94">
        <v>0.625</v>
      </c>
      <c r="H56" s="47">
        <v>0.29166666666666669</v>
      </c>
      <c r="I56" s="94">
        <v>0.625</v>
      </c>
      <c r="J56" s="47">
        <v>0.27083333333333331</v>
      </c>
      <c r="K56" s="94">
        <v>0.625</v>
      </c>
      <c r="L56" s="95"/>
      <c r="M56" s="96"/>
      <c r="N56" s="95"/>
      <c r="O56" s="96"/>
      <c r="P56" s="38"/>
      <c r="Q56" s="38"/>
    </row>
    <row r="57" spans="1:19" ht="15" customHeight="1" thickBot="1" x14ac:dyDescent="0.3">
      <c r="A57" s="242" t="s">
        <v>46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  <c r="Q57" s="41"/>
    </row>
    <row r="58" spans="1:19" ht="15" customHeight="1" thickBot="1" x14ac:dyDescent="0.3">
      <c r="A58" s="243" t="s">
        <v>55</v>
      </c>
      <c r="B58" s="102" t="s">
        <v>139</v>
      </c>
      <c r="C58" s="55">
        <f>C56-B56</f>
        <v>0.35416666666666669</v>
      </c>
      <c r="D58" s="102"/>
      <c r="E58" s="55">
        <f>E56-D56</f>
        <v>0.33333333333333331</v>
      </c>
      <c r="F58" s="102"/>
      <c r="G58" s="55">
        <f>G56-F56</f>
        <v>0.35416666666666669</v>
      </c>
      <c r="H58" s="102" t="s">
        <v>139</v>
      </c>
      <c r="I58" s="55">
        <f>I56-H56</f>
        <v>0.33333333333333331</v>
      </c>
      <c r="J58" s="102" t="s">
        <v>139</v>
      </c>
      <c r="K58" s="55">
        <f>K56-J56</f>
        <v>0.35416666666666669</v>
      </c>
      <c r="L58" s="99"/>
      <c r="M58" s="100"/>
      <c r="N58" s="99"/>
      <c r="O58" s="100"/>
      <c r="P58" s="44">
        <f>SUM(C58,E58,G58,I58,K58,M58,O58)</f>
        <v>1.7291666666666667</v>
      </c>
      <c r="Q58" s="44"/>
    </row>
    <row r="59" spans="1:19" ht="15" customHeight="1" x14ac:dyDescent="0.25">
      <c r="A59" s="242"/>
      <c r="B59" s="47">
        <v>0.5</v>
      </c>
      <c r="C59" s="94">
        <v>0.83333333333333337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0.27083333333333331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9" ht="15" customHeight="1" thickBot="1" x14ac:dyDescent="0.3">
      <c r="A60" s="242" t="s">
        <v>71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9" ht="15" customHeight="1" thickBot="1" x14ac:dyDescent="0.3">
      <c r="A61" s="244" t="s">
        <v>72</v>
      </c>
      <c r="B61" s="101"/>
      <c r="C61" s="55">
        <f>C59-B59</f>
        <v>0.33333333333333337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 t="s">
        <v>139</v>
      </c>
      <c r="M61" s="55">
        <f>M59-L59</f>
        <v>0.35416666666666669</v>
      </c>
      <c r="N61" s="102" t="s">
        <v>139</v>
      </c>
      <c r="O61" s="55">
        <f>O59-N59</f>
        <v>0.33333333333333331</v>
      </c>
      <c r="P61" s="44">
        <f>SUM(C61,E61,G61,I61,K61,M61,O61)</f>
        <v>1.7291666666666667</v>
      </c>
      <c r="Q61" s="56"/>
    </row>
    <row r="62" spans="1:19" ht="15" customHeight="1" x14ac:dyDescent="0.25">
      <c r="A62" s="241"/>
      <c r="B62" s="47">
        <v>0.27083333333333331</v>
      </c>
      <c r="C62" s="94">
        <v>0.625</v>
      </c>
      <c r="D62" s="198">
        <v>0.47916666666666669</v>
      </c>
      <c r="E62" s="200">
        <v>0.79166666666666663</v>
      </c>
      <c r="F62" s="198">
        <v>0.27083333333333331</v>
      </c>
      <c r="G62" s="200">
        <v>0.625</v>
      </c>
      <c r="H62" s="95"/>
      <c r="I62" s="96"/>
      <c r="J62" s="95"/>
      <c r="K62" s="96"/>
      <c r="L62" s="198">
        <v>0.27083333333333331</v>
      </c>
      <c r="M62" s="200">
        <v>0.625</v>
      </c>
      <c r="N62" s="198">
        <v>0.27083333333333331</v>
      </c>
      <c r="O62" s="200">
        <v>0.625</v>
      </c>
      <c r="P62" s="38"/>
      <c r="Q62" s="38"/>
      <c r="R62" s="370" t="s">
        <v>163</v>
      </c>
      <c r="S62" s="337"/>
    </row>
    <row r="63" spans="1:19" ht="15" customHeight="1" thickBot="1" x14ac:dyDescent="0.3">
      <c r="A63" s="242" t="s">
        <v>121</v>
      </c>
      <c r="B63" s="82"/>
      <c r="C63" s="63"/>
      <c r="D63" s="204"/>
      <c r="E63" s="205"/>
      <c r="F63" s="204"/>
      <c r="G63" s="205"/>
      <c r="H63" s="97"/>
      <c r="I63" s="90"/>
      <c r="J63" s="97"/>
      <c r="K63" s="90"/>
      <c r="L63" s="204"/>
      <c r="M63" s="205"/>
      <c r="N63" s="204"/>
      <c r="O63" s="205"/>
      <c r="P63" s="41"/>
      <c r="Q63" s="41"/>
      <c r="R63" s="370"/>
      <c r="S63" s="337"/>
    </row>
    <row r="64" spans="1:19" ht="15" customHeight="1" thickBot="1" x14ac:dyDescent="0.3">
      <c r="A64" s="243" t="s">
        <v>122</v>
      </c>
      <c r="B64" s="102"/>
      <c r="C64" s="55">
        <f>C62-B62</f>
        <v>0.35416666666666669</v>
      </c>
      <c r="D64" s="208"/>
      <c r="E64" s="209">
        <f>E62-D62</f>
        <v>0.31249999999999994</v>
      </c>
      <c r="F64" s="208"/>
      <c r="G64" s="209">
        <f>G62-F62</f>
        <v>0.35416666666666669</v>
      </c>
      <c r="H64" s="99"/>
      <c r="I64" s="100"/>
      <c r="J64" s="99"/>
      <c r="K64" s="100"/>
      <c r="L64" s="208"/>
      <c r="M64" s="209">
        <f>M62-L62</f>
        <v>0.35416666666666669</v>
      </c>
      <c r="N64" s="208"/>
      <c r="O64" s="209">
        <f>O62-N62</f>
        <v>0.35416666666666669</v>
      </c>
      <c r="P64" s="44">
        <f>SUM(C64,E64,G64,I64,K64,M64,O64)</f>
        <v>1.7291666666666667</v>
      </c>
      <c r="Q64" s="44"/>
      <c r="R64" s="370"/>
      <c r="S64" s="337"/>
    </row>
    <row r="65" spans="1:17" ht="15" customHeight="1" x14ac:dyDescent="0.25">
      <c r="A65" s="241"/>
      <c r="B65" s="95"/>
      <c r="C65" s="96"/>
      <c r="D65" s="95"/>
      <c r="E65" s="96"/>
      <c r="F65" s="95"/>
      <c r="G65" s="96"/>
      <c r="H65" s="47">
        <v>0.29166666666666669</v>
      </c>
      <c r="I65" s="94">
        <v>0.625</v>
      </c>
      <c r="J65" s="47">
        <v>0.29166666666666669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162</v>
      </c>
      <c r="B66" s="97"/>
      <c r="C66" s="90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 t="s">
        <v>167</v>
      </c>
      <c r="B67" s="99"/>
      <c r="C67" s="100"/>
      <c r="D67" s="99"/>
      <c r="E67" s="100"/>
      <c r="F67" s="99"/>
      <c r="G67" s="100"/>
      <c r="H67" s="102" t="s">
        <v>139</v>
      </c>
      <c r="I67" s="55">
        <f>I65-H65</f>
        <v>0.33333333333333331</v>
      </c>
      <c r="J67" s="102" t="s">
        <v>139</v>
      </c>
      <c r="K67" s="55">
        <f>K65-J65</f>
        <v>0.33333333333333331</v>
      </c>
      <c r="L67" s="102" t="s">
        <v>139</v>
      </c>
      <c r="M67" s="55">
        <f>M65-L65</f>
        <v>0.35416666666666669</v>
      </c>
      <c r="N67" s="102" t="s">
        <v>139</v>
      </c>
      <c r="O67" s="55">
        <f>O65-N65</f>
        <v>0.33333333333333331</v>
      </c>
      <c r="P67" s="44">
        <f>SUM(C67,E67,G67,I67,K67,M67,O67)</f>
        <v>1.3541666666666665</v>
      </c>
      <c r="Q67" s="44"/>
    </row>
    <row r="68" spans="1:17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  <c r="Q68" s="38"/>
    </row>
    <row r="69" spans="1:17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  <c r="Q69" s="41"/>
    </row>
    <row r="70" spans="1:17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  <c r="Q70" s="44"/>
    </row>
    <row r="71" spans="1:17" ht="15" customHeight="1" x14ac:dyDescent="0.25">
      <c r="A71" s="241"/>
      <c r="B71" s="47">
        <v>0.5</v>
      </c>
      <c r="C71" s="94">
        <v>0.83333333333333337</v>
      </c>
      <c r="D71" s="95"/>
      <c r="E71" s="96"/>
      <c r="F71" s="95"/>
      <c r="G71" s="96"/>
      <c r="H71" s="47">
        <v>0.25</v>
      </c>
      <c r="I71" s="94">
        <v>0.625</v>
      </c>
      <c r="J71" s="47">
        <v>0.27083333333333331</v>
      </c>
      <c r="K71" s="94">
        <v>0.625</v>
      </c>
      <c r="L71" s="47">
        <v>0.27083333333333331</v>
      </c>
      <c r="M71" s="94">
        <v>0.625</v>
      </c>
      <c r="N71" s="47">
        <v>0.29166666666666669</v>
      </c>
      <c r="O71" s="94">
        <v>0.625</v>
      </c>
      <c r="P71" s="38"/>
      <c r="Q71" s="56"/>
    </row>
    <row r="72" spans="1:17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  <c r="Q72" s="56"/>
    </row>
    <row r="73" spans="1:17" ht="15" customHeight="1" thickBot="1" x14ac:dyDescent="0.3">
      <c r="A73" s="243" t="s">
        <v>74</v>
      </c>
      <c r="B73" s="101"/>
      <c r="C73" s="55">
        <f>C71-B71</f>
        <v>0.33333333333333337</v>
      </c>
      <c r="D73" s="99"/>
      <c r="E73" s="100"/>
      <c r="F73" s="99"/>
      <c r="G73" s="100"/>
      <c r="H73" s="102"/>
      <c r="I73" s="55">
        <f>I71-H71</f>
        <v>0.375</v>
      </c>
      <c r="J73" s="102"/>
      <c r="K73" s="55">
        <f>K71-J71</f>
        <v>0.35416666666666669</v>
      </c>
      <c r="L73" s="102"/>
      <c r="M73" s="55">
        <f>M71-L71</f>
        <v>0.35416666666666669</v>
      </c>
      <c r="N73" s="102"/>
      <c r="O73" s="55">
        <f>O71-N71</f>
        <v>0.33333333333333331</v>
      </c>
      <c r="P73" s="44">
        <f>SUM(C73,E73,G73,I73,K73,M73,O73)</f>
        <v>1.75</v>
      </c>
      <c r="Q73" s="56"/>
    </row>
    <row r="74" spans="1:17" ht="15" customHeight="1" x14ac:dyDescent="0.25">
      <c r="A74" s="241"/>
      <c r="B74" s="95"/>
      <c r="C74" s="96"/>
      <c r="D74" s="47">
        <v>0.39583333333333331</v>
      </c>
      <c r="E74" s="94">
        <v>0.58333333333333337</v>
      </c>
      <c r="F74" s="47">
        <v>0.41666666666666669</v>
      </c>
      <c r="G74" s="94">
        <v>0.70833333333333337</v>
      </c>
      <c r="H74" s="95"/>
      <c r="I74" s="96"/>
      <c r="J74" s="95"/>
      <c r="K74" s="96"/>
      <c r="L74" s="95"/>
      <c r="M74" s="96"/>
      <c r="N74" s="95"/>
      <c r="O74" s="96"/>
      <c r="P74" s="38"/>
      <c r="Q74" s="38"/>
    </row>
    <row r="75" spans="1:17" ht="15" customHeight="1" thickBot="1" x14ac:dyDescent="0.3">
      <c r="A75" s="242" t="s">
        <v>164</v>
      </c>
      <c r="B75" s="97"/>
      <c r="C75" s="90"/>
      <c r="D75" s="82">
        <v>0.70833333333333337</v>
      </c>
      <c r="E75" s="63">
        <v>0.97916666666666663</v>
      </c>
      <c r="F75" s="82"/>
      <c r="G75" s="63"/>
      <c r="H75" s="97"/>
      <c r="I75" s="90"/>
      <c r="J75" s="97"/>
      <c r="K75" s="90"/>
      <c r="L75" s="97"/>
      <c r="M75" s="90"/>
      <c r="N75" s="97"/>
      <c r="O75" s="90"/>
      <c r="P75" s="41"/>
      <c r="Q75" s="41"/>
    </row>
    <row r="76" spans="1:17" ht="15" customHeight="1" thickBot="1" x14ac:dyDescent="0.3">
      <c r="A76" s="243" t="s">
        <v>165</v>
      </c>
      <c r="B76" s="99"/>
      <c r="C76" s="100"/>
      <c r="D76" s="103"/>
      <c r="E76" s="55">
        <f>(E74-D74)+(E75-D75)</f>
        <v>0.45833333333333331</v>
      </c>
      <c r="F76" s="102"/>
      <c r="G76" s="55">
        <f>G74-F74</f>
        <v>0.29166666666666669</v>
      </c>
      <c r="H76" s="99"/>
      <c r="I76" s="100"/>
      <c r="J76" s="99"/>
      <c r="K76" s="100"/>
      <c r="L76" s="99"/>
      <c r="M76" s="100"/>
      <c r="N76" s="99"/>
      <c r="O76" s="100"/>
      <c r="P76" s="44">
        <f>SUM(C76,E76,G76,I76,K76,M76,O76)</f>
        <v>0.75</v>
      </c>
      <c r="Q76" s="44"/>
    </row>
    <row r="77" spans="1:17" ht="15" customHeight="1" x14ac:dyDescent="0.25">
      <c r="A77" s="241"/>
      <c r="B77" s="47">
        <v>0.27083333333333331</v>
      </c>
      <c r="C77" s="94">
        <v>0.625</v>
      </c>
      <c r="D77" s="95"/>
      <c r="E77" s="96"/>
      <c r="F77" s="95"/>
      <c r="G77" s="96"/>
      <c r="H77" s="95"/>
      <c r="I77" s="96"/>
      <c r="J77" s="95"/>
      <c r="K77" s="96"/>
      <c r="L77" s="95"/>
      <c r="M77" s="96"/>
      <c r="N77" s="95"/>
      <c r="O77" s="96"/>
      <c r="P77" s="38"/>
      <c r="Q77" s="38"/>
    </row>
    <row r="78" spans="1:17" ht="15" customHeight="1" thickBot="1" x14ac:dyDescent="0.3">
      <c r="A78" s="242" t="s">
        <v>150</v>
      </c>
      <c r="B78" s="82"/>
      <c r="C78" s="63"/>
      <c r="D78" s="97"/>
      <c r="E78" s="90"/>
      <c r="F78" s="97"/>
      <c r="G78" s="90"/>
      <c r="H78" s="97"/>
      <c r="I78" s="90"/>
      <c r="J78" s="97"/>
      <c r="K78" s="90"/>
      <c r="L78" s="97"/>
      <c r="M78" s="90"/>
      <c r="N78" s="97"/>
      <c r="O78" s="90"/>
      <c r="P78" s="41"/>
      <c r="Q78" s="41"/>
    </row>
    <row r="79" spans="1:17" ht="15" customHeight="1" thickBot="1" x14ac:dyDescent="0.3">
      <c r="A79" s="243"/>
      <c r="B79" s="102" t="s">
        <v>139</v>
      </c>
      <c r="C79" s="55">
        <f>C77-B77</f>
        <v>0.35416666666666669</v>
      </c>
      <c r="D79" s="99"/>
      <c r="E79" s="100"/>
      <c r="F79" s="99"/>
      <c r="G79" s="100"/>
      <c r="H79" s="99"/>
      <c r="I79" s="100"/>
      <c r="J79" s="99"/>
      <c r="K79" s="100"/>
      <c r="L79" s="99"/>
      <c r="M79" s="100"/>
      <c r="N79" s="99"/>
      <c r="O79" s="100"/>
      <c r="P79" s="44">
        <f>SUM(C79,E79,G79,I79,K79,M79,O79)</f>
        <v>0.35416666666666669</v>
      </c>
      <c r="Q79" s="44"/>
    </row>
    <row r="80" spans="1:17" ht="15" customHeight="1" thickBot="1" x14ac:dyDescent="0.3">
      <c r="A80" s="6"/>
      <c r="B80" s="116"/>
      <c r="C80" s="117"/>
      <c r="D80" s="116"/>
      <c r="E80" s="117"/>
      <c r="F80" s="116"/>
      <c r="G80" s="117"/>
      <c r="H80" s="116"/>
      <c r="I80" s="117"/>
      <c r="J80" s="116"/>
      <c r="K80" s="117"/>
      <c r="L80" s="116"/>
      <c r="M80" s="117"/>
      <c r="N80" s="116"/>
      <c r="O80" s="117"/>
      <c r="P80" s="62"/>
      <c r="Q80" s="299"/>
    </row>
    <row r="81" spans="1:17" ht="15" customHeight="1" x14ac:dyDescent="0.25">
      <c r="A81" s="241"/>
      <c r="B81" s="95"/>
      <c r="C81" s="96"/>
      <c r="D81" s="95"/>
      <c r="E81" s="96"/>
      <c r="F81" s="47">
        <v>0.33333333333333331</v>
      </c>
      <c r="G81" s="94">
        <v>0.66666666666666663</v>
      </c>
      <c r="H81" s="47">
        <v>0.33333333333333331</v>
      </c>
      <c r="I81" s="94">
        <v>0.66666666666666663</v>
      </c>
      <c r="J81" s="47">
        <v>0.33333333333333331</v>
      </c>
      <c r="K81" s="94">
        <v>0.6875</v>
      </c>
      <c r="L81" s="47">
        <v>0.33333333333333331</v>
      </c>
      <c r="M81" s="94">
        <v>0.6875</v>
      </c>
      <c r="N81" s="47">
        <v>0.33333333333333331</v>
      </c>
      <c r="O81" s="94">
        <v>0.6875</v>
      </c>
      <c r="P81" s="38"/>
      <c r="Q81" s="56"/>
    </row>
    <row r="82" spans="1:17" ht="15" customHeight="1" thickBot="1" x14ac:dyDescent="0.3">
      <c r="A82" s="242" t="s">
        <v>22</v>
      </c>
      <c r="B82" s="97"/>
      <c r="C82" s="90"/>
      <c r="D82" s="97"/>
      <c r="E82" s="90"/>
      <c r="F82" s="82"/>
      <c r="G82" s="63"/>
      <c r="H82" s="82"/>
      <c r="I82" s="63"/>
      <c r="J82" s="82"/>
      <c r="K82" s="63"/>
      <c r="L82" s="82"/>
      <c r="M82" s="63"/>
      <c r="N82" s="82"/>
      <c r="O82" s="63"/>
      <c r="P82" s="41"/>
      <c r="Q82" s="56"/>
    </row>
    <row r="83" spans="1:17" ht="15" customHeight="1" thickBot="1" x14ac:dyDescent="0.3">
      <c r="A83" s="243" t="s">
        <v>43</v>
      </c>
      <c r="B83" s="99"/>
      <c r="C83" s="100"/>
      <c r="D83" s="99"/>
      <c r="E83" s="100"/>
      <c r="F83" s="102"/>
      <c r="G83" s="55">
        <f>SUM(G81-F81)</f>
        <v>0.33333333333333331</v>
      </c>
      <c r="H83" s="102"/>
      <c r="I83" s="55">
        <f>SUM(I81-H81)</f>
        <v>0.33333333333333331</v>
      </c>
      <c r="J83" s="102"/>
      <c r="K83" s="55">
        <f>SUM(K81-J81)</f>
        <v>0.35416666666666669</v>
      </c>
      <c r="L83" s="102"/>
      <c r="M83" s="55">
        <f>SUM(M81-L81)</f>
        <v>0.35416666666666669</v>
      </c>
      <c r="N83" s="102"/>
      <c r="O83" s="55">
        <f>SUM(O81-N81)</f>
        <v>0.35416666666666669</v>
      </c>
      <c r="P83" s="44">
        <f>SUM(C83,E83,G83,I83,K83,M83,O83)</f>
        <v>1.7291666666666667</v>
      </c>
      <c r="Q83" s="56"/>
    </row>
    <row r="84" spans="1:17" ht="15" customHeight="1" x14ac:dyDescent="0.25">
      <c r="A84" s="246"/>
      <c r="B84" s="47">
        <v>0.375</v>
      </c>
      <c r="C84" s="94">
        <v>0.72916666666666663</v>
      </c>
      <c r="D84" s="47">
        <v>0.375</v>
      </c>
      <c r="E84" s="94">
        <v>0.72916666666666663</v>
      </c>
      <c r="F84" s="47">
        <v>0.5</v>
      </c>
      <c r="G84" s="94">
        <v>0.66666666666666663</v>
      </c>
      <c r="H84" s="47"/>
      <c r="I84" s="94"/>
      <c r="J84" s="95"/>
      <c r="K84" s="96"/>
      <c r="L84" s="95"/>
      <c r="M84" s="96"/>
      <c r="N84" s="47">
        <v>0.5</v>
      </c>
      <c r="O84" s="94">
        <v>0.66666666666666663</v>
      </c>
      <c r="P84" s="38"/>
      <c r="Q84" s="38"/>
    </row>
    <row r="85" spans="1:17" ht="15" customHeight="1" thickBot="1" x14ac:dyDescent="0.3">
      <c r="A85" s="247" t="s">
        <v>19</v>
      </c>
      <c r="B85" s="82"/>
      <c r="C85" s="63"/>
      <c r="D85" s="82"/>
      <c r="E85" s="63"/>
      <c r="F85" s="82">
        <v>0.875</v>
      </c>
      <c r="G85" s="63">
        <v>1.0416666666666667</v>
      </c>
      <c r="H85" s="82">
        <v>0.70833333333333337</v>
      </c>
      <c r="I85" s="63">
        <v>1.0625</v>
      </c>
      <c r="J85" s="97"/>
      <c r="K85" s="90"/>
      <c r="L85" s="97"/>
      <c r="M85" s="90"/>
      <c r="N85" s="82">
        <v>0.875</v>
      </c>
      <c r="O85" s="63">
        <v>1.0416666666666667</v>
      </c>
      <c r="P85" s="41"/>
      <c r="Q85" s="41"/>
    </row>
    <row r="86" spans="1:17" ht="15" customHeight="1" thickBot="1" x14ac:dyDescent="0.3">
      <c r="A86" s="243" t="s">
        <v>41</v>
      </c>
      <c r="B86" s="102"/>
      <c r="C86" s="55">
        <f>SUM(C84-B84)</f>
        <v>0.35416666666666663</v>
      </c>
      <c r="D86" s="102"/>
      <c r="E86" s="55">
        <f>SUM(E84-D84)</f>
        <v>0.35416666666666663</v>
      </c>
      <c r="F86" s="103"/>
      <c r="G86" s="55">
        <f>(G84-F84)+(G85-F85)</f>
        <v>0.33333333333333337</v>
      </c>
      <c r="H86" s="101"/>
      <c r="I86" s="55">
        <f>(I84-H84)+(I85-H85)</f>
        <v>0.35416666666666663</v>
      </c>
      <c r="J86" s="99"/>
      <c r="K86" s="100"/>
      <c r="L86" s="99"/>
      <c r="M86" s="100"/>
      <c r="N86" s="103"/>
      <c r="O86" s="55">
        <f>(O84-N84)+(O85-N85)</f>
        <v>0.33333333333333337</v>
      </c>
      <c r="P86" s="44">
        <f>SUM(C86,E86,G86,I86,K86,M86,O86)</f>
        <v>1.7291666666666665</v>
      </c>
      <c r="Q86" s="44"/>
    </row>
    <row r="87" spans="1:17" ht="15" customHeight="1" x14ac:dyDescent="0.25">
      <c r="A87" s="246"/>
      <c r="B87" s="95"/>
      <c r="C87" s="96"/>
      <c r="D87" s="47">
        <v>0.5</v>
      </c>
      <c r="E87" s="94">
        <v>0.66666666666666663</v>
      </c>
      <c r="F87" s="47"/>
      <c r="G87" s="94"/>
      <c r="H87" s="47">
        <v>0.5</v>
      </c>
      <c r="I87" s="94">
        <v>0.66666666666666663</v>
      </c>
      <c r="J87" s="47">
        <v>0.5</v>
      </c>
      <c r="K87" s="94">
        <v>0.66666666666666663</v>
      </c>
      <c r="L87" s="47"/>
      <c r="M87" s="94"/>
      <c r="N87" s="95"/>
      <c r="O87" s="96"/>
      <c r="P87" s="38"/>
      <c r="Q87" s="56"/>
    </row>
    <row r="88" spans="1:17" ht="15" customHeight="1" thickBot="1" x14ac:dyDescent="0.3">
      <c r="A88" s="247" t="s">
        <v>25</v>
      </c>
      <c r="B88" s="97"/>
      <c r="C88" s="90"/>
      <c r="D88" s="82">
        <v>0.875</v>
      </c>
      <c r="E88" s="63">
        <v>1.0416666666666667</v>
      </c>
      <c r="F88" s="82">
        <v>0.70833333333333337</v>
      </c>
      <c r="G88" s="63">
        <v>1.0416666666666667</v>
      </c>
      <c r="H88" s="82">
        <v>0.875</v>
      </c>
      <c r="I88" s="63">
        <v>1.0416666666666667</v>
      </c>
      <c r="J88" s="82">
        <v>0.875</v>
      </c>
      <c r="K88" s="63">
        <v>1.0416666666666667</v>
      </c>
      <c r="L88" s="82">
        <v>0.70833333333333337</v>
      </c>
      <c r="M88" s="63">
        <v>1.0625</v>
      </c>
      <c r="N88" s="97"/>
      <c r="O88" s="90"/>
      <c r="P88" s="41"/>
      <c r="Q88" s="56"/>
    </row>
    <row r="89" spans="1:17" ht="15" customHeight="1" thickBot="1" x14ac:dyDescent="0.3">
      <c r="A89" s="248"/>
      <c r="B89" s="99"/>
      <c r="C89" s="100"/>
      <c r="D89" s="103"/>
      <c r="E89" s="55">
        <f>(E87-D87)+(E88-D88)</f>
        <v>0.33333333333333337</v>
      </c>
      <c r="F89" s="101"/>
      <c r="G89" s="55">
        <f>(G87-F87)+(G88-F88)</f>
        <v>0.33333333333333337</v>
      </c>
      <c r="H89" s="103"/>
      <c r="I89" s="55">
        <f>(I87-H87)+(I88-H88)</f>
        <v>0.33333333333333337</v>
      </c>
      <c r="J89" s="103"/>
      <c r="K89" s="55">
        <f>(K87-J87)+(K88-J88)</f>
        <v>0.33333333333333337</v>
      </c>
      <c r="L89" s="101"/>
      <c r="M89" s="55">
        <f>(M87-L87)+(M88-L88)</f>
        <v>0.35416666666666663</v>
      </c>
      <c r="N89" s="99"/>
      <c r="O89" s="100"/>
      <c r="P89" s="44">
        <f>SUM(C89,E89,G89,I89,K89,M89,O89)</f>
        <v>1.6875</v>
      </c>
      <c r="Q89" s="56"/>
    </row>
    <row r="90" spans="1:17" ht="15" customHeight="1" x14ac:dyDescent="0.25">
      <c r="A90" s="246"/>
      <c r="B90" s="95"/>
      <c r="C90" s="96"/>
      <c r="D90" s="95"/>
      <c r="E90" s="96"/>
      <c r="F90" s="95"/>
      <c r="G90" s="96"/>
      <c r="H90" s="95"/>
      <c r="I90" s="96"/>
      <c r="J90" s="95"/>
      <c r="K90" s="96"/>
      <c r="L90" s="95"/>
      <c r="M90" s="96"/>
      <c r="N90" s="95"/>
      <c r="O90" s="96"/>
      <c r="P90" s="38"/>
      <c r="Q90" s="38"/>
    </row>
    <row r="91" spans="1:17" ht="15" customHeight="1" thickBot="1" x14ac:dyDescent="0.3">
      <c r="A91" s="247" t="s">
        <v>52</v>
      </c>
      <c r="B91" s="97"/>
      <c r="C91" s="90"/>
      <c r="D91" s="97"/>
      <c r="E91" s="90"/>
      <c r="F91" s="97"/>
      <c r="G91" s="90"/>
      <c r="H91" s="97"/>
      <c r="I91" s="90"/>
      <c r="J91" s="97"/>
      <c r="K91" s="90"/>
      <c r="L91" s="97"/>
      <c r="M91" s="90"/>
      <c r="N91" s="97"/>
      <c r="O91" s="90" t="s">
        <v>125</v>
      </c>
      <c r="P91" s="41"/>
      <c r="Q91" s="41"/>
    </row>
    <row r="92" spans="1:17" ht="15" customHeight="1" thickBot="1" x14ac:dyDescent="0.3">
      <c r="A92" s="248"/>
      <c r="B92" s="99"/>
      <c r="C92" s="100"/>
      <c r="D92" s="99"/>
      <c r="E92" s="100"/>
      <c r="F92" s="99"/>
      <c r="G92" s="100"/>
      <c r="H92" s="99"/>
      <c r="I92" s="100"/>
      <c r="J92" s="99"/>
      <c r="K92" s="100"/>
      <c r="L92" s="99"/>
      <c r="M92" s="100"/>
      <c r="N92" s="99"/>
      <c r="O92" s="100"/>
      <c r="P92" s="44">
        <f>SUM(C92,E92,G92,I92,K92,M92,O92)</f>
        <v>0</v>
      </c>
      <c r="Q92" s="41"/>
    </row>
    <row r="93" spans="1:17" ht="15" customHeight="1" x14ac:dyDescent="0.25">
      <c r="A93" s="212" t="s">
        <v>47</v>
      </c>
      <c r="B93" s="47"/>
      <c r="C93" s="94"/>
      <c r="D93" s="47"/>
      <c r="E93" s="94"/>
      <c r="F93" s="95"/>
      <c r="G93" s="96"/>
      <c r="H93" s="95"/>
      <c r="I93" s="96"/>
      <c r="J93" s="47"/>
      <c r="K93" s="94"/>
      <c r="L93" s="47">
        <v>0.5</v>
      </c>
      <c r="M93" s="94">
        <v>0.66666666666666663</v>
      </c>
      <c r="N93" s="47"/>
      <c r="O93" s="94"/>
      <c r="P93" s="38"/>
      <c r="Q93" s="38"/>
    </row>
    <row r="94" spans="1:17" ht="15" customHeight="1" thickBot="1" x14ac:dyDescent="0.3">
      <c r="A94" s="247" t="s">
        <v>148</v>
      </c>
      <c r="B94" s="82">
        <v>0.70833333333333337</v>
      </c>
      <c r="C94" s="63">
        <v>1.0625</v>
      </c>
      <c r="D94" s="82">
        <v>0.70833333333333337</v>
      </c>
      <c r="E94" s="63">
        <v>1.0416666666666667</v>
      </c>
      <c r="F94" s="97"/>
      <c r="G94" s="90"/>
      <c r="H94" s="97"/>
      <c r="I94" s="90"/>
      <c r="J94" s="82">
        <v>0.70833333333333337</v>
      </c>
      <c r="K94" s="63">
        <v>1.0625</v>
      </c>
      <c r="L94" s="82">
        <v>0.875</v>
      </c>
      <c r="M94" s="63">
        <v>1.0833333333333333</v>
      </c>
      <c r="N94" s="82">
        <v>0.70833333333333337</v>
      </c>
      <c r="O94" s="63">
        <v>1.0625</v>
      </c>
      <c r="P94" s="41"/>
      <c r="Q94" s="41"/>
    </row>
    <row r="95" spans="1:17" ht="15" customHeight="1" thickBot="1" x14ac:dyDescent="0.3">
      <c r="A95" s="248" t="s">
        <v>149</v>
      </c>
      <c r="B95" s="101"/>
      <c r="C95" s="55">
        <f>(C93-B93)+(C94-B94)</f>
        <v>0.35416666666666663</v>
      </c>
      <c r="D95" s="101"/>
      <c r="E95" s="55">
        <f>(E93-D93)+(E94-D94)</f>
        <v>0.33333333333333337</v>
      </c>
      <c r="F95" s="99"/>
      <c r="G95" s="100"/>
      <c r="H95" s="99"/>
      <c r="I95" s="100"/>
      <c r="J95" s="101"/>
      <c r="K95" s="55">
        <f>(K93-J93)+(K94-J94)</f>
        <v>0.35416666666666663</v>
      </c>
      <c r="L95" s="103"/>
      <c r="M95" s="55">
        <f>(M93-L93)+(M94-L94)</f>
        <v>0.37499999999999989</v>
      </c>
      <c r="N95" s="101"/>
      <c r="O95" s="55">
        <f>(O93-N93)+(O94-N94)</f>
        <v>0.35416666666666663</v>
      </c>
      <c r="P95" s="44">
        <f>SUM(C95,E95,G95,I95,K95,M95,O95)</f>
        <v>1.770833333333333</v>
      </c>
      <c r="Q95" s="44"/>
    </row>
    <row r="96" spans="1:17" ht="35.1" customHeight="1" x14ac:dyDescent="0.25">
      <c r="A96" s="295" t="s">
        <v>137</v>
      </c>
      <c r="B96" s="191"/>
      <c r="C96" s="192" t="e">
        <f>comptecellulecouleur((B53:B79),$A$105)</f>
        <v>#N/A</v>
      </c>
      <c r="D96" s="191"/>
      <c r="E96" s="192" t="e">
        <f>comptecellulecouleur((D53:D79),$A$105)</f>
        <v>#N/A</v>
      </c>
      <c r="F96" s="191"/>
      <c r="G96" s="192" t="e">
        <f>comptecellulecouleur((F53:F79),$A$105)</f>
        <v>#N/A</v>
      </c>
      <c r="H96" s="191"/>
      <c r="I96" s="192" t="e">
        <f>comptecellulecouleur((H53:H79),$A$105)</f>
        <v>#N/A</v>
      </c>
      <c r="J96" s="191"/>
      <c r="K96" s="192" t="e">
        <f>comptecellulecouleur((J55:J79),$A$105)</f>
        <v>#N/A</v>
      </c>
      <c r="L96" s="191"/>
      <c r="M96" s="192" t="e">
        <f>comptecellulecouleur((L55:L79),$A$105)</f>
        <v>#N/A</v>
      </c>
      <c r="N96" s="191"/>
      <c r="O96" s="192" t="e">
        <f>comptecellulecouleur((N55:N79),$A$105)</f>
        <v>#N/A</v>
      </c>
      <c r="P96" s="300"/>
      <c r="Q96" s="294"/>
    </row>
    <row r="97" spans="1:17" ht="35.1" customHeight="1" x14ac:dyDescent="0.25">
      <c r="A97" s="296" t="s">
        <v>136</v>
      </c>
      <c r="B97" s="292"/>
      <c r="C97" s="293" t="e">
        <f>comptecellulecouleur((B53:B79),$A$106)</f>
        <v>#N/A</v>
      </c>
      <c r="D97" s="292"/>
      <c r="E97" s="293" t="e">
        <f>comptecellulecouleur((D53:D79),$A$106)</f>
        <v>#N/A</v>
      </c>
      <c r="F97" s="292"/>
      <c r="G97" s="293" t="e">
        <f>comptecellulecouleur((F53:F79),$A$106)</f>
        <v>#N/A</v>
      </c>
      <c r="H97" s="292"/>
      <c r="I97" s="293" t="e">
        <f>comptecellulecouleur((H53:H79),$A$106)</f>
        <v>#N/A</v>
      </c>
      <c r="J97" s="292"/>
      <c r="K97" s="293" t="e">
        <f>comptecellulecouleur((J53:J79),$A$106)</f>
        <v>#N/A</v>
      </c>
      <c r="L97" s="292"/>
      <c r="M97" s="293" t="e">
        <f>comptecellulecouleur((L53:L79),$A$106)</f>
        <v>#N/A</v>
      </c>
      <c r="N97" s="292"/>
      <c r="O97" s="293" t="e">
        <f>comptecellulecouleur((N53:N79),$A$106)</f>
        <v>#N/A</v>
      </c>
      <c r="P97" s="301"/>
      <c r="Q97" s="65"/>
    </row>
    <row r="98" spans="1:17" ht="35.1" customHeight="1" x14ac:dyDescent="0.25">
      <c r="A98" s="15" t="s">
        <v>7</v>
      </c>
      <c r="B98" s="193"/>
      <c r="C98" s="189" t="e">
        <f>(comptecellulecouleur((B6:B51),$A$105))+(comptecellulecouleur((B6:B51),$A$107))+(comptecellulecouleur((B6:B51),$A$108)/2)</f>
        <v>#N/A</v>
      </c>
      <c r="D98" s="193"/>
      <c r="E98" s="189" t="e">
        <f>(comptecellulecouleur((D6:D51),$A$105))+(comptecellulecouleur((D6:D51),$A$107))+(comptecellulecouleur((D6:D51),$A$108)/2)</f>
        <v>#N/A</v>
      </c>
      <c r="F98" s="193"/>
      <c r="G98" s="189" t="e">
        <f>(comptecellulecouleur((F6:F51),$A$105))+(comptecellulecouleur((F6:F51),$A$107))+(comptecellulecouleur((F6:F51),$A$108)/2)</f>
        <v>#N/A</v>
      </c>
      <c r="H98" s="193"/>
      <c r="I98" s="189" t="e">
        <f>(comptecellulecouleur((H6:H51),$A$105))+(comptecellulecouleur((H6:H51),$A$107))+(comptecellulecouleur((H6:H51),$A$108)/2)</f>
        <v>#N/A</v>
      </c>
      <c r="J98" s="193"/>
      <c r="K98" s="189" t="e">
        <f>(comptecellulecouleur((J6:J51),$A$105))+(comptecellulecouleur((J6:J51),$A$107))+(comptecellulecouleur((J6:J51),$A$108)/2)</f>
        <v>#N/A</v>
      </c>
      <c r="L98" s="193"/>
      <c r="M98" s="189" t="e">
        <f>(comptecellulecouleur((L6:L51),$A$105))+(comptecellulecouleur((L6:L51),$A$107))+(comptecellulecouleur((L6:L51),$A$108)/2)</f>
        <v>#N/A</v>
      </c>
      <c r="N98" s="193"/>
      <c r="O98" s="189" t="e">
        <f>(comptecellulecouleur((N6:N51),$A$105))+(comptecellulecouleur((N6:N51),$A$107))+(comptecellulecouleur((N6:N51),$A$108)/2)</f>
        <v>#N/A</v>
      </c>
      <c r="P98" s="302"/>
      <c r="Q98" s="65"/>
    </row>
    <row r="99" spans="1:17" ht="35.1" customHeight="1" x14ac:dyDescent="0.25">
      <c r="A99" s="16" t="s">
        <v>8</v>
      </c>
      <c r="B99" s="194"/>
      <c r="C99" s="195" t="e">
        <f>(comptecellulecouleur((B6:B51),$A$105))+(comptecellulecouleur((B6:B51),$A$108))</f>
        <v>#N/A</v>
      </c>
      <c r="D99" s="194"/>
      <c r="E99" s="195" t="e">
        <f>(comptecellulecouleur((D6:D51),$A$105))+(comptecellulecouleur((D6:D51),$A$108))</f>
        <v>#N/A</v>
      </c>
      <c r="F99" s="194"/>
      <c r="G99" s="195" t="e">
        <f>(comptecellulecouleur((F6:F51),$A$105))+(comptecellulecouleur((F6:F51),$A$108))</f>
        <v>#N/A</v>
      </c>
      <c r="H99" s="194"/>
      <c r="I99" s="195" t="e">
        <f>(comptecellulecouleur((H6:H51),$A$105))+(comptecellulecouleur((H6:H51),$A$108))</f>
        <v>#N/A</v>
      </c>
      <c r="J99" s="194"/>
      <c r="K99" s="195" t="e">
        <f>(comptecellulecouleur((J6:J51),$A$105))+(comptecellulecouleur((J6:J51),$A$108))</f>
        <v>#N/A</v>
      </c>
      <c r="L99" s="194"/>
      <c r="M99" s="195" t="e">
        <f>(comptecellulecouleur((L6:L51),$A$105))+(comptecellulecouleur((L6:L51),$A$108))</f>
        <v>#N/A</v>
      </c>
      <c r="N99" s="194"/>
      <c r="O99" s="195" t="e">
        <f>(comptecellulecouleur((N6:N51),$A$105))+(comptecellulecouleur((N6:N51),$A$108))</f>
        <v>#N/A</v>
      </c>
      <c r="P99" s="302"/>
      <c r="Q99" s="65"/>
    </row>
    <row r="100" spans="1:17" ht="35.1" customHeight="1" x14ac:dyDescent="0.25">
      <c r="A100" s="17" t="s">
        <v>9</v>
      </c>
      <c r="B100" s="196"/>
      <c r="C100" s="190" t="e">
        <f>(comptecellulecouleur((B6:B51),$A$106))+(comptecellulecouleur((B6:B51),$A$107))+(comptecellulecouleur((B6:B51),$A$108)/2)</f>
        <v>#N/A</v>
      </c>
      <c r="D100" s="196"/>
      <c r="E100" s="190" t="e">
        <f>(comptecellulecouleur((D6:D51),$A$106))+(comptecellulecouleur((D6:D51),$A$107))+(comptecellulecouleur((D6:D51),$A$108)/2)</f>
        <v>#N/A</v>
      </c>
      <c r="F100" s="196"/>
      <c r="G100" s="190" t="e">
        <f>(comptecellulecouleur((F6:F51),$A$106))+(comptecellulecouleur((F6:F51),$A$107))+(comptecellulecouleur((F6:F51),$A$108)/2)</f>
        <v>#N/A</v>
      </c>
      <c r="H100" s="196"/>
      <c r="I100" s="190" t="e">
        <f>(comptecellulecouleur((H6:H51),$A$106))+(comptecellulecouleur((H6:H51),$A$107))+(comptecellulecouleur((H6:H51),$A$108)/2)</f>
        <v>#N/A</v>
      </c>
      <c r="J100" s="196"/>
      <c r="K100" s="190" t="e">
        <f>(comptecellulecouleur((J6:J51),$A$106))+(comptecellulecouleur((J6:J51),$A$107))+(comptecellulecouleur((J6:J51),$A$108)/2)</f>
        <v>#N/A</v>
      </c>
      <c r="L100" s="196"/>
      <c r="M100" s="190" t="e">
        <f>(comptecellulecouleur((L6:L51),$A$106))+(comptecellulecouleur((L6:L51),$A$107))+(comptecellulecouleur((L6:L51),$A$108)/2)</f>
        <v>#N/A</v>
      </c>
      <c r="N100" s="196"/>
      <c r="O100" s="190" t="e">
        <f>(comptecellulecouleur((N6:N51),$A$106))+(comptecellulecouleur((N6:N51),$A$107))+(comptecellulecouleur((N6:N51),$A$108)/2)</f>
        <v>#N/A</v>
      </c>
      <c r="P100" s="302"/>
      <c r="Q100" s="65"/>
    </row>
    <row r="101" spans="1:17" ht="35.1" customHeight="1" x14ac:dyDescent="0.25">
      <c r="A101" s="18" t="s">
        <v>10</v>
      </c>
      <c r="B101" s="193"/>
      <c r="C101" s="197" t="e">
        <f>(comptecellulecouleur((B83:B95),$A$105))+(comptecellulecouleur((B83:B95),$A$107))</f>
        <v>#N/A</v>
      </c>
      <c r="D101" s="193"/>
      <c r="E101" s="197" t="e">
        <f>(comptecellulecouleur((D83:D95),$A$105))+(comptecellulecouleur((D83:D95),$A$107))</f>
        <v>#N/A</v>
      </c>
      <c r="F101" s="193"/>
      <c r="G101" s="197" t="e">
        <f>(comptecellulecouleur((F83:F95),$A$105))+(comptecellulecouleur((F83:F95),$A$107))</f>
        <v>#N/A</v>
      </c>
      <c r="H101" s="193"/>
      <c r="I101" s="197" t="e">
        <f>(comptecellulecouleur((H83:H95),$A$105))+(comptecellulecouleur((H83:H95),$A$107))</f>
        <v>#N/A</v>
      </c>
      <c r="J101" s="193"/>
      <c r="K101" s="197" t="e">
        <f>(comptecellulecouleur((J83:J95),$A$105))+(comptecellulecouleur((J83:J95),$A$107))</f>
        <v>#N/A</v>
      </c>
      <c r="L101" s="193"/>
      <c r="M101" s="197" t="e">
        <f>(comptecellulecouleur((L83:L95),$A$105))+(comptecellulecouleur((L83:L95),$A$107))</f>
        <v>#N/A</v>
      </c>
      <c r="N101" s="193"/>
      <c r="O101" s="197" t="e">
        <f>(comptecellulecouleur((N83:N95),$A$105))+(comptecellulecouleur((N83:N95),$A$107))</f>
        <v>#N/A</v>
      </c>
      <c r="P101" s="302"/>
      <c r="Q101" s="65"/>
    </row>
    <row r="102" spans="1:17" ht="35.1" customHeight="1" x14ac:dyDescent="0.25">
      <c r="A102" s="32" t="s">
        <v>11</v>
      </c>
      <c r="B102" s="196"/>
      <c r="C102" s="197" t="e">
        <f>(comptecellulecouleur((B83:B95),$A$106))+(comptecellulecouleur((B83:B95),$A$107))</f>
        <v>#N/A</v>
      </c>
      <c r="D102" s="196"/>
      <c r="E102" s="197" t="e">
        <f>(comptecellulecouleur((D83:D95),$A$106))+(comptecellulecouleur((D83:D95),$A$107))</f>
        <v>#N/A</v>
      </c>
      <c r="F102" s="196"/>
      <c r="G102" s="197" t="e">
        <f>(comptecellulecouleur((F83:F95),$A$106))+(comptecellulecouleur((F83:F95),$A$107))</f>
        <v>#N/A</v>
      </c>
      <c r="H102" s="196"/>
      <c r="I102" s="197" t="e">
        <f>(comptecellulecouleur((H83:H95),$A$106))+(comptecellulecouleur((H83:H95),$A$107))</f>
        <v>#N/A</v>
      </c>
      <c r="J102" s="196"/>
      <c r="K102" s="197" t="e">
        <f>(comptecellulecouleur((J83:J95),$A$106))+(comptecellulecouleur((J83:J95),$A$107))</f>
        <v>#N/A</v>
      </c>
      <c r="L102" s="196"/>
      <c r="M102" s="197" t="e">
        <f>(comptecellulecouleur((L83:L95),$A$106))+(comptecellulecouleur((L83:L95),$A$107))</f>
        <v>#N/A</v>
      </c>
      <c r="N102" s="196"/>
      <c r="O102" s="197" t="e">
        <f>(comptecellulecouleur((N83:N95),$A$106))+(comptecellulecouleur((N83:N95),$A$107))</f>
        <v>#N/A</v>
      </c>
      <c r="P102" s="302"/>
      <c r="Q102" s="65"/>
    </row>
    <row r="103" spans="1:17" ht="35.1" customHeight="1" x14ac:dyDescent="0.25">
      <c r="A103" s="33" t="s">
        <v>27</v>
      </c>
      <c r="B103" s="21"/>
      <c r="C103" s="28" t="e">
        <f>SUM(C96:C102)</f>
        <v>#N/A</v>
      </c>
      <c r="D103" s="21"/>
      <c r="E103" s="28" t="e">
        <f>SUM(E96:E102)</f>
        <v>#N/A</v>
      </c>
      <c r="F103" s="21"/>
      <c r="G103" s="28" t="e">
        <f>SUM(G96:G102)</f>
        <v>#N/A</v>
      </c>
      <c r="H103" s="21"/>
      <c r="I103" s="28" t="e">
        <f>SUM(I96:I102)</f>
        <v>#N/A</v>
      </c>
      <c r="J103" s="21"/>
      <c r="K103" s="28" t="e">
        <f>SUM(K96:K102)</f>
        <v>#N/A</v>
      </c>
      <c r="L103" s="21"/>
      <c r="M103" s="28" t="e">
        <f>SUM(M96:M102)</f>
        <v>#N/A</v>
      </c>
      <c r="N103" s="21"/>
      <c r="O103" s="28" t="e">
        <f>SUM(O96:O102)</f>
        <v>#N/A</v>
      </c>
      <c r="P103" s="303"/>
      <c r="Q103" s="66"/>
    </row>
    <row r="104" spans="1:17" ht="27" customHeight="1" thickBot="1" x14ac:dyDescent="0.3">
      <c r="A104" s="333" t="s">
        <v>13</v>
      </c>
      <c r="B104" s="334"/>
      <c r="C104" s="334"/>
      <c r="D104" s="334"/>
      <c r="E104" s="334"/>
      <c r="F104" s="334"/>
      <c r="G104" s="334"/>
      <c r="H104" s="334"/>
      <c r="I104" s="334"/>
      <c r="J104" s="334"/>
      <c r="K104" s="334"/>
      <c r="L104" s="334"/>
      <c r="M104" s="334"/>
      <c r="N104" s="334"/>
      <c r="O104" s="334"/>
      <c r="P104" s="334"/>
      <c r="Q104" s="304"/>
    </row>
    <row r="105" spans="1:17" ht="15.75" customHeight="1" x14ac:dyDescent="0.25">
      <c r="A105" s="53"/>
      <c r="B105" s="354" t="s">
        <v>95</v>
      </c>
    </row>
    <row r="106" spans="1:17" ht="15.75" x14ac:dyDescent="0.25">
      <c r="A106" s="50"/>
      <c r="B106" s="354"/>
    </row>
    <row r="107" spans="1:17" ht="15.75" x14ac:dyDescent="0.25">
      <c r="A107" s="54"/>
      <c r="B107" s="354"/>
    </row>
    <row r="108" spans="1:17" ht="15.75" x14ac:dyDescent="0.25">
      <c r="A108" s="144"/>
      <c r="B108" s="354"/>
      <c r="E108" s="188"/>
    </row>
    <row r="109" spans="1:17" x14ac:dyDescent="0.25">
      <c r="E109" s="188"/>
    </row>
    <row r="110" spans="1:17" x14ac:dyDescent="0.25">
      <c r="A110" s="226"/>
      <c r="B110" s="338" t="s">
        <v>96</v>
      </c>
      <c r="C110" s="338"/>
      <c r="D110" s="338"/>
      <c r="E110" s="338"/>
    </row>
    <row r="111" spans="1:17" x14ac:dyDescent="0.25">
      <c r="A111" s="228"/>
      <c r="B111" s="338" t="s">
        <v>97</v>
      </c>
      <c r="C111" s="338"/>
      <c r="D111" s="338"/>
      <c r="E111" s="338"/>
    </row>
    <row r="112" spans="1:17" ht="15.75" x14ac:dyDescent="0.25">
      <c r="A112" s="48"/>
      <c r="B112" s="338" t="s">
        <v>98</v>
      </c>
      <c r="C112" s="338"/>
      <c r="D112" s="338"/>
      <c r="E112" s="338"/>
    </row>
    <row r="2092" spans="16:17" x14ac:dyDescent="0.25">
      <c r="P2092" s="67"/>
      <c r="Q2092" s="67"/>
    </row>
    <row r="2093" spans="16:17" x14ac:dyDescent="0.25">
      <c r="P2093" s="67"/>
      <c r="Q2093" s="67"/>
    </row>
    <row r="2094" spans="16:17" x14ac:dyDescent="0.25">
      <c r="P2094" s="67"/>
      <c r="Q2094" s="67"/>
    </row>
    <row r="2095" spans="16:17" x14ac:dyDescent="0.25">
      <c r="P2095" s="67"/>
      <c r="Q2095" s="67"/>
    </row>
    <row r="2096" spans="16:17" x14ac:dyDescent="0.25">
      <c r="P2096" s="67"/>
      <c r="Q2096" s="67"/>
    </row>
    <row r="2097" spans="16:17" x14ac:dyDescent="0.25">
      <c r="P2097" s="67"/>
      <c r="Q2097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  <row r="3539" spans="16:17" x14ac:dyDescent="0.25">
      <c r="P3539" s="67"/>
      <c r="Q3539" s="67"/>
    </row>
    <row r="3540" spans="16:17" x14ac:dyDescent="0.25">
      <c r="P3540" s="67"/>
      <c r="Q3540" s="67"/>
    </row>
    <row r="3541" spans="16:17" x14ac:dyDescent="0.25">
      <c r="P3541" s="67"/>
      <c r="Q3541" s="67"/>
    </row>
    <row r="3542" spans="16:17" x14ac:dyDescent="0.25">
      <c r="P3542" s="67"/>
      <c r="Q3542" s="67"/>
    </row>
    <row r="3543" spans="16:17" x14ac:dyDescent="0.25">
      <c r="P3543" s="67"/>
      <c r="Q3543" s="67"/>
    </row>
    <row r="3544" spans="16:17" x14ac:dyDescent="0.25">
      <c r="P3544" s="67"/>
      <c r="Q3544" s="67"/>
    </row>
  </sheetData>
  <mergeCells count="19">
    <mergeCell ref="B112:E112"/>
    <mergeCell ref="R34:R36"/>
    <mergeCell ref="R37:R39"/>
    <mergeCell ref="R49:R51"/>
    <mergeCell ref="A104:P104"/>
    <mergeCell ref="B105:B108"/>
    <mergeCell ref="B110:E110"/>
    <mergeCell ref="B111:E111"/>
    <mergeCell ref="R62:S64"/>
    <mergeCell ref="L1:M1"/>
    <mergeCell ref="N1:O1"/>
    <mergeCell ref="Q1:Q2"/>
    <mergeCell ref="R4:S6"/>
    <mergeCell ref="J1:K1"/>
    <mergeCell ref="A1:A2"/>
    <mergeCell ref="B1:C1"/>
    <mergeCell ref="D1:E1"/>
    <mergeCell ref="F1:G1"/>
    <mergeCell ref="H1:I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7" orientation="portrait" r:id="rId1"/>
  <headerFooter>
    <oddHeader>&amp;A</oddHeader>
    <oddFooter>&amp;C&amp;F&amp;R&amp;D&amp;T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41"/>
  <sheetViews>
    <sheetView zoomScale="70" zoomScaleNormal="70" workbookViewId="0">
      <selection activeCell="A40" sqref="A40:A42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20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305"/>
      <c r="C2" s="14">
        <v>42870</v>
      </c>
      <c r="D2" s="305"/>
      <c r="E2" s="14">
        <v>42871</v>
      </c>
      <c r="F2" s="306"/>
      <c r="G2" s="70">
        <v>42872</v>
      </c>
      <c r="H2" s="68"/>
      <c r="I2" s="12">
        <v>42873</v>
      </c>
      <c r="J2" s="305"/>
      <c r="K2" s="12">
        <v>42874</v>
      </c>
      <c r="L2" s="83"/>
      <c r="M2" s="12">
        <v>42875</v>
      </c>
      <c r="N2" s="83"/>
      <c r="O2" s="12">
        <v>42876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95"/>
      <c r="I4" s="96"/>
      <c r="J4" s="47"/>
      <c r="K4" s="94"/>
      <c r="L4" s="95"/>
      <c r="M4" s="96"/>
      <c r="N4" s="95"/>
      <c r="O4" s="96"/>
      <c r="P4" s="38"/>
      <c r="Q4" s="38"/>
      <c r="R4" s="369"/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97"/>
      <c r="I5" s="90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9"/>
      <c r="I6" s="100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0.41666666666666669</v>
      </c>
      <c r="C7" s="94">
        <v>0.70833333333333337</v>
      </c>
      <c r="D7" s="47">
        <v>0.375</v>
      </c>
      <c r="E7" s="94">
        <v>0.70833333333333337</v>
      </c>
      <c r="F7" s="95"/>
      <c r="G7" s="96"/>
      <c r="H7" s="47"/>
      <c r="I7" s="94"/>
      <c r="J7" s="47"/>
      <c r="K7" s="94"/>
      <c r="L7" s="47"/>
      <c r="M7" s="94"/>
      <c r="N7" s="95"/>
      <c r="O7" s="96"/>
      <c r="P7" s="38"/>
      <c r="Q7" s="56"/>
    </row>
    <row r="8" spans="1:19" ht="16.5" thickBot="1" x14ac:dyDescent="0.3">
      <c r="A8" s="242" t="s">
        <v>15</v>
      </c>
      <c r="B8" s="82"/>
      <c r="C8" s="63"/>
      <c r="D8" s="82"/>
      <c r="E8" s="63"/>
      <c r="F8" s="97"/>
      <c r="G8" s="90"/>
      <c r="H8" s="82">
        <v>0.70833333333333337</v>
      </c>
      <c r="I8" s="63">
        <v>1.0208333333333333</v>
      </c>
      <c r="J8" s="82">
        <v>0.6875</v>
      </c>
      <c r="K8" s="63">
        <v>1.0833333333333333</v>
      </c>
      <c r="L8" s="82">
        <v>0.6875</v>
      </c>
      <c r="M8" s="63">
        <v>1.0833333333333333</v>
      </c>
      <c r="N8" s="97"/>
      <c r="O8" s="90"/>
      <c r="P8" s="41"/>
      <c r="Q8" s="56"/>
    </row>
    <row r="9" spans="1:19" ht="16.5" thickBot="1" x14ac:dyDescent="0.3">
      <c r="A9" s="243" t="s">
        <v>30</v>
      </c>
      <c r="B9" s="102"/>
      <c r="C9" s="55">
        <f>(C7-B7)+(C8-B8)</f>
        <v>0.29166666666666669</v>
      </c>
      <c r="D9" s="102"/>
      <c r="E9" s="55">
        <f>E7-D7</f>
        <v>0.33333333333333337</v>
      </c>
      <c r="F9" s="99"/>
      <c r="G9" s="100"/>
      <c r="H9" s="101"/>
      <c r="I9" s="55">
        <f>(I7-H7)+(I8-H8)</f>
        <v>0.31249999999999989</v>
      </c>
      <c r="J9" s="101" t="s">
        <v>143</v>
      </c>
      <c r="K9" s="55">
        <f>(K7-J7)+(K8-J8)</f>
        <v>0.39583333333333326</v>
      </c>
      <c r="L9" s="101"/>
      <c r="M9" s="55">
        <f>(M7-L7)+(M8-L8)</f>
        <v>0.39583333333333326</v>
      </c>
      <c r="N9" s="99"/>
      <c r="O9" s="100"/>
      <c r="P9" s="44">
        <f>SUM(C9,E9,G9,I9,K9,M9,O9)</f>
        <v>1.7291666666666663</v>
      </c>
      <c r="Q9" s="56"/>
    </row>
    <row r="10" spans="1:19" ht="15.75" x14ac:dyDescent="0.25">
      <c r="A10" s="241"/>
      <c r="B10" s="95"/>
      <c r="C10" s="96"/>
      <c r="D10" s="95"/>
      <c r="E10" s="96"/>
      <c r="F10" s="47">
        <v>0.375</v>
      </c>
      <c r="G10" s="94">
        <v>0.72916666666666663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47">
        <v>0.41666666666666669</v>
      </c>
      <c r="O10" s="94">
        <v>0.72916666666666663</v>
      </c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97"/>
      <c r="E11" s="90"/>
      <c r="F11" s="82"/>
      <c r="G11" s="63"/>
      <c r="H11" s="82"/>
      <c r="I11" s="63"/>
      <c r="J11" s="82"/>
      <c r="K11" s="63"/>
      <c r="L11" s="82"/>
      <c r="M11" s="63"/>
      <c r="N11" s="82"/>
      <c r="O11" s="63"/>
      <c r="P11" s="41"/>
      <c r="Q11" s="41"/>
    </row>
    <row r="12" spans="1:19" ht="16.5" thickBot="1" x14ac:dyDescent="0.3">
      <c r="A12" s="243" t="s">
        <v>32</v>
      </c>
      <c r="B12" s="99"/>
      <c r="C12" s="100"/>
      <c r="D12" s="99"/>
      <c r="E12" s="100"/>
      <c r="F12" s="102"/>
      <c r="G12" s="55">
        <f>G10-F10</f>
        <v>0.35416666666666663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102"/>
      <c r="O12" s="55">
        <f>O10-N10</f>
        <v>0.31249999999999994</v>
      </c>
      <c r="P12" s="44">
        <f>SUM(C12,E12,G12,I12,K12,M12,O12)</f>
        <v>1.7291666666666665</v>
      </c>
      <c r="Q12" s="44"/>
    </row>
    <row r="13" spans="1:19" ht="15.75" x14ac:dyDescent="0.25">
      <c r="A13" s="242"/>
      <c r="B13" s="95"/>
      <c r="C13" s="96"/>
      <c r="D13" s="95"/>
      <c r="E13" s="96"/>
      <c r="F13" s="47"/>
      <c r="G13" s="94"/>
      <c r="H13" s="47"/>
      <c r="I13" s="94"/>
      <c r="J13" s="47">
        <v>0.29166666666666669</v>
      </c>
      <c r="K13" s="94">
        <v>0.625</v>
      </c>
      <c r="L13" s="47"/>
      <c r="M13" s="94"/>
      <c r="N13" s="47"/>
      <c r="O13" s="94"/>
      <c r="P13" s="56"/>
      <c r="Q13" s="56"/>
    </row>
    <row r="14" spans="1:19" ht="16.5" thickBot="1" x14ac:dyDescent="0.3">
      <c r="A14" s="242" t="s">
        <v>26</v>
      </c>
      <c r="B14" s="97"/>
      <c r="C14" s="90"/>
      <c r="D14" s="97"/>
      <c r="E14" s="90"/>
      <c r="F14" s="82">
        <v>0.6875</v>
      </c>
      <c r="G14" s="63">
        <v>1.0208333333333333</v>
      </c>
      <c r="H14" s="82">
        <v>0.66666666666666663</v>
      </c>
      <c r="I14" s="63">
        <v>1.0208333333333333</v>
      </c>
      <c r="J14" s="82"/>
      <c r="K14" s="63" t="s">
        <v>89</v>
      </c>
      <c r="L14" s="82">
        <v>0.70833333333333337</v>
      </c>
      <c r="M14" s="63">
        <v>1.0833333333333333</v>
      </c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99"/>
      <c r="C15" s="100"/>
      <c r="D15" s="99"/>
      <c r="E15" s="100"/>
      <c r="F15" s="101"/>
      <c r="G15" s="55">
        <f>(G13-F13)+(G14-F14)</f>
        <v>0.33333333333333326</v>
      </c>
      <c r="H15" s="101"/>
      <c r="I15" s="55">
        <f>(I13-H13)+(I14-H14)</f>
        <v>0.35416666666666663</v>
      </c>
      <c r="J15" s="102"/>
      <c r="K15" s="55">
        <f>K13-J13</f>
        <v>0.33333333333333331</v>
      </c>
      <c r="L15" s="101"/>
      <c r="M15" s="55">
        <f>(M13-L13)+(M14-L14)</f>
        <v>0.37499999999999989</v>
      </c>
      <c r="N15" s="101"/>
      <c r="O15" s="55">
        <f>(O13-N13)+(O14-N14)</f>
        <v>0.35416666666666663</v>
      </c>
      <c r="P15" s="44">
        <f>SUM(C15,E15,G15,I15,K15,M15,O15)</f>
        <v>1.7499999999999996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1.0208333333333333</v>
      </c>
      <c r="D17" s="82">
        <v>0.79166666666666663</v>
      </c>
      <c r="E17" s="63">
        <v>1.0208333333333333</v>
      </c>
      <c r="F17" s="82">
        <v>0.70833333333333337</v>
      </c>
      <c r="G17" s="63">
        <v>1.0208333333333333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0.31249999999999989</v>
      </c>
      <c r="D18" s="103"/>
      <c r="E18" s="55">
        <f>(E16-D16)+(E17-D17)</f>
        <v>0.43749999999999994</v>
      </c>
      <c r="F18" s="101"/>
      <c r="G18" s="55">
        <f>(G16-F16)+(G17-F17)</f>
        <v>0.31249999999999989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1.7291666666666665</v>
      </c>
      <c r="Q18" s="44"/>
    </row>
    <row r="19" spans="1:17" ht="15.75" x14ac:dyDescent="0.25">
      <c r="A19" s="241"/>
      <c r="B19" s="47"/>
      <c r="C19" s="94"/>
      <c r="D19" s="47"/>
      <c r="E19" s="94"/>
      <c r="F19" s="47">
        <v>0.41666666666666669</v>
      </c>
      <c r="G19" s="94">
        <v>0.625</v>
      </c>
      <c r="H19" s="47"/>
      <c r="I19" s="94"/>
      <c r="J19" s="47"/>
      <c r="K19" s="94"/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1.0208333333333333</v>
      </c>
      <c r="D20" s="82">
        <v>0.70833333333333337</v>
      </c>
      <c r="E20" s="63">
        <v>1.0208333333333333</v>
      </c>
      <c r="F20" s="82">
        <v>0.79166666666666663</v>
      </c>
      <c r="G20" s="63">
        <v>1.0208333333333333</v>
      </c>
      <c r="H20" s="82">
        <v>0.72916666666666663</v>
      </c>
      <c r="I20" s="63">
        <v>1.0208333333333333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0.31249999999999989</v>
      </c>
      <c r="D21" s="101"/>
      <c r="E21" s="55">
        <f>(E19-D19)+(E20-D20)</f>
        <v>0.31249999999999989</v>
      </c>
      <c r="F21" s="103"/>
      <c r="G21" s="55">
        <f>(G19-F19)+(G20-F20)</f>
        <v>0.43749999999999994</v>
      </c>
      <c r="H21" s="101"/>
      <c r="I21" s="55">
        <f>(I19-H19)+(I20-H20)</f>
        <v>0.29166666666666663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1.7291666666666665</v>
      </c>
      <c r="Q21" s="44"/>
    </row>
    <row r="22" spans="1:17" ht="15.75" x14ac:dyDescent="0.25">
      <c r="A22" s="241"/>
      <c r="B22" s="47">
        <v>0.41666666666666669</v>
      </c>
      <c r="C22" s="94">
        <v>0.625</v>
      </c>
      <c r="D22" s="47"/>
      <c r="E22" s="94"/>
      <c r="F22" s="95"/>
      <c r="G22" s="96"/>
      <c r="H22" s="95"/>
      <c r="I22" s="96"/>
      <c r="J22" s="47">
        <v>0.5</v>
      </c>
      <c r="K22" s="94">
        <v>0.79166666666666663</v>
      </c>
      <c r="L22" s="47"/>
      <c r="M22" s="94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0.79166666666666663</v>
      </c>
      <c r="C23" s="63">
        <v>1.0208333333333333</v>
      </c>
      <c r="D23" s="82">
        <v>0.70833333333333337</v>
      </c>
      <c r="E23" s="63">
        <v>1.0208333333333333</v>
      </c>
      <c r="F23" s="97"/>
      <c r="G23" s="90"/>
      <c r="H23" s="97"/>
      <c r="I23" s="90"/>
      <c r="J23" s="82"/>
      <c r="K23" s="63"/>
      <c r="L23" s="82">
        <v>0.70833333333333337</v>
      </c>
      <c r="M23" s="63">
        <v>1.0833333333333333</v>
      </c>
      <c r="N23" s="82">
        <v>0.70833333333333337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3"/>
      <c r="C24" s="55">
        <f>(C22-B22)+(C23-B23)</f>
        <v>0.43749999999999994</v>
      </c>
      <c r="D24" s="101"/>
      <c r="E24" s="55">
        <f>(E22-D22)+(E23-D23)</f>
        <v>0.31249999999999989</v>
      </c>
      <c r="F24" s="99"/>
      <c r="G24" s="100"/>
      <c r="H24" s="99"/>
      <c r="I24" s="100"/>
      <c r="J24" s="102"/>
      <c r="K24" s="55">
        <f>K22-J22</f>
        <v>0.29166666666666663</v>
      </c>
      <c r="L24" s="101"/>
      <c r="M24" s="55">
        <f>(M22-L22)+(M23-L23)</f>
        <v>0.37499999999999989</v>
      </c>
      <c r="N24" s="101"/>
      <c r="O24" s="55">
        <f>(O22-N22)+(O23-N23)</f>
        <v>0.31249999999999989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95"/>
      <c r="C25" s="96"/>
      <c r="D25" s="95"/>
      <c r="E25" s="96"/>
      <c r="F25" s="47">
        <v>0.35416666666666669</v>
      </c>
      <c r="G25" s="94">
        <v>0.75</v>
      </c>
      <c r="H25" s="47">
        <v>0.45833333333333331</v>
      </c>
      <c r="I25" s="94">
        <v>0.70833333333333337</v>
      </c>
      <c r="J25" s="47"/>
      <c r="K25" s="94"/>
      <c r="L25" s="47"/>
      <c r="M25" s="94"/>
      <c r="N25" s="47"/>
      <c r="O25" s="94"/>
      <c r="P25" s="38"/>
      <c r="Q25" s="38"/>
    </row>
    <row r="26" spans="1:17" ht="16.5" thickBot="1" x14ac:dyDescent="0.3">
      <c r="A26" s="176" t="s">
        <v>44</v>
      </c>
      <c r="B26" s="97"/>
      <c r="C26" s="90"/>
      <c r="D26" s="97"/>
      <c r="E26" s="90"/>
      <c r="F26" s="82"/>
      <c r="G26" s="63"/>
      <c r="H26" s="82"/>
      <c r="I26" s="63"/>
      <c r="J26" s="82">
        <v>0.70833333333333337</v>
      </c>
      <c r="K26" s="63">
        <v>1.0833333333333333</v>
      </c>
      <c r="L26" s="82">
        <v>0.70833333333333337</v>
      </c>
      <c r="M26" s="63">
        <v>1.0833333333333333</v>
      </c>
      <c r="N26" s="82">
        <v>0.6875</v>
      </c>
      <c r="O26" s="63">
        <v>1.0208333333333333</v>
      </c>
      <c r="P26" s="41"/>
      <c r="Q26" s="41"/>
    </row>
    <row r="27" spans="1:17" ht="16.5" thickBot="1" x14ac:dyDescent="0.3">
      <c r="A27" s="179" t="s">
        <v>45</v>
      </c>
      <c r="B27" s="99"/>
      <c r="C27" s="100"/>
      <c r="D27" s="99"/>
      <c r="E27" s="100"/>
      <c r="F27" s="102"/>
      <c r="G27" s="55">
        <f>G25-F25</f>
        <v>0.39583333333333331</v>
      </c>
      <c r="H27" s="102"/>
      <c r="I27" s="55">
        <f>I25-H25</f>
        <v>0.25000000000000006</v>
      </c>
      <c r="J27" s="101"/>
      <c r="K27" s="55">
        <f>(K25-J25)+(K26-J26)</f>
        <v>0.37499999999999989</v>
      </c>
      <c r="L27" s="101"/>
      <c r="M27" s="55">
        <f>(M25-L25)+(M26-L26)</f>
        <v>0.37499999999999989</v>
      </c>
      <c r="N27" s="101"/>
      <c r="O27" s="55">
        <f>(O25-N25)+(O26-N26)</f>
        <v>0.33333333333333326</v>
      </c>
      <c r="P27" s="44">
        <f>SUM(C27,E27,G27,I27,K27,M27,O27)</f>
        <v>1.7291666666666663</v>
      </c>
      <c r="Q27" s="44"/>
    </row>
    <row r="28" spans="1:17" ht="15.75" x14ac:dyDescent="0.25">
      <c r="A28" s="241"/>
      <c r="B28" s="47">
        <v>0.375</v>
      </c>
      <c r="C28" s="94">
        <v>0.72916666666666663</v>
      </c>
      <c r="D28" s="95"/>
      <c r="E28" s="96"/>
      <c r="F28" s="95"/>
      <c r="G28" s="96"/>
      <c r="H28" s="47">
        <v>0.45833333333333331</v>
      </c>
      <c r="I28" s="94">
        <v>0.625</v>
      </c>
      <c r="J28" s="47">
        <v>0.39583333333333331</v>
      </c>
      <c r="K28" s="94">
        <v>0.70833333333333337</v>
      </c>
      <c r="L28" s="47">
        <v>0.29166666666666669</v>
      </c>
      <c r="M28" s="94">
        <v>0.625</v>
      </c>
      <c r="N28" s="47">
        <v>0.29166666666666669</v>
      </c>
      <c r="O28" s="94">
        <v>0.625</v>
      </c>
      <c r="P28" s="38"/>
      <c r="Q28" s="56"/>
    </row>
    <row r="29" spans="1:17" ht="16.5" thickBot="1" x14ac:dyDescent="0.3">
      <c r="A29" s="242" t="s">
        <v>160</v>
      </c>
      <c r="B29" s="82"/>
      <c r="C29" s="63"/>
      <c r="D29" s="97"/>
      <c r="E29" s="90"/>
      <c r="F29" s="97"/>
      <c r="G29" s="90"/>
      <c r="H29" s="82">
        <v>0.79166666666666663</v>
      </c>
      <c r="I29" s="63">
        <v>1.0208333333333333</v>
      </c>
      <c r="J29" s="82"/>
      <c r="K29" s="63"/>
      <c r="L29" s="82"/>
      <c r="M29" s="63"/>
      <c r="N29" s="82"/>
      <c r="O29" s="63"/>
      <c r="P29" s="41"/>
      <c r="Q29" s="56"/>
    </row>
    <row r="30" spans="1:17" ht="16.5" thickBot="1" x14ac:dyDescent="0.3">
      <c r="A30" s="243" t="s">
        <v>161</v>
      </c>
      <c r="B30" s="102"/>
      <c r="C30" s="55">
        <f>C28-B28</f>
        <v>0.35416666666666663</v>
      </c>
      <c r="D30" s="99"/>
      <c r="E30" s="100"/>
      <c r="F30" s="99"/>
      <c r="G30" s="100"/>
      <c r="H30" s="103"/>
      <c r="I30" s="55">
        <f>(I28-H28)+(I29-H29)</f>
        <v>0.39583333333333331</v>
      </c>
      <c r="J30" s="102"/>
      <c r="K30" s="55">
        <f>K28-J28</f>
        <v>0.31250000000000006</v>
      </c>
      <c r="L30" s="102"/>
      <c r="M30" s="55">
        <f>M28-L28</f>
        <v>0.33333333333333331</v>
      </c>
      <c r="N30" s="102"/>
      <c r="O30" s="55">
        <f>O28-N28</f>
        <v>0.33333333333333331</v>
      </c>
      <c r="P30" s="44">
        <f>SUM(C30,E30,G30,I30,K30,M30,O30)</f>
        <v>1.7291666666666665</v>
      </c>
      <c r="Q30" s="56"/>
    </row>
    <row r="31" spans="1:17" ht="15.75" x14ac:dyDescent="0.25">
      <c r="A31" s="241"/>
      <c r="B31" s="47"/>
      <c r="C31" s="94"/>
      <c r="D31" s="95"/>
      <c r="E31" s="96"/>
      <c r="F31" s="95"/>
      <c r="G31" s="96"/>
      <c r="H31" s="47"/>
      <c r="I31" s="94"/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0.70833333333333337</v>
      </c>
      <c r="C32" s="63">
        <v>1</v>
      </c>
      <c r="D32" s="97"/>
      <c r="E32" s="90"/>
      <c r="F32" s="97"/>
      <c r="G32" s="90"/>
      <c r="H32" s="82">
        <v>0.72916666666666663</v>
      </c>
      <c r="I32" s="63">
        <v>1.0208333333333333</v>
      </c>
      <c r="J32" s="82">
        <v>0.64583333333333337</v>
      </c>
      <c r="K32" s="63">
        <v>1.0833333333333333</v>
      </c>
      <c r="L32" s="82">
        <v>0.79166666666666663</v>
      </c>
      <c r="M32" s="63">
        <v>1.0208333333333333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1"/>
      <c r="C33" s="55">
        <f>(C31-B31)+(C32-B32)</f>
        <v>0.29166666666666663</v>
      </c>
      <c r="D33" s="99"/>
      <c r="E33" s="100"/>
      <c r="F33" s="99"/>
      <c r="G33" s="100"/>
      <c r="H33" s="101"/>
      <c r="I33" s="55">
        <f>(I31-H31)+(I32-H32)</f>
        <v>0.29166666666666663</v>
      </c>
      <c r="J33" s="101" t="s">
        <v>143</v>
      </c>
      <c r="K33" s="55">
        <f>(K31-J31)+(K32-J32)</f>
        <v>0.43749999999999989</v>
      </c>
      <c r="L33" s="103"/>
      <c r="M33" s="55">
        <f>(M31-L31)+(M32-L32)</f>
        <v>0.39583333333333331</v>
      </c>
      <c r="N33" s="101"/>
      <c r="O33" s="55">
        <f>(O31-N31)+(O32-N32)</f>
        <v>0.31249999999999989</v>
      </c>
      <c r="P33" s="44">
        <f>SUM(C33,E33,G33,I33,K33,M33,O33)</f>
        <v>1.7291666666666661</v>
      </c>
      <c r="Q33" s="44"/>
    </row>
    <row r="34" spans="1:18" ht="15.75" x14ac:dyDescent="0.25">
      <c r="A34" s="241"/>
      <c r="B34" s="95"/>
      <c r="C34" s="96"/>
      <c r="D34" s="47"/>
      <c r="E34" s="94"/>
      <c r="F34" s="47">
        <v>0.45833333333333331</v>
      </c>
      <c r="G34" s="94">
        <v>0.625</v>
      </c>
      <c r="H34" s="47">
        <v>0.39583333333333331</v>
      </c>
      <c r="I34" s="94">
        <v>0.72916666666666663</v>
      </c>
      <c r="J34" s="47">
        <v>0.39583333333333331</v>
      </c>
      <c r="K34" s="94">
        <v>0.79166666666666663</v>
      </c>
      <c r="L34" s="47">
        <v>0.39583333333333331</v>
      </c>
      <c r="M34" s="94">
        <v>0.70833333333333337</v>
      </c>
      <c r="N34" s="279"/>
      <c r="O34" s="280"/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/>
      <c r="I35" s="63"/>
      <c r="J35" s="82"/>
      <c r="K35" s="63"/>
      <c r="L35" s="82"/>
      <c r="M35" s="63"/>
      <c r="N35" s="281"/>
      <c r="O35" s="282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0.37500000000000006</v>
      </c>
      <c r="H36" s="102"/>
      <c r="I36" s="55">
        <f>I34-H34</f>
        <v>0.33333333333333331</v>
      </c>
      <c r="J36" s="102"/>
      <c r="K36" s="55">
        <f>K34-J34</f>
        <v>0.39583333333333331</v>
      </c>
      <c r="L36" s="102"/>
      <c r="M36" s="55">
        <f>M34-L34</f>
        <v>0.31250000000000006</v>
      </c>
      <c r="N36" s="283"/>
      <c r="O36" s="284"/>
      <c r="P36" s="44">
        <f>SUM(C36,E36,G36,I36,K36,M36,O36)</f>
        <v>1.7291666666666665</v>
      </c>
      <c r="Q36" s="41"/>
      <c r="R36" s="366"/>
    </row>
    <row r="37" spans="1:18" ht="15" customHeight="1" x14ac:dyDescent="0.25">
      <c r="A37" s="286"/>
      <c r="B37" s="47"/>
      <c r="C37" s="94"/>
      <c r="D37" s="47">
        <v>0.4375</v>
      </c>
      <c r="E37" s="94">
        <v>0.625</v>
      </c>
      <c r="F37" s="47"/>
      <c r="G37" s="94"/>
      <c r="H37" s="95"/>
      <c r="I37" s="96"/>
      <c r="J37" s="95"/>
      <c r="K37" s="96"/>
      <c r="L37" s="47">
        <v>0.41666666666666669</v>
      </c>
      <c r="M37" s="94">
        <v>0.70833333333333337</v>
      </c>
      <c r="N37" s="47">
        <v>0.41666666666666669</v>
      </c>
      <c r="O37" s="94">
        <v>0.625</v>
      </c>
      <c r="P37" s="38"/>
      <c r="Q37" s="38"/>
      <c r="R37" s="365"/>
    </row>
    <row r="38" spans="1:18" ht="15" customHeight="1" thickBot="1" x14ac:dyDescent="0.3">
      <c r="A38" s="245" t="s">
        <v>151</v>
      </c>
      <c r="B38" s="82">
        <v>0.70833333333333337</v>
      </c>
      <c r="C38" s="63">
        <v>1.0208333333333333</v>
      </c>
      <c r="D38" s="82">
        <v>0.79166666666666663</v>
      </c>
      <c r="E38" s="63">
        <v>1.0208333333333333</v>
      </c>
      <c r="F38" s="82">
        <v>0.75</v>
      </c>
      <c r="G38" s="63">
        <v>1.0208333333333333</v>
      </c>
      <c r="H38" s="97"/>
      <c r="I38" s="90"/>
      <c r="J38" s="97"/>
      <c r="K38" s="90"/>
      <c r="L38" s="82"/>
      <c r="M38" s="63"/>
      <c r="N38" s="82">
        <v>0.79166666666666663</v>
      </c>
      <c r="O38" s="63">
        <v>1.0208333333333333</v>
      </c>
      <c r="P38" s="41"/>
      <c r="Q38" s="41"/>
      <c r="R38" s="365"/>
    </row>
    <row r="39" spans="1:18" ht="15" customHeight="1" thickBot="1" x14ac:dyDescent="0.3">
      <c r="A39" s="244" t="s">
        <v>166</v>
      </c>
      <c r="B39" s="101"/>
      <c r="C39" s="55">
        <f>(C37-B37)+(C38-B38)</f>
        <v>0.31249999999999989</v>
      </c>
      <c r="D39" s="103"/>
      <c r="E39" s="55">
        <f>(E37-D37)+(E38-D38)</f>
        <v>0.41666666666666663</v>
      </c>
      <c r="F39" s="101"/>
      <c r="G39" s="55">
        <f>(G37-F37)+(G38-F38)</f>
        <v>0.27083333333333326</v>
      </c>
      <c r="H39" s="99"/>
      <c r="I39" s="100"/>
      <c r="J39" s="99"/>
      <c r="K39" s="100"/>
      <c r="L39" s="112"/>
      <c r="M39" s="113">
        <f>M37-L37</f>
        <v>0.29166666666666669</v>
      </c>
      <c r="N39" s="103"/>
      <c r="O39" s="55">
        <f>(O37-N37)+(O38-N38)</f>
        <v>0.43749999999999994</v>
      </c>
      <c r="P39" s="44">
        <f>SUM(O39,M39,K39,I39,G39,E39,C39)</f>
        <v>1.7291666666666665</v>
      </c>
      <c r="Q39" s="44"/>
      <c r="R39" s="365"/>
    </row>
    <row r="40" spans="1:18" ht="15" customHeight="1" x14ac:dyDescent="0.25">
      <c r="A40" s="286"/>
      <c r="B40" s="95"/>
      <c r="C40" s="96"/>
      <c r="D40" s="95"/>
      <c r="E40" s="96"/>
      <c r="F40" s="95"/>
      <c r="G40" s="96"/>
      <c r="H40" s="47"/>
      <c r="I40" s="94"/>
      <c r="J40" s="47">
        <v>0.39583333333333331</v>
      </c>
      <c r="K40" s="94">
        <v>0.70833333333333337</v>
      </c>
      <c r="L40" s="47">
        <v>0.29166666666666669</v>
      </c>
      <c r="M40" s="94">
        <v>0.625</v>
      </c>
      <c r="N40" s="47">
        <v>0.29166666666666669</v>
      </c>
      <c r="O40" s="94">
        <v>0.625</v>
      </c>
      <c r="P40" s="38"/>
      <c r="Q40" s="38"/>
      <c r="R40" s="365"/>
    </row>
    <row r="41" spans="1:18" ht="15" customHeight="1" thickBot="1" x14ac:dyDescent="0.3">
      <c r="A41" s="245" t="s">
        <v>170</v>
      </c>
      <c r="B41" s="97"/>
      <c r="C41" s="90"/>
      <c r="D41" s="97"/>
      <c r="E41" s="90"/>
      <c r="F41" s="97"/>
      <c r="G41" s="90"/>
      <c r="H41" s="82">
        <v>0.70833333333333337</v>
      </c>
      <c r="I41" s="63">
        <v>1.0208333333333333</v>
      </c>
      <c r="J41" s="82"/>
      <c r="K41" s="63"/>
      <c r="L41" s="82"/>
      <c r="M41" s="63"/>
      <c r="N41" s="82"/>
      <c r="O41" s="63"/>
      <c r="P41" s="41"/>
      <c r="Q41" s="41"/>
      <c r="R41" s="365"/>
    </row>
    <row r="42" spans="1:18" ht="15" customHeight="1" thickBot="1" x14ac:dyDescent="0.3">
      <c r="A42" s="244" t="s">
        <v>171</v>
      </c>
      <c r="B42" s="99"/>
      <c r="C42" s="100"/>
      <c r="D42" s="99"/>
      <c r="E42" s="100"/>
      <c r="F42" s="99"/>
      <c r="G42" s="100"/>
      <c r="H42" s="101"/>
      <c r="I42" s="55">
        <f>(I40-H40)+(I41-H41)</f>
        <v>0.31249999999999989</v>
      </c>
      <c r="J42" s="102"/>
      <c r="K42" s="55">
        <f>K40-J40</f>
        <v>0.31250000000000006</v>
      </c>
      <c r="L42" s="102"/>
      <c r="M42" s="55">
        <f>M40-L40</f>
        <v>0.33333333333333331</v>
      </c>
      <c r="N42" s="102"/>
      <c r="O42" s="55">
        <f>O40-N40</f>
        <v>0.33333333333333331</v>
      </c>
      <c r="P42" s="44">
        <f>SUM(C42,E42,G42,I42,K42,M42,O42)</f>
        <v>1.2916666666666665</v>
      </c>
      <c r="Q42" s="44"/>
      <c r="R42" s="365"/>
    </row>
    <row r="43" spans="1:18" ht="15" customHeight="1" x14ac:dyDescent="0.25">
      <c r="A43" s="212" t="s">
        <v>155</v>
      </c>
      <c r="B43" s="47">
        <v>0.375</v>
      </c>
      <c r="C43" s="94">
        <v>0.66666666666666663</v>
      </c>
      <c r="D43" s="47">
        <v>0.375</v>
      </c>
      <c r="E43" s="94">
        <v>0.66666666666666663</v>
      </c>
      <c r="F43" s="47">
        <v>0.375</v>
      </c>
      <c r="G43" s="94">
        <v>0.66666666666666663</v>
      </c>
      <c r="H43" s="47">
        <v>0.375</v>
      </c>
      <c r="I43" s="94">
        <v>0.66666666666666663</v>
      </c>
      <c r="J43" s="47">
        <v>0.375</v>
      </c>
      <c r="K43" s="94">
        <v>0.66666666666666663</v>
      </c>
      <c r="L43" s="95"/>
      <c r="M43" s="96"/>
      <c r="N43" s="95"/>
      <c r="O43" s="96"/>
      <c r="P43" s="38"/>
      <c r="Q43" s="41"/>
      <c r="R43" s="307"/>
    </row>
    <row r="44" spans="1:18" ht="15" customHeight="1" thickBot="1" x14ac:dyDescent="0.3">
      <c r="A44" s="214" t="s">
        <v>153</v>
      </c>
      <c r="B44" s="82"/>
      <c r="C44" s="63"/>
      <c r="D44" s="82"/>
      <c r="E44" s="63"/>
      <c r="F44" s="82"/>
      <c r="G44" s="63"/>
      <c r="H44" s="82"/>
      <c r="I44" s="63"/>
      <c r="J44" s="82"/>
      <c r="K44" s="63"/>
      <c r="L44" s="97"/>
      <c r="M44" s="90"/>
      <c r="N44" s="97"/>
      <c r="O44" s="90"/>
      <c r="P44" s="41"/>
      <c r="Q44" s="41"/>
      <c r="R44" s="307"/>
    </row>
    <row r="45" spans="1:18" ht="15" customHeight="1" thickBot="1" x14ac:dyDescent="0.3">
      <c r="A45" s="215" t="s">
        <v>154</v>
      </c>
      <c r="B45" s="314"/>
      <c r="C45" s="55">
        <f>C43-B43</f>
        <v>0.29166666666666663</v>
      </c>
      <c r="D45" s="314"/>
      <c r="E45" s="55">
        <f>E43-D43</f>
        <v>0.29166666666666663</v>
      </c>
      <c r="F45" s="314"/>
      <c r="G45" s="55">
        <f>G43-F43</f>
        <v>0.29166666666666663</v>
      </c>
      <c r="H45" s="314"/>
      <c r="I45" s="55">
        <f>I43-H43</f>
        <v>0.29166666666666663</v>
      </c>
      <c r="J45" s="314"/>
      <c r="K45" s="55">
        <f>K43-J43</f>
        <v>0.29166666666666663</v>
      </c>
      <c r="L45" s="110"/>
      <c r="M45" s="111"/>
      <c r="N45" s="110"/>
      <c r="O45" s="111"/>
      <c r="P45" s="44">
        <f>SUM(C45,E45,G45,I45,K45,M45,O45)</f>
        <v>1.458333333333333</v>
      </c>
      <c r="Q45" s="41"/>
      <c r="R45" s="307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47">
        <v>0.41666666666666669</v>
      </c>
      <c r="I46" s="94">
        <v>0.625</v>
      </c>
      <c r="J46" s="47"/>
      <c r="K46" s="94"/>
      <c r="L46" s="47"/>
      <c r="M46" s="94"/>
      <c r="N46" s="95"/>
      <c r="O46" s="96"/>
      <c r="P46" s="38"/>
      <c r="Q46" s="56"/>
    </row>
    <row r="47" spans="1:18" ht="16.5" thickBot="1" x14ac:dyDescent="0.3">
      <c r="A47" s="242" t="s">
        <v>24</v>
      </c>
      <c r="B47" s="97"/>
      <c r="C47" s="90"/>
      <c r="D47" s="97"/>
      <c r="E47" s="90"/>
      <c r="F47" s="97"/>
      <c r="G47" s="90"/>
      <c r="H47" s="82">
        <v>0.79166666666666663</v>
      </c>
      <c r="I47" s="63">
        <v>1.0208333333333333</v>
      </c>
      <c r="J47" s="82">
        <v>0.70833333333333337</v>
      </c>
      <c r="K47" s="63">
        <v>1.0833333333333333</v>
      </c>
      <c r="L47" s="82">
        <v>0.70833333333333337</v>
      </c>
      <c r="M47" s="63">
        <v>1.0833333333333333</v>
      </c>
      <c r="N47" s="97"/>
      <c r="O47" s="90"/>
      <c r="P47" s="41"/>
      <c r="Q47" s="56"/>
    </row>
    <row r="48" spans="1:18" ht="16.5" thickBot="1" x14ac:dyDescent="0.3">
      <c r="A48" s="243" t="s">
        <v>40</v>
      </c>
      <c r="B48" s="110"/>
      <c r="C48" s="111"/>
      <c r="D48" s="110"/>
      <c r="E48" s="111"/>
      <c r="F48" s="110"/>
      <c r="G48" s="111"/>
      <c r="H48" s="103"/>
      <c r="I48" s="55">
        <f>(I46-H46)+(I47-H47)</f>
        <v>0.43749999999999994</v>
      </c>
      <c r="J48" s="101"/>
      <c r="K48" s="55">
        <f>(K46-J46)+(K47-J47)</f>
        <v>0.37499999999999989</v>
      </c>
      <c r="L48" s="101"/>
      <c r="M48" s="55">
        <f>(M46-L46)+(M47-L47)</f>
        <v>0.37499999999999989</v>
      </c>
      <c r="N48" s="110"/>
      <c r="O48" s="111"/>
      <c r="P48" s="44">
        <f>SUM(I48,K48,M48)</f>
        <v>1.1874999999999996</v>
      </c>
      <c r="Q48" s="56"/>
    </row>
    <row r="49" spans="1:19" ht="15.75" x14ac:dyDescent="0.25">
      <c r="A49" s="241"/>
      <c r="B49" s="95"/>
      <c r="C49" s="96"/>
      <c r="D49" s="95"/>
      <c r="E49" s="96"/>
      <c r="F49" s="95"/>
      <c r="G49" s="96"/>
      <c r="H49" s="95"/>
      <c r="I49" s="96"/>
      <c r="J49" s="47">
        <v>0.5</v>
      </c>
      <c r="K49" s="94">
        <v>0.625</v>
      </c>
      <c r="L49" s="47">
        <v>0.45833333333333331</v>
      </c>
      <c r="M49" s="94">
        <v>0.72916666666666663</v>
      </c>
      <c r="N49" s="47">
        <v>0.4375</v>
      </c>
      <c r="O49" s="94">
        <v>0.72916666666666663</v>
      </c>
      <c r="P49" s="38"/>
      <c r="Q49" s="38"/>
    </row>
    <row r="50" spans="1:19" ht="16.5" thickBot="1" x14ac:dyDescent="0.3">
      <c r="A50" s="242" t="s">
        <v>23</v>
      </c>
      <c r="B50" s="97"/>
      <c r="C50" s="90"/>
      <c r="D50" s="97"/>
      <c r="E50" s="90"/>
      <c r="F50" s="97"/>
      <c r="G50" s="90"/>
      <c r="H50" s="97"/>
      <c r="I50" s="90"/>
      <c r="J50" s="82">
        <v>0.79166666666666663</v>
      </c>
      <c r="K50" s="63">
        <v>1.0208333333333333</v>
      </c>
      <c r="L50" s="82"/>
      <c r="M50" s="63"/>
      <c r="N50" s="82"/>
      <c r="O50" s="63"/>
      <c r="P50" s="41"/>
      <c r="Q50" s="41"/>
    </row>
    <row r="51" spans="1:19" ht="16.5" thickBot="1" x14ac:dyDescent="0.3">
      <c r="A51" s="243" t="s">
        <v>39</v>
      </c>
      <c r="B51" s="99"/>
      <c r="C51" s="100"/>
      <c r="D51" s="99"/>
      <c r="E51" s="100"/>
      <c r="F51" s="110"/>
      <c r="G51" s="111"/>
      <c r="H51" s="99"/>
      <c r="I51" s="100"/>
      <c r="J51" s="103"/>
      <c r="K51" s="55">
        <f>(K49-J49)+(K50-J50)</f>
        <v>0.35416666666666663</v>
      </c>
      <c r="L51" s="112"/>
      <c r="M51" s="113">
        <f>M49-L49</f>
        <v>0.27083333333333331</v>
      </c>
      <c r="N51" s="112"/>
      <c r="O51" s="113">
        <f>O49-N49</f>
        <v>0.29166666666666663</v>
      </c>
      <c r="P51" s="44">
        <f>SUM(O51,M51,K51,I51,G51,E51,C51)</f>
        <v>0.91666666666666663</v>
      </c>
      <c r="Q51" s="44"/>
    </row>
    <row r="52" spans="1:19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47">
        <v>0.375</v>
      </c>
      <c r="O52" s="94">
        <v>0.75</v>
      </c>
      <c r="P52" s="38"/>
      <c r="Q52" s="38"/>
      <c r="R52" s="365"/>
    </row>
    <row r="53" spans="1:19" ht="15" customHeight="1" thickBot="1" x14ac:dyDescent="0.3">
      <c r="A53" s="242" t="s">
        <v>85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82"/>
      <c r="O53" s="63"/>
      <c r="P53" s="41"/>
      <c r="Q53" s="41"/>
      <c r="R53" s="365"/>
    </row>
    <row r="54" spans="1:19" ht="15" customHeight="1" thickBot="1" x14ac:dyDescent="0.3">
      <c r="A54" s="243" t="s">
        <v>86</v>
      </c>
      <c r="B54" s="99"/>
      <c r="C54" s="100"/>
      <c r="D54" s="99"/>
      <c r="E54" s="100"/>
      <c r="F54" s="99"/>
      <c r="G54" s="100"/>
      <c r="H54" s="110"/>
      <c r="I54" s="111"/>
      <c r="J54" s="99"/>
      <c r="K54" s="100"/>
      <c r="L54" s="110"/>
      <c r="M54" s="111"/>
      <c r="N54" s="112"/>
      <c r="O54" s="113">
        <f>O52-N52</f>
        <v>0.375</v>
      </c>
      <c r="P54" s="44">
        <f>SUM(C54,E54,G54,I54,K54,M54,O54)</f>
        <v>0.375</v>
      </c>
      <c r="Q54" s="44"/>
      <c r="R54" s="365"/>
    </row>
    <row r="55" spans="1:19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  <c r="Q55" s="299"/>
    </row>
    <row r="56" spans="1:19" ht="15" customHeight="1" x14ac:dyDescent="0.25">
      <c r="A56" s="321"/>
      <c r="B56" s="95"/>
      <c r="C56" s="96"/>
      <c r="D56" s="95"/>
      <c r="E56" s="96"/>
      <c r="F56" s="95"/>
      <c r="G56" s="96"/>
      <c r="H56" s="95"/>
      <c r="I56" s="96"/>
      <c r="J56" s="95"/>
      <c r="K56" s="96"/>
      <c r="L56" s="95"/>
      <c r="M56" s="96"/>
      <c r="N56" s="95"/>
      <c r="O56" s="96"/>
      <c r="P56" s="38"/>
      <c r="Q56" s="56"/>
    </row>
    <row r="57" spans="1:19" ht="15" customHeight="1" thickBot="1" x14ac:dyDescent="0.3">
      <c r="A57" s="322" t="s">
        <v>21</v>
      </c>
      <c r="B57" s="97"/>
      <c r="C57" s="90"/>
      <c r="D57" s="97"/>
      <c r="E57" s="90"/>
      <c r="F57" s="97"/>
      <c r="G57" s="90"/>
      <c r="H57" s="97"/>
      <c r="I57" s="90"/>
      <c r="J57" s="97"/>
      <c r="K57" s="90"/>
      <c r="L57" s="97"/>
      <c r="M57" s="90"/>
      <c r="N57" s="97"/>
      <c r="O57" s="90"/>
      <c r="P57" s="41"/>
      <c r="Q57" s="56"/>
    </row>
    <row r="58" spans="1:19" ht="15" customHeight="1" thickBot="1" x14ac:dyDescent="0.3">
      <c r="A58" s="323" t="s">
        <v>64</v>
      </c>
      <c r="B58" s="99"/>
      <c r="C58" s="100"/>
      <c r="D58" s="99"/>
      <c r="E58" s="100"/>
      <c r="F58" s="99"/>
      <c r="G58" s="100"/>
      <c r="H58" s="99"/>
      <c r="I58" s="100"/>
      <c r="J58" s="99"/>
      <c r="K58" s="100"/>
      <c r="L58" s="99"/>
      <c r="M58" s="100"/>
      <c r="N58" s="99"/>
      <c r="O58" s="100"/>
      <c r="P58" s="44">
        <f>SUM(C58,E58,G58,I58,K58,M58,O58)</f>
        <v>0</v>
      </c>
      <c r="Q58" s="56"/>
    </row>
    <row r="59" spans="1:19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0.29166666666666669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0.27083333333333331</v>
      </c>
      <c r="O59" s="94">
        <v>0.625</v>
      </c>
      <c r="P59" s="38"/>
      <c r="Q59" s="38"/>
    </row>
    <row r="60" spans="1:19" ht="15" customHeight="1" thickBot="1" x14ac:dyDescent="0.3">
      <c r="A60" s="242" t="s">
        <v>46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41"/>
    </row>
    <row r="61" spans="1:19" ht="15" customHeight="1" thickBot="1" x14ac:dyDescent="0.3">
      <c r="A61" s="243" t="s">
        <v>55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0.33333333333333331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0.35416666666666669</v>
      </c>
      <c r="P61" s="44">
        <f>SUM(C61,E61,G61,I61,K61,M61,O61)</f>
        <v>1.7291666666666667</v>
      </c>
      <c r="Q61" s="44"/>
    </row>
    <row r="62" spans="1:19" ht="15" customHeight="1" x14ac:dyDescent="0.25">
      <c r="A62" s="242"/>
      <c r="B62" s="198">
        <v>0.27083333333333331</v>
      </c>
      <c r="C62" s="200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47">
        <v>0.29166666666666669</v>
      </c>
      <c r="I62" s="94">
        <v>0.625</v>
      </c>
      <c r="J62" s="198">
        <v>0.29166666666666669</v>
      </c>
      <c r="K62" s="200">
        <v>0.625</v>
      </c>
      <c r="L62" s="95"/>
      <c r="M62" s="96"/>
      <c r="N62" s="95"/>
      <c r="O62" s="96"/>
      <c r="P62" s="41"/>
      <c r="Q62" s="56"/>
      <c r="R62" s="370" t="s">
        <v>159</v>
      </c>
      <c r="S62" s="337"/>
    </row>
    <row r="63" spans="1:19" ht="15" customHeight="1" thickBot="1" x14ac:dyDescent="0.3">
      <c r="A63" s="242" t="s">
        <v>71</v>
      </c>
      <c r="B63" s="204"/>
      <c r="C63" s="205"/>
      <c r="D63" s="82"/>
      <c r="E63" s="63"/>
      <c r="F63" s="82"/>
      <c r="G63" s="63"/>
      <c r="H63" s="82"/>
      <c r="I63" s="63"/>
      <c r="J63" s="204"/>
      <c r="K63" s="205"/>
      <c r="L63" s="97" t="s">
        <v>159</v>
      </c>
      <c r="M63" s="90"/>
      <c r="N63" s="97"/>
      <c r="O63" s="90"/>
      <c r="P63" s="41"/>
      <c r="Q63" s="56"/>
      <c r="R63" s="370"/>
      <c r="S63" s="337"/>
    </row>
    <row r="64" spans="1:19" ht="15" customHeight="1" thickBot="1" x14ac:dyDescent="0.3">
      <c r="A64" s="244" t="s">
        <v>72</v>
      </c>
      <c r="B64" s="208"/>
      <c r="C64" s="209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0.35416666666666669</v>
      </c>
      <c r="H64" s="102"/>
      <c r="I64" s="55">
        <f>I62-H62</f>
        <v>0.33333333333333331</v>
      </c>
      <c r="J64" s="208"/>
      <c r="K64" s="209">
        <f>K62-J62</f>
        <v>0.33333333333333331</v>
      </c>
      <c r="L64" s="99"/>
      <c r="M64" s="100"/>
      <c r="N64" s="99"/>
      <c r="O64" s="100"/>
      <c r="P64" s="44">
        <f>SUM(C64,E64,G64,I64,K64,M64,O64)</f>
        <v>1.7291666666666665</v>
      </c>
      <c r="Q64" s="56"/>
      <c r="R64" s="370"/>
      <c r="S64" s="337"/>
    </row>
    <row r="65" spans="1:19" ht="15" customHeight="1" x14ac:dyDescent="0.25">
      <c r="A65" s="241"/>
      <c r="B65" s="47">
        <v>0.29166666666666669</v>
      </c>
      <c r="C65" s="94">
        <v>0.625</v>
      </c>
      <c r="D65" s="95"/>
      <c r="E65" s="96"/>
      <c r="F65" s="95"/>
      <c r="G65" s="96"/>
      <c r="H65" s="47">
        <v>0.27083333333333331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  <c r="R65" s="370"/>
      <c r="S65" s="337"/>
    </row>
    <row r="66" spans="1:19" ht="15" customHeight="1" thickBot="1" x14ac:dyDescent="0.3">
      <c r="A66" s="242" t="s">
        <v>121</v>
      </c>
      <c r="B66" s="82"/>
      <c r="C66" s="63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  <c r="Q66" s="41"/>
      <c r="R66" s="370"/>
      <c r="S66" s="337"/>
    </row>
    <row r="67" spans="1:19" ht="15" customHeight="1" thickBot="1" x14ac:dyDescent="0.3">
      <c r="A67" s="243" t="s">
        <v>122</v>
      </c>
      <c r="B67" s="102"/>
      <c r="C67" s="55">
        <f>C65-B65</f>
        <v>0.33333333333333331</v>
      </c>
      <c r="D67" s="99"/>
      <c r="E67" s="100"/>
      <c r="F67" s="99"/>
      <c r="G67" s="100"/>
      <c r="H67" s="102"/>
      <c r="I67" s="55">
        <f>I65-H65</f>
        <v>0.35416666666666669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44"/>
      <c r="R67" s="370"/>
      <c r="S67" s="337"/>
    </row>
    <row r="68" spans="1:19" ht="15" customHeight="1" x14ac:dyDescent="0.25">
      <c r="A68" s="241"/>
      <c r="B68" s="47">
        <v>0.29166666666666669</v>
      </c>
      <c r="C68" s="94">
        <v>0.625</v>
      </c>
      <c r="D68" s="47">
        <v>0.27083333333333331</v>
      </c>
      <c r="E68" s="94">
        <v>0.625</v>
      </c>
      <c r="F68" s="47">
        <v>0.27083333333333331</v>
      </c>
      <c r="G68" s="94">
        <v>0.625</v>
      </c>
      <c r="H68" s="95"/>
      <c r="I68" s="96"/>
      <c r="J68" s="95"/>
      <c r="K68" s="96"/>
      <c r="L68" s="47">
        <v>0.27083333333333331</v>
      </c>
      <c r="M68" s="94">
        <v>0.625</v>
      </c>
      <c r="N68" s="47">
        <v>0.29166666666666669</v>
      </c>
      <c r="O68" s="94">
        <v>0.625</v>
      </c>
      <c r="P68" s="38"/>
      <c r="Q68" s="38"/>
    </row>
    <row r="69" spans="1:19" ht="15" customHeight="1" thickBot="1" x14ac:dyDescent="0.3">
      <c r="A69" s="242" t="s">
        <v>162</v>
      </c>
      <c r="B69" s="82"/>
      <c r="C69" s="63" t="s">
        <v>156</v>
      </c>
      <c r="D69" s="82"/>
      <c r="E69" s="63"/>
      <c r="F69" s="82"/>
      <c r="G69" s="63"/>
      <c r="H69" s="97"/>
      <c r="I69" s="90"/>
      <c r="J69" s="97"/>
      <c r="K69" s="90"/>
      <c r="L69" s="82"/>
      <c r="M69" s="63"/>
      <c r="N69" s="82"/>
      <c r="O69" s="63"/>
      <c r="P69" s="41"/>
      <c r="Q69" s="41"/>
    </row>
    <row r="70" spans="1:19" ht="15" customHeight="1" thickBot="1" x14ac:dyDescent="0.3">
      <c r="A70" s="243" t="s">
        <v>167</v>
      </c>
      <c r="B70" s="102"/>
      <c r="C70" s="55">
        <f>C68-B68</f>
        <v>0.33333333333333331</v>
      </c>
      <c r="D70" s="102"/>
      <c r="E70" s="55">
        <f>E68-D68</f>
        <v>0.35416666666666669</v>
      </c>
      <c r="F70" s="102"/>
      <c r="G70" s="55">
        <f>G68-F68</f>
        <v>0.35416666666666669</v>
      </c>
      <c r="H70" s="99"/>
      <c r="I70" s="100"/>
      <c r="J70" s="99"/>
      <c r="K70" s="100"/>
      <c r="L70" s="102"/>
      <c r="M70" s="55">
        <f>M68-L68</f>
        <v>0.35416666666666669</v>
      </c>
      <c r="N70" s="102"/>
      <c r="O70" s="55">
        <f>O68-N68</f>
        <v>0.33333333333333331</v>
      </c>
      <c r="P70" s="44">
        <f>SUM(C70,E70,G70,I70,K70,M70,O70)</f>
        <v>1.7291666666666667</v>
      </c>
      <c r="Q70" s="44"/>
    </row>
    <row r="71" spans="1:19" ht="15" customHeight="1" x14ac:dyDescent="0.25">
      <c r="A71" s="241"/>
      <c r="B71" s="95"/>
      <c r="C71" s="96"/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47">
        <v>0.29166666666666669</v>
      </c>
      <c r="K71" s="94">
        <v>0.625</v>
      </c>
      <c r="L71" s="47">
        <v>0.27083333333333331</v>
      </c>
      <c r="M71" s="94">
        <v>0.625</v>
      </c>
      <c r="N71" s="95"/>
      <c r="O71" s="96"/>
      <c r="P71" s="38"/>
      <c r="Q71" s="56"/>
    </row>
    <row r="72" spans="1:19" ht="15" customHeight="1" thickBot="1" x14ac:dyDescent="0.3">
      <c r="A72" s="242" t="s">
        <v>65</v>
      </c>
      <c r="B72" s="97"/>
      <c r="C72" s="90"/>
      <c r="D72" s="82"/>
      <c r="E72" s="63"/>
      <c r="F72" s="82"/>
      <c r="G72" s="63"/>
      <c r="H72" s="82"/>
      <c r="I72" s="63"/>
      <c r="J72" s="82"/>
      <c r="K72" s="63"/>
      <c r="L72" s="82"/>
      <c r="M72" s="63"/>
      <c r="N72" s="97"/>
      <c r="O72" s="90"/>
      <c r="P72" s="41"/>
      <c r="Q72" s="56"/>
    </row>
    <row r="73" spans="1:19" ht="15" customHeight="1" thickBot="1" x14ac:dyDescent="0.3">
      <c r="A73" s="243" t="s">
        <v>66</v>
      </c>
      <c r="B73" s="99"/>
      <c r="C73" s="100"/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102"/>
      <c r="K73" s="55">
        <f>K71-J71</f>
        <v>0.33333333333333331</v>
      </c>
      <c r="L73" s="102"/>
      <c r="M73" s="55">
        <f>M71-L71</f>
        <v>0.35416666666666669</v>
      </c>
      <c r="N73" s="99"/>
      <c r="O73" s="100"/>
      <c r="P73" s="44">
        <f>SUM(C73,E73,G73,I73,K73,M73,O73)</f>
        <v>1.7291666666666667</v>
      </c>
      <c r="Q73" s="56"/>
    </row>
    <row r="74" spans="1:19" ht="15" customHeight="1" x14ac:dyDescent="0.25">
      <c r="A74" s="241"/>
      <c r="B74" s="47">
        <v>0.27083333333333331</v>
      </c>
      <c r="C74" s="94">
        <v>0.625</v>
      </c>
      <c r="D74" s="95"/>
      <c r="E74" s="96"/>
      <c r="F74" s="95"/>
      <c r="G74" s="96"/>
      <c r="H74" s="47">
        <v>0.27083333333333331</v>
      </c>
      <c r="I74" s="94">
        <v>0.625</v>
      </c>
      <c r="J74" s="47">
        <v>0.27083333333333331</v>
      </c>
      <c r="K74" s="94">
        <v>0.625</v>
      </c>
      <c r="L74" s="47">
        <v>0.29166666666666669</v>
      </c>
      <c r="M74" s="94">
        <v>0.625</v>
      </c>
      <c r="N74" s="47">
        <v>0.29166666666666669</v>
      </c>
      <c r="O74" s="94">
        <v>0.625</v>
      </c>
      <c r="P74" s="38"/>
      <c r="Q74" s="38"/>
    </row>
    <row r="75" spans="1:19" ht="15" customHeight="1" thickBot="1" x14ac:dyDescent="0.3">
      <c r="A75" s="242" t="s">
        <v>73</v>
      </c>
      <c r="B75" s="82"/>
      <c r="C75" s="63"/>
      <c r="D75" s="97"/>
      <c r="E75" s="90"/>
      <c r="F75" s="97"/>
      <c r="G75" s="90"/>
      <c r="H75" s="82"/>
      <c r="I75" s="63"/>
      <c r="J75" s="82"/>
      <c r="K75" s="63"/>
      <c r="L75" s="82"/>
      <c r="M75" s="63"/>
      <c r="N75" s="82"/>
      <c r="O75" s="63"/>
      <c r="P75" s="41"/>
      <c r="Q75" s="41"/>
    </row>
    <row r="76" spans="1:19" ht="15" customHeight="1" thickBot="1" x14ac:dyDescent="0.3">
      <c r="A76" s="243" t="s">
        <v>74</v>
      </c>
      <c r="B76" s="102"/>
      <c r="C76" s="55">
        <f>C74-B74</f>
        <v>0.35416666666666669</v>
      </c>
      <c r="D76" s="99"/>
      <c r="E76" s="100"/>
      <c r="F76" s="99"/>
      <c r="G76" s="100"/>
      <c r="H76" s="102"/>
      <c r="I76" s="55">
        <f>I74-H74</f>
        <v>0.35416666666666669</v>
      </c>
      <c r="J76" s="102"/>
      <c r="K76" s="55">
        <f>K74-J74</f>
        <v>0.35416666666666669</v>
      </c>
      <c r="L76" s="102"/>
      <c r="M76" s="55">
        <f>M74-L74</f>
        <v>0.33333333333333331</v>
      </c>
      <c r="N76" s="102"/>
      <c r="O76" s="55">
        <f>O74-N74</f>
        <v>0.33333333333333331</v>
      </c>
      <c r="P76" s="44">
        <f>SUM(C76,E76,G76,I76,K76,M76,O76)</f>
        <v>1.7291666666666665</v>
      </c>
      <c r="Q76" s="44"/>
    </row>
    <row r="77" spans="1:19" ht="15" customHeight="1" thickBot="1" x14ac:dyDescent="0.3">
      <c r="A77" s="6"/>
      <c r="B77" s="116"/>
      <c r="C77" s="117"/>
      <c r="D77" s="116"/>
      <c r="E77" s="117"/>
      <c r="F77" s="116"/>
      <c r="G77" s="117"/>
      <c r="H77" s="116"/>
      <c r="I77" s="117"/>
      <c r="J77" s="116"/>
      <c r="K77" s="117"/>
      <c r="L77" s="116"/>
      <c r="M77" s="117"/>
      <c r="N77" s="116"/>
      <c r="O77" s="117"/>
      <c r="P77" s="62"/>
      <c r="Q77" s="299"/>
    </row>
    <row r="78" spans="1:19" ht="15" customHeight="1" x14ac:dyDescent="0.25">
      <c r="A78" s="241"/>
      <c r="B78" s="95"/>
      <c r="C78" s="96"/>
      <c r="D78" s="95"/>
      <c r="E78" s="96"/>
      <c r="F78" s="47">
        <v>0.33333333333333331</v>
      </c>
      <c r="G78" s="94">
        <v>0.66666666666666663</v>
      </c>
      <c r="H78" s="47">
        <v>0.33333333333333331</v>
      </c>
      <c r="I78" s="94">
        <v>0.66666666666666663</v>
      </c>
      <c r="J78" s="47">
        <v>0.33333333333333331</v>
      </c>
      <c r="K78" s="94">
        <v>0.6875</v>
      </c>
      <c r="L78" s="47">
        <v>0.33333333333333331</v>
      </c>
      <c r="M78" s="94">
        <v>0.6875</v>
      </c>
      <c r="N78" s="47">
        <v>0.33333333333333331</v>
      </c>
      <c r="O78" s="94">
        <v>0.6875</v>
      </c>
      <c r="P78" s="38"/>
      <c r="Q78" s="56"/>
    </row>
    <row r="79" spans="1:19" ht="15" customHeight="1" thickBot="1" x14ac:dyDescent="0.3">
      <c r="A79" s="242" t="s">
        <v>22</v>
      </c>
      <c r="B79" s="97"/>
      <c r="C79" s="90"/>
      <c r="D79" s="97"/>
      <c r="E79" s="90"/>
      <c r="F79" s="82"/>
      <c r="G79" s="63"/>
      <c r="H79" s="82"/>
      <c r="I79" s="63"/>
      <c r="J79" s="82"/>
      <c r="K79" s="63"/>
      <c r="L79" s="82"/>
      <c r="M79" s="63"/>
      <c r="N79" s="82"/>
      <c r="O79" s="63"/>
      <c r="P79" s="41"/>
      <c r="Q79" s="56"/>
    </row>
    <row r="80" spans="1:19" ht="15" customHeight="1" thickBot="1" x14ac:dyDescent="0.3">
      <c r="A80" s="243" t="s">
        <v>43</v>
      </c>
      <c r="B80" s="99"/>
      <c r="C80" s="100"/>
      <c r="D80" s="99"/>
      <c r="E80" s="100"/>
      <c r="F80" s="102"/>
      <c r="G80" s="55">
        <f>SUM(G78-F78)</f>
        <v>0.33333333333333331</v>
      </c>
      <c r="H80" s="102"/>
      <c r="I80" s="55">
        <f>SUM(I78-H78)</f>
        <v>0.33333333333333331</v>
      </c>
      <c r="J80" s="102"/>
      <c r="K80" s="55">
        <f>SUM(K78-J78)</f>
        <v>0.35416666666666669</v>
      </c>
      <c r="L80" s="102"/>
      <c r="M80" s="55">
        <f>SUM(M78-L78)</f>
        <v>0.35416666666666669</v>
      </c>
      <c r="N80" s="102"/>
      <c r="O80" s="55">
        <f>SUM(O78-N78)</f>
        <v>0.35416666666666669</v>
      </c>
      <c r="P80" s="44">
        <f>SUM(C80,E80,G80,I80,K80,M80,O80)</f>
        <v>1.7291666666666667</v>
      </c>
      <c r="Q80" s="56"/>
    </row>
    <row r="81" spans="1:17" ht="15" customHeight="1" x14ac:dyDescent="0.25">
      <c r="A81" s="246"/>
      <c r="B81" s="47">
        <v>0.375</v>
      </c>
      <c r="C81" s="94">
        <v>0.72916666666666663</v>
      </c>
      <c r="D81" s="47">
        <v>0.375</v>
      </c>
      <c r="E81" s="94">
        <v>0.72916666666666663</v>
      </c>
      <c r="F81" s="47">
        <v>0.5</v>
      </c>
      <c r="G81" s="94">
        <v>0.66666666666666663</v>
      </c>
      <c r="H81" s="47"/>
      <c r="I81" s="94"/>
      <c r="J81" s="95"/>
      <c r="K81" s="96"/>
      <c r="L81" s="95"/>
      <c r="M81" s="96"/>
      <c r="N81" s="47">
        <v>0.5</v>
      </c>
      <c r="O81" s="94">
        <v>0.66666666666666663</v>
      </c>
      <c r="P81" s="38"/>
      <c r="Q81" s="38"/>
    </row>
    <row r="82" spans="1:17" ht="15" customHeight="1" thickBot="1" x14ac:dyDescent="0.3">
      <c r="A82" s="247" t="s">
        <v>19</v>
      </c>
      <c r="B82" s="82"/>
      <c r="C82" s="63"/>
      <c r="D82" s="82"/>
      <c r="E82" s="63"/>
      <c r="F82" s="82">
        <v>0.875</v>
      </c>
      <c r="G82" s="63">
        <v>1.0416666666666667</v>
      </c>
      <c r="H82" s="82">
        <v>0.70833333333333337</v>
      </c>
      <c r="I82" s="63">
        <v>1.0625</v>
      </c>
      <c r="J82" s="97"/>
      <c r="K82" s="90"/>
      <c r="L82" s="97"/>
      <c r="M82" s="90"/>
      <c r="N82" s="82">
        <v>0.875</v>
      </c>
      <c r="O82" s="63">
        <v>1.0416666666666667</v>
      </c>
      <c r="P82" s="41"/>
      <c r="Q82" s="41"/>
    </row>
    <row r="83" spans="1:17" ht="15" customHeight="1" thickBot="1" x14ac:dyDescent="0.3">
      <c r="A83" s="243" t="s">
        <v>41</v>
      </c>
      <c r="B83" s="102"/>
      <c r="C83" s="55">
        <f>SUM(C81-B81)</f>
        <v>0.35416666666666663</v>
      </c>
      <c r="D83" s="102"/>
      <c r="E83" s="55">
        <f>SUM(E81-D81)</f>
        <v>0.35416666666666663</v>
      </c>
      <c r="F83" s="103"/>
      <c r="G83" s="55">
        <f>(G81-F81)+(G82-F82)</f>
        <v>0.33333333333333337</v>
      </c>
      <c r="H83" s="101"/>
      <c r="I83" s="55">
        <f>(I81-H81)+(I82-H82)</f>
        <v>0.35416666666666663</v>
      </c>
      <c r="J83" s="99"/>
      <c r="K83" s="100"/>
      <c r="L83" s="99"/>
      <c r="M83" s="100"/>
      <c r="N83" s="103"/>
      <c r="O83" s="55">
        <f>(O81-N81)+(O82-N82)</f>
        <v>0.33333333333333337</v>
      </c>
      <c r="P83" s="44">
        <f>SUM(C83,E83,G83,I83,K83,M83,O83)</f>
        <v>1.7291666666666665</v>
      </c>
      <c r="Q83" s="44"/>
    </row>
    <row r="84" spans="1:17" ht="15" customHeight="1" x14ac:dyDescent="0.25">
      <c r="A84" s="212" t="s">
        <v>47</v>
      </c>
      <c r="B84" s="47"/>
      <c r="C84" s="94"/>
      <c r="D84" s="95"/>
      <c r="E84" s="96"/>
      <c r="F84" s="95"/>
      <c r="G84" s="96"/>
      <c r="H84" s="95"/>
      <c r="I84" s="96"/>
      <c r="J84" s="95"/>
      <c r="K84" s="96"/>
      <c r="L84" s="95"/>
      <c r="M84" s="96"/>
      <c r="N84" s="95"/>
      <c r="O84" s="96"/>
      <c r="P84" s="38"/>
      <c r="Q84" s="56"/>
    </row>
    <row r="85" spans="1:17" ht="15" customHeight="1" thickBot="1" x14ac:dyDescent="0.3">
      <c r="A85" s="247" t="s">
        <v>148</v>
      </c>
      <c r="B85" s="82">
        <v>0.70833333333333337</v>
      </c>
      <c r="C85" s="63">
        <v>1.0625</v>
      </c>
      <c r="D85" s="97"/>
      <c r="E85" s="90"/>
      <c r="F85" s="97"/>
      <c r="G85" s="90"/>
      <c r="H85" s="97"/>
      <c r="I85" s="90"/>
      <c r="J85" s="97"/>
      <c r="K85" s="90"/>
      <c r="L85" s="97"/>
      <c r="M85" s="90"/>
      <c r="N85" s="97"/>
      <c r="O85" s="90"/>
      <c r="P85" s="41"/>
      <c r="Q85" s="56"/>
    </row>
    <row r="86" spans="1:17" ht="15" customHeight="1" thickBot="1" x14ac:dyDescent="0.3">
      <c r="A86" s="248" t="s">
        <v>149</v>
      </c>
      <c r="B86" s="101"/>
      <c r="C86" s="55">
        <f>(C84-B84)+(C85-B85)</f>
        <v>0.35416666666666663</v>
      </c>
      <c r="D86" s="99"/>
      <c r="E86" s="100"/>
      <c r="F86" s="99"/>
      <c r="G86" s="100"/>
      <c r="H86" s="99"/>
      <c r="I86" s="100"/>
      <c r="J86" s="99"/>
      <c r="K86" s="100"/>
      <c r="L86" s="99"/>
      <c r="M86" s="100"/>
      <c r="N86" s="99"/>
      <c r="O86" s="100"/>
      <c r="P86" s="44">
        <f>SUM(C86,E86,G86,I86,K86,M86,O86)</f>
        <v>0.35416666666666663</v>
      </c>
      <c r="Q86" s="56"/>
    </row>
    <row r="87" spans="1:17" ht="15" customHeight="1" x14ac:dyDescent="0.25">
      <c r="A87" s="246"/>
      <c r="B87" s="95"/>
      <c r="C87" s="96"/>
      <c r="D87" s="47">
        <v>0.5</v>
      </c>
      <c r="E87" s="94">
        <v>0.66666666666666663</v>
      </c>
      <c r="F87" s="95"/>
      <c r="G87" s="96"/>
      <c r="H87" s="95"/>
      <c r="I87" s="96"/>
      <c r="J87" s="47">
        <v>0.5</v>
      </c>
      <c r="K87" s="94">
        <v>0.66666666666666663</v>
      </c>
      <c r="L87" s="47"/>
      <c r="M87" s="94"/>
      <c r="N87" s="47"/>
      <c r="O87" s="94"/>
      <c r="P87" s="38"/>
      <c r="Q87" s="38"/>
    </row>
    <row r="88" spans="1:17" ht="15" customHeight="1" thickBot="1" x14ac:dyDescent="0.3">
      <c r="A88" s="247" t="s">
        <v>52</v>
      </c>
      <c r="B88" s="97"/>
      <c r="C88" s="90"/>
      <c r="D88" s="82">
        <v>0.875</v>
      </c>
      <c r="E88" s="63">
        <v>1.0416666666666667</v>
      </c>
      <c r="F88" s="97"/>
      <c r="G88" s="90"/>
      <c r="H88" s="97"/>
      <c r="I88" s="90"/>
      <c r="J88" s="82">
        <v>0.875</v>
      </c>
      <c r="K88" s="63">
        <v>1.0416666666666667</v>
      </c>
      <c r="L88" s="82">
        <v>0.70833333333333337</v>
      </c>
      <c r="M88" s="63">
        <v>1.0625</v>
      </c>
      <c r="N88" s="82">
        <v>0.70833333333333337</v>
      </c>
      <c r="O88" s="63">
        <v>1.0625</v>
      </c>
      <c r="P88" s="41"/>
      <c r="Q88" s="41"/>
    </row>
    <row r="89" spans="1:17" ht="15" customHeight="1" thickBot="1" x14ac:dyDescent="0.3">
      <c r="A89" s="248"/>
      <c r="B89" s="99"/>
      <c r="C89" s="100"/>
      <c r="D89" s="103"/>
      <c r="E89" s="55">
        <f>(E87-D87)+(E88-D88)</f>
        <v>0.33333333333333337</v>
      </c>
      <c r="F89" s="99"/>
      <c r="G89" s="100"/>
      <c r="H89" s="99"/>
      <c r="I89" s="100"/>
      <c r="J89" s="103"/>
      <c r="K89" s="55">
        <f>(K87-J87)+(K88-J88)</f>
        <v>0.33333333333333337</v>
      </c>
      <c r="L89" s="101"/>
      <c r="M89" s="55">
        <f>(M87-L87)+(M88-L88)</f>
        <v>0.35416666666666663</v>
      </c>
      <c r="N89" s="101"/>
      <c r="O89" s="55">
        <f>(O87-N87)+(O88-N88)</f>
        <v>0.35416666666666663</v>
      </c>
      <c r="P89" s="44">
        <f>SUM(C89,E89,G89,I89,K89,M89,O89)</f>
        <v>1.375</v>
      </c>
      <c r="Q89" s="41"/>
    </row>
    <row r="90" spans="1:17" ht="15" customHeight="1" x14ac:dyDescent="0.25">
      <c r="A90" s="246"/>
      <c r="B90" s="95"/>
      <c r="C90" s="96"/>
      <c r="D90" s="47"/>
      <c r="E90" s="94"/>
      <c r="F90" s="47"/>
      <c r="G90" s="94"/>
      <c r="H90" s="47">
        <v>0.5</v>
      </c>
      <c r="I90" s="94">
        <v>0.66666666666666663</v>
      </c>
      <c r="J90" s="47"/>
      <c r="K90" s="94"/>
      <c r="L90" s="47">
        <v>0.5</v>
      </c>
      <c r="M90" s="94">
        <v>0.66666666666666663</v>
      </c>
      <c r="N90" s="95"/>
      <c r="O90" s="96"/>
      <c r="P90" s="38"/>
      <c r="Q90" s="38"/>
    </row>
    <row r="91" spans="1:17" ht="15" customHeight="1" thickBot="1" x14ac:dyDescent="0.3">
      <c r="A91" s="247" t="s">
        <v>25</v>
      </c>
      <c r="B91" s="97"/>
      <c r="C91" s="90"/>
      <c r="D91" s="82">
        <v>0.70833333333333337</v>
      </c>
      <c r="E91" s="63">
        <v>1.0416666666666667</v>
      </c>
      <c r="F91" s="82">
        <v>0.70833333333333337</v>
      </c>
      <c r="G91" s="63">
        <v>1.0416666666666667</v>
      </c>
      <c r="H91" s="82">
        <v>0.875</v>
      </c>
      <c r="I91" s="63">
        <v>1.0416666666666667</v>
      </c>
      <c r="J91" s="82">
        <v>0.70833333333333337</v>
      </c>
      <c r="K91" s="63">
        <v>1.0625</v>
      </c>
      <c r="L91" s="82">
        <v>0.875</v>
      </c>
      <c r="M91" s="63">
        <v>1.0833333333333333</v>
      </c>
      <c r="N91" s="97"/>
      <c r="O91" s="90"/>
      <c r="P91" s="41"/>
      <c r="Q91" s="41"/>
    </row>
    <row r="92" spans="1:17" ht="15" customHeight="1" thickBot="1" x14ac:dyDescent="0.3">
      <c r="A92" s="248"/>
      <c r="B92" s="99"/>
      <c r="C92" s="100"/>
      <c r="D92" s="101"/>
      <c r="E92" s="55">
        <f>(E90-D90)+(E91-D91)</f>
        <v>0.33333333333333337</v>
      </c>
      <c r="F92" s="101"/>
      <c r="G92" s="55">
        <f>(G90-F90)+(G91-F91)</f>
        <v>0.33333333333333337</v>
      </c>
      <c r="H92" s="103"/>
      <c r="I92" s="55">
        <f>(I90-H90)+(I91-H91)</f>
        <v>0.33333333333333337</v>
      </c>
      <c r="J92" s="101"/>
      <c r="K92" s="55">
        <f>(K90-J90)+(K91-J91)</f>
        <v>0.35416666666666663</v>
      </c>
      <c r="L92" s="103"/>
      <c r="M92" s="55">
        <f>(M90-L90)+(M91-L91)</f>
        <v>0.37499999999999989</v>
      </c>
      <c r="N92" s="99"/>
      <c r="O92" s="100"/>
      <c r="P92" s="44">
        <f>SUM(C92,E92,G92,I92,K92,M92,O92)</f>
        <v>1.7291666666666665</v>
      </c>
      <c r="Q92" s="41"/>
    </row>
    <row r="93" spans="1:17" ht="35.1" customHeight="1" x14ac:dyDescent="0.25">
      <c r="A93" s="295" t="s">
        <v>137</v>
      </c>
      <c r="B93" s="191"/>
      <c r="C93" s="192">
        <f ca="1">comptecellulecouleur((B56:B76),$A$102)</f>
        <v>4</v>
      </c>
      <c r="D93" s="191"/>
      <c r="E93" s="192">
        <f ca="1">comptecellulecouleur((D56:D76),$A$102)</f>
        <v>4</v>
      </c>
      <c r="F93" s="191"/>
      <c r="G93" s="192">
        <f ca="1">comptecellulecouleur((F56:F76),$A$102)</f>
        <v>4</v>
      </c>
      <c r="H93" s="191"/>
      <c r="I93" s="192">
        <f ca="1">comptecellulecouleur((H56:H76),$A$102)</f>
        <v>4</v>
      </c>
      <c r="J93" s="191"/>
      <c r="K93" s="192">
        <f ca="1">comptecellulecouleur((J58:J76),$A$102)</f>
        <v>3</v>
      </c>
      <c r="L93" s="191"/>
      <c r="M93" s="192">
        <f ca="1">comptecellulecouleur((L58:L76),$A$102)</f>
        <v>5</v>
      </c>
      <c r="N93" s="191"/>
      <c r="O93" s="192">
        <f ca="1">comptecellulecouleur((N58:N76),$A$102)</f>
        <v>4</v>
      </c>
      <c r="P93" s="300"/>
      <c r="Q93" s="65"/>
    </row>
    <row r="94" spans="1:17" ht="35.1" customHeight="1" x14ac:dyDescent="0.25">
      <c r="A94" s="296" t="s">
        <v>136</v>
      </c>
      <c r="B94" s="292"/>
      <c r="C94" s="293">
        <f ca="1">comptecellulecouleur((B56:B76),$A$103)</f>
        <v>0</v>
      </c>
      <c r="D94" s="292"/>
      <c r="E94" s="293">
        <f ca="1">comptecellulecouleur((D56:D76),$A$103)</f>
        <v>0</v>
      </c>
      <c r="F94" s="292"/>
      <c r="G94" s="293">
        <f ca="1">comptecellulecouleur((F56:F76),$A$103)</f>
        <v>0</v>
      </c>
      <c r="H94" s="292"/>
      <c r="I94" s="293">
        <f ca="1">comptecellulecouleur((H56:H76),$A$103)</f>
        <v>0</v>
      </c>
      <c r="J94" s="292"/>
      <c r="K94" s="293">
        <f ca="1">comptecellulecouleur((J56:J76),$A$103)</f>
        <v>0</v>
      </c>
      <c r="L94" s="292"/>
      <c r="M94" s="293">
        <f ca="1">comptecellulecouleur((L56:L76),$A$103)</f>
        <v>0</v>
      </c>
      <c r="N94" s="292"/>
      <c r="O94" s="293">
        <f ca="1">comptecellulecouleur((N56:N76),$A$103)</f>
        <v>0</v>
      </c>
      <c r="P94" s="301"/>
      <c r="Q94" s="65"/>
    </row>
    <row r="95" spans="1:17" ht="35.1" customHeight="1" x14ac:dyDescent="0.25">
      <c r="A95" s="15" t="s">
        <v>7</v>
      </c>
      <c r="B95" s="193"/>
      <c r="C95" s="189">
        <f ca="1">(comptecellulecouleur((B6:B54),$A$102))+(comptecellulecouleur((B6:B54),$A$104))+(comptecellulecouleur((B6:B54),$A$105)/2)</f>
        <v>3</v>
      </c>
      <c r="D95" s="193"/>
      <c r="E95" s="189">
        <f ca="1">(comptecellulecouleur((D6:D54),$A$102))+(comptecellulecouleur((D6:D54),$A$104))+(comptecellulecouleur((D6:D54),$A$105)/2)</f>
        <v>3</v>
      </c>
      <c r="F95" s="193"/>
      <c r="G95" s="189">
        <f ca="1">(comptecellulecouleur((F6:F54),$A$102))+(comptecellulecouleur((F6:F54),$A$104))+(comptecellulecouleur((F6:F54),$A$105)/2)</f>
        <v>4</v>
      </c>
      <c r="H95" s="193"/>
      <c r="I95" s="189">
        <f ca="1">(comptecellulecouleur((H6:H54),$A$102))+(comptecellulecouleur((H6:H54),$A$104))+(comptecellulecouleur((H6:H54),$A$105)/2)</f>
        <v>5</v>
      </c>
      <c r="J95" s="193"/>
      <c r="K95" s="189">
        <f ca="1">(comptecellulecouleur((J6:J54),$A$102))+(comptecellulecouleur((J6:J54),$A$104))+(comptecellulecouleur((J6:J54),$A$105)/2)</f>
        <v>7</v>
      </c>
      <c r="L95" s="193"/>
      <c r="M95" s="189">
        <f ca="1">(comptecellulecouleur((L6:L54),$A$102))+(comptecellulecouleur((L6:L54),$A$104))+(comptecellulecouleur((L6:L54),$A$105)/2)</f>
        <v>8</v>
      </c>
      <c r="N95" s="193"/>
      <c r="O95" s="189">
        <f ca="1">(comptecellulecouleur((N6:N54),$A$102))+(comptecellulecouleur((N6:N54),$A$104))+(comptecellulecouleur((N6:N54),$A$105)/2)</f>
        <v>7</v>
      </c>
      <c r="P95" s="302"/>
      <c r="Q95" s="65"/>
    </row>
    <row r="96" spans="1:17" ht="35.1" customHeight="1" x14ac:dyDescent="0.25">
      <c r="A96" s="16" t="s">
        <v>8</v>
      </c>
      <c r="B96" s="194"/>
      <c r="C96" s="195">
        <f ca="1">(comptecellulecouleur((B6:B54),$A$102))+(comptecellulecouleur((B6:B54),$A$105))</f>
        <v>2</v>
      </c>
      <c r="D96" s="194"/>
      <c r="E96" s="195">
        <f ca="1">(comptecellulecouleur((D6:D54),$A$102))+(comptecellulecouleur((D6:D54),$A$105))</f>
        <v>1</v>
      </c>
      <c r="F96" s="194"/>
      <c r="G96" s="195">
        <f ca="1">(comptecellulecouleur((F6:F54),$A$102))+(comptecellulecouleur((F6:F54),$A$105))</f>
        <v>2</v>
      </c>
      <c r="H96" s="194"/>
      <c r="I96" s="195">
        <f ca="1">(comptecellulecouleur((H6:H54),$A$102))+(comptecellulecouleur((H6:H54),$A$105))</f>
        <v>3</v>
      </c>
      <c r="J96" s="194"/>
      <c r="K96" s="195">
        <f ca="1">(comptecellulecouleur((J6:J54),$A$102))+(comptecellulecouleur((J6:J54),$A$105))</f>
        <v>6</v>
      </c>
      <c r="L96" s="194"/>
      <c r="M96" s="195">
        <f ca="1">(comptecellulecouleur((L6:L54),$A$102))+(comptecellulecouleur((L6:L54),$A$105))</f>
        <v>7</v>
      </c>
      <c r="N96" s="194"/>
      <c r="O96" s="195">
        <f ca="1">(comptecellulecouleur((N6:N54),$A$102))+(comptecellulecouleur((N6:N54),$A$105))</f>
        <v>6</v>
      </c>
      <c r="P96" s="302"/>
      <c r="Q96" s="65"/>
    </row>
    <row r="97" spans="1:17" ht="35.1" customHeight="1" x14ac:dyDescent="0.25">
      <c r="A97" s="17" t="s">
        <v>9</v>
      </c>
      <c r="B97" s="196"/>
      <c r="C97" s="190">
        <f ca="1">(comptecellulecouleur((B6:B54),$A$103))+(comptecellulecouleur((B6:B54),$A$104))+(comptecellulecouleur((B6:B54),$A$105)/2)</f>
        <v>5</v>
      </c>
      <c r="D97" s="196"/>
      <c r="E97" s="190">
        <f ca="1">(comptecellulecouleur((D6:D54),$A$103))+(comptecellulecouleur((D6:D54),$A$104))+(comptecellulecouleur((D6:D54),$A$105)/2)</f>
        <v>5</v>
      </c>
      <c r="F97" s="196"/>
      <c r="G97" s="190">
        <f ca="1">(comptecellulecouleur((F6:F54),$A$103))+(comptecellulecouleur((F6:F54),$A$104))+(comptecellulecouleur((F6:F54),$A$105)/2)</f>
        <v>5</v>
      </c>
      <c r="H97" s="196"/>
      <c r="I97" s="190">
        <f ca="1">(comptecellulecouleur((H6:H54),$A$103))+(comptecellulecouleur((H6:H54),$A$104))+(comptecellulecouleur((H6:H54),$A$105)/2)</f>
        <v>7</v>
      </c>
      <c r="J97" s="196"/>
      <c r="K97" s="190">
        <f ca="1">(comptecellulecouleur((J6:J54),$A$103))+(comptecellulecouleur((J6:J54),$A$104))+(comptecellulecouleur((J6:J54),$A$105)/2)</f>
        <v>6</v>
      </c>
      <c r="L97" s="196"/>
      <c r="M97" s="190">
        <f ca="1">(comptecellulecouleur((L6:L54),$A$103))+(comptecellulecouleur((L6:L54),$A$104))+(comptecellulecouleur((L6:L54),$A$105)/2)</f>
        <v>6</v>
      </c>
      <c r="N97" s="196"/>
      <c r="O97" s="190">
        <f ca="1">(comptecellulecouleur((N6:N54),$A$103))+(comptecellulecouleur((N6:N54),$A$104))+(comptecellulecouleur((N6:N54),$A$105)/2)</f>
        <v>5</v>
      </c>
      <c r="P97" s="302"/>
      <c r="Q97" s="65"/>
    </row>
    <row r="98" spans="1:17" ht="35.1" customHeight="1" x14ac:dyDescent="0.25">
      <c r="A98" s="18" t="s">
        <v>10</v>
      </c>
      <c r="B98" s="193"/>
      <c r="C98" s="197">
        <f ca="1">(comptecellulecouleur((B80:B92),$A$102))+(comptecellulecouleur((B80:B92),$A$104))</f>
        <v>1</v>
      </c>
      <c r="D98" s="193"/>
      <c r="E98" s="197">
        <f ca="1">(comptecellulecouleur((D80:D92),$A$102))+(comptecellulecouleur((D80:D92),$A$104))</f>
        <v>2</v>
      </c>
      <c r="F98" s="193"/>
      <c r="G98" s="197">
        <f ca="1">(comptecellulecouleur((F80:F92),$A$102))+(comptecellulecouleur((F80:F92),$A$104))</f>
        <v>2</v>
      </c>
      <c r="H98" s="193"/>
      <c r="I98" s="197">
        <f ca="1">(comptecellulecouleur((H80:H92),$A$102))+(comptecellulecouleur((H80:H92),$A$104))</f>
        <v>2</v>
      </c>
      <c r="J98" s="193"/>
      <c r="K98" s="197">
        <f ca="1">(comptecellulecouleur((J80:J92),$A$102))+(comptecellulecouleur((J80:J92),$A$104))</f>
        <v>2</v>
      </c>
      <c r="L98" s="193"/>
      <c r="M98" s="197">
        <f ca="1">(comptecellulecouleur((L80:L92),$A$102))+(comptecellulecouleur((L80:L92),$A$104))</f>
        <v>2</v>
      </c>
      <c r="N98" s="193"/>
      <c r="O98" s="197">
        <f ca="1">(comptecellulecouleur((N80:N92),$A$102))+(comptecellulecouleur((N80:N92),$A$104))</f>
        <v>2</v>
      </c>
      <c r="P98" s="302"/>
      <c r="Q98" s="65"/>
    </row>
    <row r="99" spans="1:17" ht="35.1" customHeight="1" x14ac:dyDescent="0.25">
      <c r="A99" s="32" t="s">
        <v>11</v>
      </c>
      <c r="B99" s="196"/>
      <c r="C99" s="197">
        <f ca="1">(comptecellulecouleur((B80:B92),$A$103))+(comptecellulecouleur((B80:B92),$A$104))</f>
        <v>1</v>
      </c>
      <c r="D99" s="196"/>
      <c r="E99" s="197">
        <f ca="1">(comptecellulecouleur((D80:D92),$A$103))+(comptecellulecouleur((D80:D92),$A$104))</f>
        <v>2</v>
      </c>
      <c r="F99" s="196"/>
      <c r="G99" s="197">
        <f ca="1">(comptecellulecouleur((F80:F92),$A$103))+(comptecellulecouleur((F80:F92),$A$104))</f>
        <v>2</v>
      </c>
      <c r="H99" s="196"/>
      <c r="I99" s="197">
        <f ca="1">(comptecellulecouleur((H80:H92),$A$103))+(comptecellulecouleur((H80:H92),$A$104))</f>
        <v>2</v>
      </c>
      <c r="J99" s="196"/>
      <c r="K99" s="197">
        <f ca="1">(comptecellulecouleur((J80:J92),$A$103))+(comptecellulecouleur((J80:J92),$A$104))</f>
        <v>2</v>
      </c>
      <c r="L99" s="196"/>
      <c r="M99" s="197">
        <f ca="1">(comptecellulecouleur((L80:L92),$A$103))+(comptecellulecouleur((L80:L92),$A$104))</f>
        <v>2</v>
      </c>
      <c r="N99" s="196"/>
      <c r="O99" s="197">
        <f ca="1">(comptecellulecouleur((N80:N92),$A$103))+(comptecellulecouleur((N80:N92),$A$104))</f>
        <v>2</v>
      </c>
      <c r="P99" s="302"/>
      <c r="Q99" s="65"/>
    </row>
    <row r="100" spans="1:17" ht="35.1" customHeight="1" x14ac:dyDescent="0.25">
      <c r="A100" s="33" t="s">
        <v>27</v>
      </c>
      <c r="B100" s="21"/>
      <c r="C100" s="28">
        <f ca="1">SUM(C93:C99)</f>
        <v>16</v>
      </c>
      <c r="D100" s="21"/>
      <c r="E100" s="28">
        <f ca="1">SUM(E93:E99)</f>
        <v>17</v>
      </c>
      <c r="F100" s="21"/>
      <c r="G100" s="28">
        <f ca="1">SUM(G93:G99)</f>
        <v>19</v>
      </c>
      <c r="H100" s="21"/>
      <c r="I100" s="28">
        <f ca="1">SUM(I93:I99)</f>
        <v>23</v>
      </c>
      <c r="J100" s="21"/>
      <c r="K100" s="28">
        <f ca="1">SUM(K93:K99)</f>
        <v>26</v>
      </c>
      <c r="L100" s="21"/>
      <c r="M100" s="28">
        <f ca="1">SUM(M93:M99)</f>
        <v>30</v>
      </c>
      <c r="N100" s="21"/>
      <c r="O100" s="28">
        <f ca="1">SUM(O93:O99)</f>
        <v>26</v>
      </c>
      <c r="P100" s="303"/>
      <c r="Q100" s="66"/>
    </row>
    <row r="101" spans="1:17" ht="27" customHeight="1" thickBot="1" x14ac:dyDescent="0.3">
      <c r="A101" s="333" t="s">
        <v>13</v>
      </c>
      <c r="B101" s="334"/>
      <c r="C101" s="334"/>
      <c r="D101" s="334"/>
      <c r="E101" s="334"/>
      <c r="F101" s="334"/>
      <c r="G101" s="334"/>
      <c r="H101" s="334"/>
      <c r="I101" s="334"/>
      <c r="J101" s="334"/>
      <c r="K101" s="334"/>
      <c r="L101" s="334"/>
      <c r="M101" s="334"/>
      <c r="N101" s="334"/>
      <c r="O101" s="334"/>
      <c r="P101" s="334"/>
      <c r="Q101" s="304"/>
    </row>
    <row r="102" spans="1:17" ht="15.75" customHeight="1" x14ac:dyDescent="0.25">
      <c r="A102" s="53"/>
      <c r="B102" s="354" t="s">
        <v>95</v>
      </c>
    </row>
    <row r="103" spans="1:17" ht="15.75" x14ac:dyDescent="0.25">
      <c r="A103" s="50"/>
      <c r="B103" s="354"/>
    </row>
    <row r="104" spans="1:17" ht="15.75" x14ac:dyDescent="0.25">
      <c r="A104" s="54"/>
      <c r="B104" s="354"/>
    </row>
    <row r="105" spans="1:17" ht="15.75" x14ac:dyDescent="0.25">
      <c r="A105" s="144"/>
      <c r="B105" s="354"/>
      <c r="E105" s="188"/>
    </row>
    <row r="106" spans="1:17" x14ac:dyDescent="0.25">
      <c r="E106" s="188"/>
    </row>
    <row r="107" spans="1:17" x14ac:dyDescent="0.25">
      <c r="A107" s="226"/>
      <c r="B107" s="338" t="s">
        <v>96</v>
      </c>
      <c r="C107" s="338"/>
      <c r="D107" s="338"/>
      <c r="E107" s="338"/>
    </row>
    <row r="108" spans="1:17" x14ac:dyDescent="0.25">
      <c r="A108" s="228"/>
      <c r="B108" s="338" t="s">
        <v>97</v>
      </c>
      <c r="C108" s="338"/>
      <c r="D108" s="338"/>
      <c r="E108" s="338"/>
    </row>
    <row r="109" spans="1:17" ht="15.75" x14ac:dyDescent="0.25">
      <c r="A109" s="48"/>
      <c r="B109" s="338" t="s">
        <v>98</v>
      </c>
      <c r="C109" s="338"/>
      <c r="D109" s="338"/>
      <c r="E109" s="338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2092" spans="16:17" x14ac:dyDescent="0.25">
      <c r="P2092" s="67"/>
      <c r="Q2092" s="67"/>
    </row>
    <row r="2093" spans="16:17" x14ac:dyDescent="0.25">
      <c r="P2093" s="67"/>
      <c r="Q2093" s="67"/>
    </row>
    <row r="2094" spans="16:17" x14ac:dyDescent="0.25">
      <c r="P2094" s="67"/>
      <c r="Q2094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  <row r="3539" spans="16:17" x14ac:dyDescent="0.25">
      <c r="P3539" s="67"/>
      <c r="Q3539" s="67"/>
    </row>
    <row r="3540" spans="16:17" x14ac:dyDescent="0.25">
      <c r="P3540" s="67"/>
      <c r="Q3540" s="67"/>
    </row>
    <row r="3541" spans="16:17" x14ac:dyDescent="0.25">
      <c r="P3541" s="67"/>
      <c r="Q3541" s="67"/>
    </row>
  </sheetData>
  <mergeCells count="21">
    <mergeCell ref="B109:E109"/>
    <mergeCell ref="R4:S6"/>
    <mergeCell ref="R34:R36"/>
    <mergeCell ref="R37:R39"/>
    <mergeCell ref="R52:R54"/>
    <mergeCell ref="R65:S67"/>
    <mergeCell ref="R62:S64"/>
    <mergeCell ref="R40:R42"/>
    <mergeCell ref="Q1:Q2"/>
    <mergeCell ref="B107:E107"/>
    <mergeCell ref="B108:E108"/>
    <mergeCell ref="L1:M1"/>
    <mergeCell ref="A101:P101"/>
    <mergeCell ref="B102:B105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9" orientation="portrait" r:id="rId1"/>
  <headerFooter>
    <oddHeader>&amp;A</oddHeader>
    <oddFooter>&amp;C&amp;F&amp;R&amp;D&amp;T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41"/>
  <sheetViews>
    <sheetView tabSelected="1" zoomScale="70" zoomScaleNormal="70" workbookViewId="0">
      <selection sqref="A1:A2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21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71" t="s">
        <v>4</v>
      </c>
      <c r="I1" s="372"/>
      <c r="J1" s="371" t="s">
        <v>5</v>
      </c>
      <c r="K1" s="372"/>
      <c r="L1" s="371" t="s">
        <v>6</v>
      </c>
      <c r="M1" s="372"/>
      <c r="N1" s="367" t="s">
        <v>0</v>
      </c>
      <c r="O1" s="368"/>
      <c r="P1" s="34" t="s">
        <v>12</v>
      </c>
      <c r="Q1" s="363" t="s">
        <v>140</v>
      </c>
    </row>
    <row r="2" spans="1:19" ht="38.25" customHeight="1" thickBot="1" x14ac:dyDescent="0.3">
      <c r="A2" s="341"/>
      <c r="B2" s="324"/>
      <c r="C2" s="14">
        <v>42877</v>
      </c>
      <c r="D2" s="324"/>
      <c r="E2" s="14">
        <v>42878</v>
      </c>
      <c r="F2" s="325"/>
      <c r="G2" s="70">
        <v>42879</v>
      </c>
      <c r="H2" s="330"/>
      <c r="I2" s="331">
        <v>42880</v>
      </c>
      <c r="J2" s="156"/>
      <c r="K2" s="331">
        <v>42881</v>
      </c>
      <c r="L2" s="332"/>
      <c r="M2" s="331">
        <v>42882</v>
      </c>
      <c r="N2" s="315"/>
      <c r="O2" s="316">
        <v>42883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47"/>
      <c r="O4" s="94"/>
      <c r="P4" s="38"/>
      <c r="Q4" s="38"/>
      <c r="R4" s="369"/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82"/>
      <c r="O5" s="63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8"/>
      <c r="O6" s="55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95"/>
      <c r="C7" s="96"/>
      <c r="D7" s="47">
        <v>0.375</v>
      </c>
      <c r="E7" s="94">
        <v>0.70833333333333337</v>
      </c>
      <c r="F7" s="47">
        <v>0.375</v>
      </c>
      <c r="G7" s="94">
        <v>0.70833333333333337</v>
      </c>
      <c r="H7" s="47"/>
      <c r="I7" s="94"/>
      <c r="J7" s="47">
        <v>0.375</v>
      </c>
      <c r="K7" s="94">
        <v>0.72916666666666663</v>
      </c>
      <c r="L7" s="47">
        <v>0.27083333333333331</v>
      </c>
      <c r="M7" s="94">
        <v>0.625</v>
      </c>
      <c r="N7" s="47">
        <v>0.27083333333333331</v>
      </c>
      <c r="O7" s="94">
        <v>0.625</v>
      </c>
      <c r="P7" s="38"/>
      <c r="Q7" s="56"/>
    </row>
    <row r="8" spans="1:19" ht="16.5" thickBot="1" x14ac:dyDescent="0.3">
      <c r="A8" s="242" t="s">
        <v>15</v>
      </c>
      <c r="B8" s="97"/>
      <c r="C8" s="90"/>
      <c r="D8" s="82"/>
      <c r="E8" s="63"/>
      <c r="F8" s="82"/>
      <c r="G8" s="63"/>
      <c r="H8" s="82">
        <v>0.70833333333333337</v>
      </c>
      <c r="I8" s="63">
        <v>1.0208333333333333</v>
      </c>
      <c r="J8" s="82"/>
      <c r="K8" s="63"/>
      <c r="L8" s="82"/>
      <c r="M8" s="63" t="s">
        <v>168</v>
      </c>
      <c r="N8" s="82"/>
      <c r="O8" s="63" t="s">
        <v>168</v>
      </c>
      <c r="P8" s="41"/>
      <c r="Q8" s="56"/>
    </row>
    <row r="9" spans="1:19" ht="16.5" thickBot="1" x14ac:dyDescent="0.3">
      <c r="A9" s="243" t="s">
        <v>30</v>
      </c>
      <c r="B9" s="99"/>
      <c r="C9" s="100"/>
      <c r="D9" s="102"/>
      <c r="E9" s="55">
        <f>E7-D7</f>
        <v>0.33333333333333337</v>
      </c>
      <c r="F9" s="102"/>
      <c r="G9" s="55">
        <f>G7-F7</f>
        <v>0.33333333333333337</v>
      </c>
      <c r="H9" s="101"/>
      <c r="I9" s="55"/>
      <c r="J9" s="102"/>
      <c r="K9" s="55">
        <f>K7-J7</f>
        <v>0.35416666666666663</v>
      </c>
      <c r="L9" s="102"/>
      <c r="M9" s="55">
        <f>M7-L7</f>
        <v>0.35416666666666669</v>
      </c>
      <c r="N9" s="102"/>
      <c r="O9" s="55">
        <f>O7-N7</f>
        <v>0.35416666666666669</v>
      </c>
      <c r="P9" s="44">
        <f>SUM(C9,E9,G9,I9,K9,M9,O9)</f>
        <v>1.729166666666667</v>
      </c>
      <c r="Q9" s="56"/>
    </row>
    <row r="10" spans="1:19" ht="15.75" x14ac:dyDescent="0.25">
      <c r="A10" s="241"/>
      <c r="B10" s="47">
        <v>0.375</v>
      </c>
      <c r="C10" s="94">
        <v>0.70833333333333337</v>
      </c>
      <c r="D10" s="95"/>
      <c r="E10" s="96"/>
      <c r="F10" s="95"/>
      <c r="G10" s="96"/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47">
        <v>0.375</v>
      </c>
      <c r="O10" s="94">
        <v>0.72916666666666663</v>
      </c>
      <c r="P10" s="38"/>
      <c r="Q10" s="38"/>
      <c r="S10" s="267"/>
    </row>
    <row r="11" spans="1:19" ht="16.5" thickBot="1" x14ac:dyDescent="0.3">
      <c r="A11" s="242" t="s">
        <v>31</v>
      </c>
      <c r="B11" s="82"/>
      <c r="C11" s="63"/>
      <c r="D11" s="97"/>
      <c r="E11" s="90"/>
      <c r="F11" s="97"/>
      <c r="G11" s="90"/>
      <c r="H11" s="82"/>
      <c r="I11" s="63"/>
      <c r="J11" s="82"/>
      <c r="K11" s="63"/>
      <c r="L11" s="82"/>
      <c r="M11" s="63"/>
      <c r="N11" s="82"/>
      <c r="O11" s="63"/>
      <c r="P11" s="41"/>
      <c r="Q11" s="41"/>
    </row>
    <row r="12" spans="1:19" ht="16.5" thickBot="1" x14ac:dyDescent="0.3">
      <c r="A12" s="243" t="s">
        <v>32</v>
      </c>
      <c r="B12" s="102"/>
      <c r="C12" s="55">
        <f>(C10-B10)+(C11-B11)</f>
        <v>0.33333333333333337</v>
      </c>
      <c r="D12" s="99"/>
      <c r="E12" s="100"/>
      <c r="F12" s="99"/>
      <c r="G12" s="100"/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102"/>
      <c r="O12" s="55">
        <f>O10-N10</f>
        <v>0.35416666666666663</v>
      </c>
      <c r="P12" s="44">
        <f>SUM(C12,E12,G12,I12,K12,M12,O12)</f>
        <v>1.7499999999999996</v>
      </c>
      <c r="Q12" s="44"/>
    </row>
    <row r="13" spans="1:19" ht="15.75" x14ac:dyDescent="0.25">
      <c r="A13" s="242"/>
      <c r="B13" s="95"/>
      <c r="C13" s="96"/>
      <c r="D13" s="95"/>
      <c r="E13" s="96"/>
      <c r="F13" s="47"/>
      <c r="G13" s="94"/>
      <c r="H13" s="47"/>
      <c r="I13" s="94"/>
      <c r="J13" s="47"/>
      <c r="K13" s="94"/>
      <c r="L13" s="47"/>
      <c r="M13" s="94"/>
      <c r="N13" s="47"/>
      <c r="O13" s="94"/>
      <c r="P13" s="56"/>
      <c r="Q13" s="56"/>
    </row>
    <row r="14" spans="1:19" ht="16.5" thickBot="1" x14ac:dyDescent="0.3">
      <c r="A14" s="242" t="s">
        <v>26</v>
      </c>
      <c r="B14" s="97"/>
      <c r="C14" s="90"/>
      <c r="D14" s="97"/>
      <c r="E14" s="90"/>
      <c r="F14" s="82">
        <v>0.6875</v>
      </c>
      <c r="G14" s="63">
        <v>1.0208333333333333</v>
      </c>
      <c r="H14" s="82">
        <v>0.6875</v>
      </c>
      <c r="I14" s="63">
        <v>1.0208333333333333</v>
      </c>
      <c r="J14" s="82">
        <v>0.70833333333333337</v>
      </c>
      <c r="K14" s="63">
        <v>1.0833333333333333</v>
      </c>
      <c r="L14" s="82">
        <v>0.70833333333333337</v>
      </c>
      <c r="M14" s="63">
        <v>1.0833333333333333</v>
      </c>
      <c r="N14" s="82">
        <v>0.70833333333333337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99"/>
      <c r="C15" s="100"/>
      <c r="D15" s="99"/>
      <c r="E15" s="100"/>
      <c r="F15" s="101"/>
      <c r="G15" s="55">
        <f>(G13-F13)+(G14-F14)</f>
        <v>0.33333333333333326</v>
      </c>
      <c r="H15" s="101"/>
      <c r="I15" s="55">
        <f>(I13-H13)+(I14-H14)</f>
        <v>0.33333333333333326</v>
      </c>
      <c r="J15" s="101"/>
      <c r="K15" s="55">
        <f>(K13-J13)+(K14-J14)</f>
        <v>0.37499999999999989</v>
      </c>
      <c r="L15" s="101"/>
      <c r="M15" s="55">
        <f>(M13-L13)+(M14-L14)</f>
        <v>0.37499999999999989</v>
      </c>
      <c r="N15" s="101"/>
      <c r="O15" s="55">
        <f>(O13-N13)+(O14-N14)</f>
        <v>0.31249999999999989</v>
      </c>
      <c r="P15" s="44">
        <f>SUM(C15,E15,G15,I15,K15,M15,O15)</f>
        <v>1.7291666666666665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47"/>
      <c r="I16" s="94"/>
      <c r="J16" s="47"/>
      <c r="K16" s="94"/>
      <c r="L16" s="95"/>
      <c r="M16" s="96"/>
      <c r="N16" s="95"/>
      <c r="O16" s="96"/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1.0208333333333333</v>
      </c>
      <c r="D17" s="82">
        <v>0.79166666666666663</v>
      </c>
      <c r="E17" s="63">
        <v>1.0208333333333333</v>
      </c>
      <c r="F17" s="82">
        <v>0.70833333333333337</v>
      </c>
      <c r="G17" s="63">
        <v>1.0208333333333333</v>
      </c>
      <c r="H17" s="82">
        <v>0.72916666666666663</v>
      </c>
      <c r="I17" s="63">
        <v>1.0208333333333333</v>
      </c>
      <c r="J17" s="82">
        <v>0.70833333333333337</v>
      </c>
      <c r="K17" s="63">
        <v>1.0833333333333333</v>
      </c>
      <c r="L17" s="97"/>
      <c r="M17" s="90"/>
      <c r="N17" s="97"/>
      <c r="O17" s="90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0.31249999999999989</v>
      </c>
      <c r="D18" s="103"/>
      <c r="E18" s="55">
        <f>(E16-D16)+(E17-D17)</f>
        <v>0.43749999999999994</v>
      </c>
      <c r="F18" s="101"/>
      <c r="G18" s="55">
        <f>(G16-F16)+(G17-F17)</f>
        <v>0.31249999999999989</v>
      </c>
      <c r="H18" s="101"/>
      <c r="I18" s="55">
        <f>(I16-H16)+(I17-H17)</f>
        <v>0.29166666666666663</v>
      </c>
      <c r="J18" s="101"/>
      <c r="K18" s="55">
        <f>(K16-J16)+(K17-J17)</f>
        <v>0.37499999999999989</v>
      </c>
      <c r="L18" s="99"/>
      <c r="M18" s="100"/>
      <c r="N18" s="99"/>
      <c r="O18" s="100"/>
      <c r="P18" s="44">
        <f>SUM(C18,E18,G18,I18,K18,M18,O18)</f>
        <v>1.7291666666666661</v>
      </c>
      <c r="Q18" s="44"/>
    </row>
    <row r="19" spans="1:17" ht="15.75" x14ac:dyDescent="0.25">
      <c r="A19" s="241"/>
      <c r="B19" s="47"/>
      <c r="C19" s="94"/>
      <c r="D19" s="47"/>
      <c r="E19" s="94"/>
      <c r="F19" s="47">
        <v>0.41666666666666669</v>
      </c>
      <c r="G19" s="94">
        <v>0.625</v>
      </c>
      <c r="H19" s="95"/>
      <c r="I19" s="96"/>
      <c r="J19" s="95"/>
      <c r="K19" s="96"/>
      <c r="L19" s="47">
        <v>0.375</v>
      </c>
      <c r="M19" s="94">
        <v>0.70833333333333337</v>
      </c>
      <c r="N19" s="47">
        <v>0.375</v>
      </c>
      <c r="O19" s="94">
        <v>0.70833333333333337</v>
      </c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1.0208333333333333</v>
      </c>
      <c r="D20" s="82">
        <v>0.70833333333333337</v>
      </c>
      <c r="E20" s="63">
        <v>1.0208333333333333</v>
      </c>
      <c r="F20" s="82">
        <v>0.79166666666666663</v>
      </c>
      <c r="G20" s="63">
        <v>1.0208333333333333</v>
      </c>
      <c r="H20" s="97"/>
      <c r="I20" s="90"/>
      <c r="J20" s="97"/>
      <c r="K20" s="90"/>
      <c r="L20" s="82"/>
      <c r="M20" s="63"/>
      <c r="N20" s="82"/>
      <c r="O20" s="63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0.31249999999999989</v>
      </c>
      <c r="D21" s="101"/>
      <c r="E21" s="55">
        <f>(E19-D19)+(E20-D20)</f>
        <v>0.31249999999999989</v>
      </c>
      <c r="F21" s="103"/>
      <c r="G21" s="55">
        <f>(G19-F19)+(G20-F20)</f>
        <v>0.43749999999999994</v>
      </c>
      <c r="H21" s="99"/>
      <c r="I21" s="100"/>
      <c r="J21" s="99"/>
      <c r="K21" s="100"/>
      <c r="L21" s="102"/>
      <c r="M21" s="55">
        <f>M19-L19</f>
        <v>0.33333333333333337</v>
      </c>
      <c r="N21" s="102"/>
      <c r="O21" s="55">
        <f>O19-N19</f>
        <v>0.33333333333333337</v>
      </c>
      <c r="P21" s="44">
        <f>SUM(C21,E21,G21,I21,K21,M21,O21)</f>
        <v>1.7291666666666665</v>
      </c>
      <c r="Q21" s="44"/>
    </row>
    <row r="22" spans="1:17" ht="15.75" x14ac:dyDescent="0.25">
      <c r="A22" s="173"/>
      <c r="B22" s="95"/>
      <c r="C22" s="96"/>
      <c r="D22" s="95"/>
      <c r="E22" s="96"/>
      <c r="F22" s="47">
        <v>0.35416666666666669</v>
      </c>
      <c r="G22" s="94">
        <v>0.70833333333333337</v>
      </c>
      <c r="H22" s="47">
        <v>0.41666666666666669</v>
      </c>
      <c r="I22" s="94">
        <v>0.70833333333333337</v>
      </c>
      <c r="J22" s="47"/>
      <c r="K22" s="94"/>
      <c r="L22" s="47"/>
      <c r="M22" s="94"/>
      <c r="N22" s="47"/>
      <c r="O22" s="94"/>
      <c r="P22" s="38"/>
      <c r="Q22" s="38"/>
    </row>
    <row r="23" spans="1:17" ht="16.5" thickBot="1" x14ac:dyDescent="0.3">
      <c r="A23" s="176" t="s">
        <v>44</v>
      </c>
      <c r="B23" s="97"/>
      <c r="C23" s="90"/>
      <c r="D23" s="97"/>
      <c r="E23" s="90"/>
      <c r="F23" s="82"/>
      <c r="G23" s="63"/>
      <c r="H23" s="82"/>
      <c r="I23" s="63"/>
      <c r="J23" s="82">
        <v>0.70833333333333337</v>
      </c>
      <c r="K23" s="63">
        <v>1.0833333333333333</v>
      </c>
      <c r="L23" s="82">
        <v>0.70833333333333337</v>
      </c>
      <c r="M23" s="63">
        <v>1.0833333333333333</v>
      </c>
      <c r="N23" s="82">
        <v>0.6875</v>
      </c>
      <c r="O23" s="63">
        <v>1.0208333333333333</v>
      </c>
      <c r="P23" s="41"/>
      <c r="Q23" s="41"/>
    </row>
    <row r="24" spans="1:17" ht="16.5" thickBot="1" x14ac:dyDescent="0.3">
      <c r="A24" s="179" t="s">
        <v>45</v>
      </c>
      <c r="B24" s="99"/>
      <c r="C24" s="100"/>
      <c r="D24" s="99"/>
      <c r="E24" s="100"/>
      <c r="F24" s="102"/>
      <c r="G24" s="55">
        <f>G22-F22</f>
        <v>0.35416666666666669</v>
      </c>
      <c r="H24" s="102"/>
      <c r="I24" s="55">
        <f>I22-H22</f>
        <v>0.29166666666666669</v>
      </c>
      <c r="J24" s="101"/>
      <c r="K24" s="55">
        <f>(K22-J22)+(K23-J23)</f>
        <v>0.37499999999999989</v>
      </c>
      <c r="L24" s="101"/>
      <c r="M24" s="55">
        <f>(M22-L22)+(M23-L23)</f>
        <v>0.37499999999999989</v>
      </c>
      <c r="N24" s="101"/>
      <c r="O24" s="55">
        <f>(O22-N22)+(O23-N23)</f>
        <v>0.33333333333333326</v>
      </c>
      <c r="P24" s="44">
        <f>SUM(C24,E24,G24,I24,K24,M24,O24)</f>
        <v>1.7291666666666663</v>
      </c>
      <c r="Q24" s="44"/>
    </row>
    <row r="25" spans="1:17" ht="15.75" x14ac:dyDescent="0.25">
      <c r="A25" s="286"/>
      <c r="B25" s="47">
        <v>0.375</v>
      </c>
      <c r="C25" s="94">
        <v>0.70833333333333337</v>
      </c>
      <c r="D25" s="47">
        <v>0.41666666666666669</v>
      </c>
      <c r="E25" s="94">
        <v>0.625</v>
      </c>
      <c r="F25" s="47"/>
      <c r="G25" s="94"/>
      <c r="H25" s="95"/>
      <c r="I25" s="96"/>
      <c r="J25" s="95"/>
      <c r="K25" s="96"/>
      <c r="L25" s="47"/>
      <c r="M25" s="94"/>
      <c r="N25" s="47">
        <v>0.375</v>
      </c>
      <c r="O25" s="94">
        <v>0.70833333333333337</v>
      </c>
      <c r="P25" s="38"/>
      <c r="Q25" s="38"/>
    </row>
    <row r="26" spans="1:17" ht="16.5" thickBot="1" x14ac:dyDescent="0.3">
      <c r="A26" s="245" t="s">
        <v>151</v>
      </c>
      <c r="B26" s="82"/>
      <c r="C26" s="63"/>
      <c r="D26" s="82">
        <v>0.79166666666666663</v>
      </c>
      <c r="E26" s="63">
        <v>1.0208333333333333</v>
      </c>
      <c r="F26" s="82">
        <v>0.70833333333333337</v>
      </c>
      <c r="G26" s="63">
        <v>1.0208333333333333</v>
      </c>
      <c r="H26" s="97"/>
      <c r="I26" s="90"/>
      <c r="J26" s="97"/>
      <c r="K26" s="90"/>
      <c r="L26" s="82">
        <v>0.70833333333333337</v>
      </c>
      <c r="M26" s="63">
        <v>1.0833333333333333</v>
      </c>
      <c r="N26" s="82"/>
      <c r="O26" s="63"/>
      <c r="P26" s="41"/>
      <c r="Q26" s="41"/>
    </row>
    <row r="27" spans="1:17" ht="16.5" thickBot="1" x14ac:dyDescent="0.3">
      <c r="A27" s="244" t="s">
        <v>166</v>
      </c>
      <c r="B27" s="102"/>
      <c r="C27" s="55">
        <f>(C25-B25)+(C26-B26)</f>
        <v>0.33333333333333337</v>
      </c>
      <c r="D27" s="103"/>
      <c r="E27" s="55">
        <f>(E25-D25)+(E26-D26)</f>
        <v>0.43749999999999994</v>
      </c>
      <c r="F27" s="101"/>
      <c r="G27" s="55">
        <f>(G25-F25)+(G26-F26)</f>
        <v>0.31249999999999989</v>
      </c>
      <c r="H27" s="99"/>
      <c r="I27" s="100"/>
      <c r="J27" s="99"/>
      <c r="K27" s="100"/>
      <c r="L27" s="101"/>
      <c r="M27" s="55">
        <f>(M25-L25)+(M26-L26)</f>
        <v>0.37499999999999989</v>
      </c>
      <c r="N27" s="112"/>
      <c r="O27" s="113">
        <f>O25-N25</f>
        <v>0.33333333333333337</v>
      </c>
      <c r="P27" s="44">
        <f>SUM(O27,M27,K27,I27,G27,E27,C27)</f>
        <v>1.7916666666666665</v>
      </c>
      <c r="Q27" s="44"/>
    </row>
    <row r="28" spans="1:17" ht="15.75" x14ac:dyDescent="0.25">
      <c r="A28" s="241"/>
      <c r="B28" s="47"/>
      <c r="C28" s="94"/>
      <c r="D28" s="95"/>
      <c r="E28" s="96"/>
      <c r="F28" s="95"/>
      <c r="G28" s="96"/>
      <c r="H28" s="95"/>
      <c r="I28" s="96"/>
      <c r="J28" s="47"/>
      <c r="K28" s="94"/>
      <c r="L28" s="47"/>
      <c r="M28" s="94"/>
      <c r="N28" s="47"/>
      <c r="O28" s="94"/>
      <c r="P28" s="38"/>
      <c r="Q28" s="56"/>
    </row>
    <row r="29" spans="1:17" ht="16.5" thickBot="1" x14ac:dyDescent="0.3">
      <c r="A29" s="242" t="s">
        <v>99</v>
      </c>
      <c r="B29" s="82">
        <v>0.70833333333333337</v>
      </c>
      <c r="C29" s="63">
        <v>1.0208333333333333</v>
      </c>
      <c r="D29" s="97"/>
      <c r="E29" s="90"/>
      <c r="F29" s="97"/>
      <c r="G29" s="90"/>
      <c r="H29" s="97"/>
      <c r="I29" s="90" t="s">
        <v>75</v>
      </c>
      <c r="J29" s="82">
        <v>0.70833333333333337</v>
      </c>
      <c r="K29" s="63">
        <v>1.0833333333333333</v>
      </c>
      <c r="L29" s="82">
        <v>0.70833333333333337</v>
      </c>
      <c r="M29" s="63">
        <v>1.0833333333333333</v>
      </c>
      <c r="N29" s="82">
        <v>0.70833333333333337</v>
      </c>
      <c r="O29" s="63">
        <v>1.0208333333333333</v>
      </c>
      <c r="P29" s="41"/>
      <c r="Q29" s="56"/>
    </row>
    <row r="30" spans="1:17" ht="16.5" thickBot="1" x14ac:dyDescent="0.3">
      <c r="A30" s="243" t="s">
        <v>105</v>
      </c>
      <c r="B30" s="101"/>
      <c r="C30" s="55">
        <f>(C28-B28)+(C29-B29)</f>
        <v>0.31249999999999989</v>
      </c>
      <c r="D30" s="99"/>
      <c r="E30" s="100"/>
      <c r="F30" s="99"/>
      <c r="G30" s="100"/>
      <c r="H30" s="99"/>
      <c r="I30" s="100"/>
      <c r="J30" s="101"/>
      <c r="K30" s="55">
        <f>(K28-J28)+(K29-J29)</f>
        <v>0.37499999999999989</v>
      </c>
      <c r="L30" s="101"/>
      <c r="M30" s="55">
        <f>(M28-L28)+(M29-L29)</f>
        <v>0.37499999999999989</v>
      </c>
      <c r="N30" s="101"/>
      <c r="O30" s="55">
        <f>(O28-N28)+(O29-N29)</f>
        <v>0.31249999999999989</v>
      </c>
      <c r="P30" s="44">
        <f>SUM(C30,E30,G30,I30,K30,M30,O30)</f>
        <v>1.3749999999999996</v>
      </c>
      <c r="Q30" s="56"/>
    </row>
    <row r="31" spans="1:17" ht="15.75" x14ac:dyDescent="0.25">
      <c r="A31" s="241"/>
      <c r="B31" s="47">
        <v>0.41666666666666669</v>
      </c>
      <c r="C31" s="94">
        <v>0.625</v>
      </c>
      <c r="D31" s="47">
        <v>0.375</v>
      </c>
      <c r="E31" s="94">
        <v>0.70833333333333337</v>
      </c>
      <c r="F31" s="95"/>
      <c r="G31" s="96"/>
      <c r="H31" s="95"/>
      <c r="I31" s="96"/>
      <c r="J31" s="47">
        <v>0.41666666666666669</v>
      </c>
      <c r="K31" s="94">
        <v>0.70833333333333337</v>
      </c>
      <c r="L31" s="47"/>
      <c r="M31" s="94"/>
      <c r="N31" s="47"/>
      <c r="O31" s="94"/>
      <c r="P31" s="38"/>
      <c r="Q31" s="56"/>
    </row>
    <row r="32" spans="1:17" ht="16.5" thickBot="1" x14ac:dyDescent="0.3">
      <c r="A32" s="242" t="s">
        <v>90</v>
      </c>
      <c r="B32" s="82">
        <v>0.79166666666666663</v>
      </c>
      <c r="C32" s="63">
        <v>1.0208333333333333</v>
      </c>
      <c r="D32" s="82"/>
      <c r="E32" s="63"/>
      <c r="F32" s="97"/>
      <c r="G32" s="90"/>
      <c r="H32" s="97"/>
      <c r="I32" s="90"/>
      <c r="J32" s="82"/>
      <c r="K32" s="63"/>
      <c r="L32" s="82">
        <v>0.70833333333333337</v>
      </c>
      <c r="M32" s="63">
        <v>1.0833333333333333</v>
      </c>
      <c r="N32" s="82">
        <v>0.70833333333333337</v>
      </c>
      <c r="O32" s="63">
        <v>1.0208333333333333</v>
      </c>
      <c r="P32" s="41"/>
      <c r="Q32" s="56"/>
    </row>
    <row r="33" spans="1:18" ht="16.5" thickBot="1" x14ac:dyDescent="0.3">
      <c r="A33" s="243" t="s">
        <v>91</v>
      </c>
      <c r="B33" s="103"/>
      <c r="C33" s="55">
        <f>(C31-B31)+(C32-B32)</f>
        <v>0.43749999999999994</v>
      </c>
      <c r="D33" s="102"/>
      <c r="E33" s="55">
        <f>(E31-D31)+(E32-D32)</f>
        <v>0.33333333333333337</v>
      </c>
      <c r="F33" s="99"/>
      <c r="G33" s="100"/>
      <c r="H33" s="99"/>
      <c r="I33" s="100"/>
      <c r="J33" s="102"/>
      <c r="K33" s="55">
        <f>K31-J31</f>
        <v>0.29166666666666669</v>
      </c>
      <c r="L33" s="101"/>
      <c r="M33" s="55">
        <f>(M31-L31)+(M32-L32)</f>
        <v>0.37499999999999989</v>
      </c>
      <c r="N33" s="101"/>
      <c r="O33" s="55">
        <f>(O31-N31)+(O32-N32)</f>
        <v>0.31249999999999989</v>
      </c>
      <c r="P33" s="44">
        <f>SUM(C33,E33,G33,I33,K33,M33,O33)</f>
        <v>1.75</v>
      </c>
      <c r="Q33" s="56"/>
    </row>
    <row r="34" spans="1:18" ht="15.75" x14ac:dyDescent="0.25">
      <c r="A34" s="241"/>
      <c r="B34" s="95"/>
      <c r="C34" s="96"/>
      <c r="D34" s="47"/>
      <c r="E34" s="94"/>
      <c r="F34" s="47">
        <v>0.45833333333333331</v>
      </c>
      <c r="G34" s="94">
        <v>0.625</v>
      </c>
      <c r="H34" s="47"/>
      <c r="I34" s="94"/>
      <c r="J34" s="47">
        <v>0.39583333333333331</v>
      </c>
      <c r="K34" s="94">
        <v>0.79166666666666663</v>
      </c>
      <c r="L34" s="47">
        <v>0.375</v>
      </c>
      <c r="M34" s="94">
        <v>0.70833333333333337</v>
      </c>
      <c r="N34" s="279"/>
      <c r="O34" s="280"/>
      <c r="P34" s="38"/>
      <c r="Q34" s="56"/>
    </row>
    <row r="35" spans="1:18" ht="16.5" thickBot="1" x14ac:dyDescent="0.3">
      <c r="A35" s="242" t="s">
        <v>111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>
        <v>0.70833333333333337</v>
      </c>
      <c r="I35" s="63">
        <v>1.0208333333333333</v>
      </c>
      <c r="J35" s="82"/>
      <c r="K35" s="63"/>
      <c r="L35" s="82"/>
      <c r="M35" s="63"/>
      <c r="N35" s="281"/>
      <c r="O35" s="282"/>
      <c r="P35" s="41"/>
      <c r="Q35" s="56"/>
    </row>
    <row r="36" spans="1:18" ht="16.5" thickBot="1" x14ac:dyDescent="0.3">
      <c r="A36" s="243" t="s">
        <v>32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0.37500000000000006</v>
      </c>
      <c r="H36" s="101"/>
      <c r="I36" s="55">
        <f>(I34-H34)+(I35-H35)</f>
        <v>0.31249999999999989</v>
      </c>
      <c r="J36" s="102"/>
      <c r="K36" s="55">
        <f>K34-J34</f>
        <v>0.39583333333333331</v>
      </c>
      <c r="L36" s="102"/>
      <c r="M36" s="55">
        <f>M34-L34</f>
        <v>0.33333333333333337</v>
      </c>
      <c r="N36" s="283"/>
      <c r="O36" s="284"/>
      <c r="P36" s="44">
        <f>SUM(C36,E36,G36,I36,K36,M36,O36)</f>
        <v>1.7291666666666665</v>
      </c>
      <c r="Q36" s="56"/>
    </row>
    <row r="37" spans="1:18" ht="15.75" x14ac:dyDescent="0.25">
      <c r="A37" s="286"/>
      <c r="B37" s="47">
        <v>0.375</v>
      </c>
      <c r="C37" s="94">
        <v>0.75</v>
      </c>
      <c r="D37" s="95"/>
      <c r="E37" s="96"/>
      <c r="F37" s="95"/>
      <c r="G37" s="96"/>
      <c r="H37" s="47">
        <v>0.375</v>
      </c>
      <c r="I37" s="94">
        <v>0.625</v>
      </c>
      <c r="J37" s="47">
        <v>0.39583333333333331</v>
      </c>
      <c r="K37" s="94">
        <v>0.79166666666666663</v>
      </c>
      <c r="L37" s="47">
        <v>0.33333333333333331</v>
      </c>
      <c r="M37" s="94">
        <v>0.75</v>
      </c>
      <c r="N37" s="47">
        <v>0.39583333333333331</v>
      </c>
      <c r="O37" s="94">
        <v>0.625</v>
      </c>
      <c r="P37" s="38"/>
      <c r="Q37" s="56"/>
    </row>
    <row r="38" spans="1:18" ht="16.5" thickBot="1" x14ac:dyDescent="0.3">
      <c r="A38" s="245" t="s">
        <v>170</v>
      </c>
      <c r="B38" s="82"/>
      <c r="C38" s="63"/>
      <c r="D38" s="97"/>
      <c r="E38" s="90"/>
      <c r="F38" s="97"/>
      <c r="G38" s="90"/>
      <c r="H38" s="82">
        <v>0.79166666666666663</v>
      </c>
      <c r="I38" s="63">
        <v>1.0208333333333333</v>
      </c>
      <c r="J38" s="82"/>
      <c r="K38" s="63"/>
      <c r="L38" s="82"/>
      <c r="M38" s="63"/>
      <c r="N38" s="82">
        <v>0.79166666666666663</v>
      </c>
      <c r="O38" s="63">
        <v>1.0208333333333333</v>
      </c>
      <c r="P38" s="41"/>
      <c r="Q38" s="56"/>
    </row>
    <row r="39" spans="1:18" ht="16.5" thickBot="1" x14ac:dyDescent="0.3">
      <c r="A39" s="244" t="s">
        <v>171</v>
      </c>
      <c r="B39" s="102"/>
      <c r="C39" s="55">
        <f>C37-B37</f>
        <v>0.375</v>
      </c>
      <c r="D39" s="99"/>
      <c r="E39" s="100"/>
      <c r="F39" s="99"/>
      <c r="G39" s="100"/>
      <c r="H39" s="103"/>
      <c r="I39" s="55">
        <f>(I37-H37)+(I38-H38)</f>
        <v>0.47916666666666663</v>
      </c>
      <c r="J39" s="102"/>
      <c r="K39" s="55">
        <f>K37-J37</f>
        <v>0.39583333333333331</v>
      </c>
      <c r="L39" s="102"/>
      <c r="M39" s="55">
        <f>M37-L37</f>
        <v>0.41666666666666669</v>
      </c>
      <c r="N39" s="103"/>
      <c r="O39" s="55">
        <f>(O37-N37)+(O38-N38)</f>
        <v>0.45833333333333331</v>
      </c>
      <c r="P39" s="44">
        <f>SUM(C39,E39,G39,I39,K39,M39,O39)</f>
        <v>2.125</v>
      </c>
      <c r="Q39" s="56"/>
    </row>
    <row r="40" spans="1:18" ht="15" customHeight="1" x14ac:dyDescent="0.25">
      <c r="A40" s="212" t="s">
        <v>155</v>
      </c>
      <c r="B40" s="47">
        <v>0.375</v>
      </c>
      <c r="C40" s="94">
        <v>0.66666666666666663</v>
      </c>
      <c r="D40" s="47">
        <v>0.375</v>
      </c>
      <c r="E40" s="94">
        <v>0.66666666666666663</v>
      </c>
      <c r="F40" s="47">
        <v>0.375</v>
      </c>
      <c r="G40" s="94">
        <v>0.66666666666666663</v>
      </c>
      <c r="H40" s="47">
        <v>0.375</v>
      </c>
      <c r="I40" s="94">
        <v>0.66666666666666663</v>
      </c>
      <c r="J40" s="47">
        <v>0.375</v>
      </c>
      <c r="K40" s="94">
        <v>0.66666666666666663</v>
      </c>
      <c r="L40" s="95"/>
      <c r="M40" s="96"/>
      <c r="N40" s="95"/>
      <c r="O40" s="96"/>
      <c r="P40" s="38"/>
      <c r="Q40" s="41"/>
      <c r="R40" s="326"/>
    </row>
    <row r="41" spans="1:18" ht="15" customHeight="1" thickBot="1" x14ac:dyDescent="0.3">
      <c r="A41" s="214" t="s">
        <v>153</v>
      </c>
      <c r="B41" s="82"/>
      <c r="C41" s="63"/>
      <c r="D41" s="82"/>
      <c r="E41" s="63"/>
      <c r="F41" s="82"/>
      <c r="G41" s="63"/>
      <c r="H41" s="82"/>
      <c r="I41" s="63"/>
      <c r="J41" s="82"/>
      <c r="K41" s="63"/>
      <c r="L41" s="97"/>
      <c r="M41" s="90"/>
      <c r="N41" s="97"/>
      <c r="O41" s="90"/>
      <c r="P41" s="41"/>
      <c r="Q41" s="41"/>
      <c r="R41" s="326"/>
    </row>
    <row r="42" spans="1:18" ht="15" customHeight="1" thickBot="1" x14ac:dyDescent="0.3">
      <c r="A42" s="215" t="s">
        <v>154</v>
      </c>
      <c r="B42" s="314"/>
      <c r="C42" s="55">
        <f>C40-B40</f>
        <v>0.29166666666666663</v>
      </c>
      <c r="D42" s="314"/>
      <c r="E42" s="55">
        <f>E40-D40</f>
        <v>0.29166666666666663</v>
      </c>
      <c r="F42" s="314"/>
      <c r="G42" s="55">
        <f>G40-F40</f>
        <v>0.29166666666666663</v>
      </c>
      <c r="H42" s="314"/>
      <c r="I42" s="55">
        <f>I40-H40</f>
        <v>0.29166666666666663</v>
      </c>
      <c r="J42" s="314"/>
      <c r="K42" s="55">
        <f>K40-J40</f>
        <v>0.29166666666666663</v>
      </c>
      <c r="L42" s="110"/>
      <c r="M42" s="111"/>
      <c r="N42" s="110"/>
      <c r="O42" s="111"/>
      <c r="P42" s="44">
        <f>SUM(C42,E42,G42,I42,K42,M42,O42)</f>
        <v>1.458333333333333</v>
      </c>
      <c r="Q42" s="41"/>
      <c r="R42" s="326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>
        <v>0.41666666666666669</v>
      </c>
      <c r="I43" s="94">
        <v>0.625</v>
      </c>
      <c r="J43" s="47"/>
      <c r="K43" s="94"/>
      <c r="L43" s="47"/>
      <c r="M43" s="94"/>
      <c r="N43" s="95"/>
      <c r="O43" s="96"/>
      <c r="P43" s="38"/>
      <c r="Q43" s="56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0.79166666666666663</v>
      </c>
      <c r="I44" s="63">
        <v>1.0208333333333333</v>
      </c>
      <c r="J44" s="82">
        <v>0.70833333333333337</v>
      </c>
      <c r="K44" s="63">
        <v>1.0833333333333333</v>
      </c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3"/>
      <c r="I45" s="55">
        <f>(I43-H43)+(I44-H44)</f>
        <v>0.43749999999999994</v>
      </c>
      <c r="J45" s="101"/>
      <c r="K45" s="55">
        <f>(K43-J43)+(K44-J44)</f>
        <v>0.37499999999999989</v>
      </c>
      <c r="L45" s="101"/>
      <c r="M45" s="55">
        <f>(M43-L43)+(M44-L44)</f>
        <v>0.37499999999999989</v>
      </c>
      <c r="N45" s="110"/>
      <c r="O45" s="111"/>
      <c r="P45" s="44">
        <f>SUM(I45,K45,M45)</f>
        <v>1.1874999999999996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0.72916666666666663</v>
      </c>
      <c r="L46" s="47">
        <v>0.41666666666666669</v>
      </c>
      <c r="M46" s="94">
        <v>0.72916666666666663</v>
      </c>
      <c r="N46" s="47">
        <v>0.4375</v>
      </c>
      <c r="O46" s="94">
        <v>0.72916666666666663</v>
      </c>
      <c r="P46" s="38"/>
      <c r="Q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/>
      <c r="M47" s="63"/>
      <c r="N47" s="82"/>
      <c r="O47" s="63"/>
      <c r="P47" s="41"/>
      <c r="Q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12"/>
      <c r="K48" s="113">
        <f>K46-J46</f>
        <v>0.31249999999999994</v>
      </c>
      <c r="L48" s="112"/>
      <c r="M48" s="113">
        <f>M46-L46</f>
        <v>0.31249999999999994</v>
      </c>
      <c r="N48" s="112"/>
      <c r="O48" s="113">
        <f>O46-N46</f>
        <v>0.29166666666666663</v>
      </c>
      <c r="P48" s="44">
        <f>SUM(O48,M48,K48,I48,G48,E48,C48)</f>
        <v>0.91666666666666652</v>
      </c>
      <c r="Q48" s="44"/>
    </row>
    <row r="49" spans="1:18" ht="15.75" x14ac:dyDescent="0.25">
      <c r="A49" s="212" t="s">
        <v>47</v>
      </c>
      <c r="B49" s="95"/>
      <c r="C49" s="96"/>
      <c r="D49" s="47"/>
      <c r="E49" s="94"/>
      <c r="F49" s="95"/>
      <c r="G49" s="96"/>
      <c r="H49" s="95"/>
      <c r="I49" s="96"/>
      <c r="J49" s="47"/>
      <c r="K49" s="94"/>
      <c r="L49" s="95"/>
      <c r="M49" s="96"/>
      <c r="N49" s="95"/>
      <c r="O49" s="96"/>
      <c r="P49" s="38"/>
      <c r="Q49" s="41"/>
      <c r="R49" s="373" t="s">
        <v>169</v>
      </c>
    </row>
    <row r="50" spans="1:18" ht="16.5" thickBot="1" x14ac:dyDescent="0.3">
      <c r="A50" s="214" t="s">
        <v>152</v>
      </c>
      <c r="B50" s="97"/>
      <c r="C50" s="90"/>
      <c r="D50" s="82">
        <v>0.75</v>
      </c>
      <c r="E50" s="63">
        <v>0.95833333333333337</v>
      </c>
      <c r="F50" s="97"/>
      <c r="G50" s="90"/>
      <c r="H50" s="97"/>
      <c r="I50" s="90"/>
      <c r="J50" s="82">
        <v>0.75</v>
      </c>
      <c r="K50" s="63">
        <v>0.95833333333333337</v>
      </c>
      <c r="L50" s="97"/>
      <c r="M50" s="90"/>
      <c r="N50" s="97"/>
      <c r="O50" s="90"/>
      <c r="P50" s="41"/>
      <c r="Q50" s="41"/>
      <c r="R50" s="373"/>
    </row>
    <row r="51" spans="1:18" ht="16.5" thickBot="1" x14ac:dyDescent="0.3">
      <c r="A51" s="215" t="s">
        <v>57</v>
      </c>
      <c r="B51" s="99"/>
      <c r="C51" s="100"/>
      <c r="D51" s="101"/>
      <c r="E51" s="55">
        <f>(E49-D49)+(E50-D50)</f>
        <v>0.20833333333333337</v>
      </c>
      <c r="F51" s="110"/>
      <c r="G51" s="111"/>
      <c r="H51" s="99"/>
      <c r="I51" s="100"/>
      <c r="J51" s="101"/>
      <c r="K51" s="55">
        <f>(K49-J49)+(K50-J50)</f>
        <v>0.20833333333333337</v>
      </c>
      <c r="L51" s="110"/>
      <c r="M51" s="111"/>
      <c r="N51" s="110"/>
      <c r="O51" s="111"/>
      <c r="P51" s="44">
        <f>SUM(C51,E51,G51,I51,K51,M51,O51)</f>
        <v>0.41666666666666674</v>
      </c>
      <c r="Q51" s="41"/>
      <c r="R51" s="373"/>
    </row>
    <row r="52" spans="1:18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47">
        <v>0.375</v>
      </c>
      <c r="I52" s="94">
        <v>0.70833333333333337</v>
      </c>
      <c r="J52" s="95"/>
      <c r="K52" s="96"/>
      <c r="L52" s="47">
        <v>0.41666666666666669</v>
      </c>
      <c r="M52" s="94">
        <v>0.75</v>
      </c>
      <c r="N52" s="47">
        <v>0.41666666666666669</v>
      </c>
      <c r="O52" s="94">
        <v>0.75</v>
      </c>
      <c r="P52" s="38"/>
      <c r="Q52" s="38"/>
      <c r="R52" s="373" t="s">
        <v>169</v>
      </c>
    </row>
    <row r="53" spans="1:18" ht="15" customHeight="1" thickBot="1" x14ac:dyDescent="0.3">
      <c r="A53" s="242" t="s">
        <v>85</v>
      </c>
      <c r="B53" s="97"/>
      <c r="C53" s="90"/>
      <c r="D53" s="97"/>
      <c r="E53" s="90"/>
      <c r="F53" s="97"/>
      <c r="G53" s="90"/>
      <c r="H53" s="82"/>
      <c r="I53" s="63"/>
      <c r="J53" s="97"/>
      <c r="K53" s="90"/>
      <c r="L53" s="82"/>
      <c r="M53" s="63"/>
      <c r="N53" s="82"/>
      <c r="O53" s="63"/>
      <c r="P53" s="41"/>
      <c r="Q53" s="41"/>
      <c r="R53" s="373"/>
    </row>
    <row r="54" spans="1:18" ht="15" customHeight="1" thickBot="1" x14ac:dyDescent="0.3">
      <c r="A54" s="243" t="s">
        <v>86</v>
      </c>
      <c r="B54" s="99"/>
      <c r="C54" s="100"/>
      <c r="D54" s="99"/>
      <c r="E54" s="100"/>
      <c r="F54" s="99"/>
      <c r="G54" s="100"/>
      <c r="H54" s="112"/>
      <c r="I54" s="113">
        <f>I52-H52</f>
        <v>0.33333333333333337</v>
      </c>
      <c r="J54" s="99"/>
      <c r="K54" s="100"/>
      <c r="L54" s="112"/>
      <c r="M54" s="113">
        <f>M52-L52</f>
        <v>0.33333333333333331</v>
      </c>
      <c r="N54" s="112"/>
      <c r="O54" s="113">
        <f>O52-N52</f>
        <v>0.33333333333333331</v>
      </c>
      <c r="P54" s="44">
        <f>SUM(C54,E54,G54,I54,K54,M54,O54)</f>
        <v>1</v>
      </c>
      <c r="Q54" s="44"/>
      <c r="R54" s="373"/>
    </row>
    <row r="55" spans="1:18" ht="15" customHeight="1" thickBot="1" x14ac:dyDescent="0.3">
      <c r="A55" s="9"/>
      <c r="B55" s="114"/>
      <c r="C55" s="115"/>
      <c r="D55" s="114"/>
      <c r="E55" s="115"/>
      <c r="F55" s="114"/>
      <c r="G55" s="115"/>
      <c r="H55" s="114"/>
      <c r="I55" s="115"/>
      <c r="J55" s="114"/>
      <c r="K55" s="115"/>
      <c r="L55" s="114"/>
      <c r="M55" s="115"/>
      <c r="N55" s="114"/>
      <c r="O55" s="115"/>
      <c r="P55" s="59"/>
      <c r="Q55" s="299"/>
    </row>
    <row r="56" spans="1:18" ht="15" customHeight="1" x14ac:dyDescent="0.25">
      <c r="A56" s="321"/>
      <c r="B56" s="95"/>
      <c r="C56" s="96"/>
      <c r="D56" s="95"/>
      <c r="E56" s="96"/>
      <c r="F56" s="95"/>
      <c r="G56" s="96"/>
      <c r="H56" s="95"/>
      <c r="I56" s="96"/>
      <c r="J56" s="95"/>
      <c r="K56" s="96"/>
      <c r="L56" s="95"/>
      <c r="M56" s="96"/>
      <c r="N56" s="95"/>
      <c r="O56" s="96"/>
      <c r="P56" s="38"/>
      <c r="Q56" s="56"/>
    </row>
    <row r="57" spans="1:18" ht="15" customHeight="1" thickBot="1" x14ac:dyDescent="0.3">
      <c r="A57" s="322" t="s">
        <v>21</v>
      </c>
      <c r="B57" s="97"/>
      <c r="C57" s="90"/>
      <c r="D57" s="97"/>
      <c r="E57" s="90"/>
      <c r="F57" s="97"/>
      <c r="G57" s="90"/>
      <c r="H57" s="97"/>
      <c r="I57" s="90"/>
      <c r="J57" s="97"/>
      <c r="K57" s="90"/>
      <c r="L57" s="97"/>
      <c r="M57" s="90"/>
      <c r="N57" s="97"/>
      <c r="O57" s="90"/>
      <c r="P57" s="41" t="s">
        <v>159</v>
      </c>
      <c r="Q57" s="56"/>
    </row>
    <row r="58" spans="1:18" ht="15" customHeight="1" thickBot="1" x14ac:dyDescent="0.3">
      <c r="A58" s="323" t="s">
        <v>64</v>
      </c>
      <c r="B58" s="99"/>
      <c r="C58" s="100"/>
      <c r="D58" s="99"/>
      <c r="E58" s="100"/>
      <c r="F58" s="99"/>
      <c r="G58" s="100"/>
      <c r="H58" s="99"/>
      <c r="I58" s="100"/>
      <c r="J58" s="99"/>
      <c r="K58" s="100"/>
      <c r="L58" s="99"/>
      <c r="M58" s="100"/>
      <c r="N58" s="99"/>
      <c r="O58" s="100"/>
      <c r="P58" s="44">
        <f>SUM(C58,E58,G58,I58,K58,M58,O58)</f>
        <v>0</v>
      </c>
      <c r="Q58" s="56"/>
    </row>
    <row r="59" spans="1:18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0.29166666666666669</v>
      </c>
      <c r="G59" s="94">
        <v>0.625</v>
      </c>
      <c r="H59" s="47">
        <v>0.29166666666666669</v>
      </c>
      <c r="I59" s="94">
        <v>0.625</v>
      </c>
      <c r="J59" s="47">
        <v>0.27083333333333331</v>
      </c>
      <c r="K59" s="94">
        <v>0.625</v>
      </c>
      <c r="L59" s="95"/>
      <c r="M59" s="96"/>
      <c r="N59" s="95"/>
      <c r="O59" s="96"/>
      <c r="P59" s="38"/>
      <c r="Q59" s="38"/>
    </row>
    <row r="60" spans="1:18" ht="15" customHeight="1" thickBot="1" x14ac:dyDescent="0.3">
      <c r="A60" s="242" t="s">
        <v>46</v>
      </c>
      <c r="B60" s="82"/>
      <c r="C60" s="63"/>
      <c r="D60" s="82"/>
      <c r="E60" s="63"/>
      <c r="F60" s="82"/>
      <c r="G60" s="63"/>
      <c r="H60" s="82"/>
      <c r="I60" s="63"/>
      <c r="J60" s="82"/>
      <c r="K60" s="63"/>
      <c r="L60" s="97"/>
      <c r="M60" s="90"/>
      <c r="N60" s="97"/>
      <c r="O60" s="90"/>
      <c r="P60" s="41"/>
      <c r="Q60" s="41"/>
    </row>
    <row r="61" spans="1:18" ht="15" customHeight="1" thickBot="1" x14ac:dyDescent="0.3">
      <c r="A61" s="243" t="s">
        <v>55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0.33333333333333331</v>
      </c>
      <c r="H61" s="102"/>
      <c r="I61" s="55">
        <f>I59-H59</f>
        <v>0.33333333333333331</v>
      </c>
      <c r="J61" s="102"/>
      <c r="K61" s="55">
        <f>K59-J59</f>
        <v>0.35416666666666669</v>
      </c>
      <c r="L61" s="99"/>
      <c r="M61" s="100"/>
      <c r="N61" s="99"/>
      <c r="O61" s="100"/>
      <c r="P61" s="44">
        <f>SUM(C61,E61,G61,I61,K61,M61,O61)</f>
        <v>1.7291666666666667</v>
      </c>
      <c r="Q61" s="44"/>
    </row>
    <row r="62" spans="1:18" ht="15" customHeight="1" x14ac:dyDescent="0.25">
      <c r="A62" s="241"/>
      <c r="B62" s="95"/>
      <c r="C62" s="96"/>
      <c r="D62" s="95"/>
      <c r="E62" s="96"/>
      <c r="F62" s="95"/>
      <c r="G62" s="96"/>
      <c r="H62" s="95"/>
      <c r="I62" s="96"/>
      <c r="J62" s="95"/>
      <c r="K62" s="96"/>
      <c r="L62" s="95"/>
      <c r="M62" s="96"/>
      <c r="N62" s="95"/>
      <c r="O62" s="96"/>
      <c r="P62" s="41"/>
      <c r="Q62" s="56"/>
    </row>
    <row r="63" spans="1:18" ht="15" customHeight="1" thickBot="1" x14ac:dyDescent="0.3">
      <c r="A63" s="242" t="s">
        <v>164</v>
      </c>
      <c r="B63" s="97"/>
      <c r="C63" s="90"/>
      <c r="D63" s="97"/>
      <c r="E63" s="90"/>
      <c r="F63" s="97"/>
      <c r="G63" s="90"/>
      <c r="H63" s="97"/>
      <c r="I63" s="90"/>
      <c r="J63" s="97"/>
      <c r="K63" s="90"/>
      <c r="L63" s="97"/>
      <c r="M63" s="90"/>
      <c r="N63" s="97"/>
      <c r="O63" s="90"/>
      <c r="P63" s="41"/>
      <c r="Q63" s="56"/>
    </row>
    <row r="64" spans="1:18" ht="15" customHeight="1" thickBot="1" x14ac:dyDescent="0.3">
      <c r="A64" s="243" t="s">
        <v>165</v>
      </c>
      <c r="B64" s="99"/>
      <c r="C64" s="100"/>
      <c r="D64" s="99"/>
      <c r="E64" s="100"/>
      <c r="F64" s="99"/>
      <c r="G64" s="100"/>
      <c r="H64" s="99"/>
      <c r="I64" s="100"/>
      <c r="J64" s="99"/>
      <c r="K64" s="100"/>
      <c r="L64" s="99"/>
      <c r="M64" s="100"/>
      <c r="N64" s="99"/>
      <c r="O64" s="100"/>
      <c r="P64" s="44">
        <f>SUM(C64,E64,G64,I64,K64,M64,O64)</f>
        <v>0</v>
      </c>
      <c r="Q64" s="56"/>
    </row>
    <row r="65" spans="1:17" ht="15" customHeight="1" x14ac:dyDescent="0.25">
      <c r="A65" s="241"/>
      <c r="B65" s="47">
        <v>0.29166666666666669</v>
      </c>
      <c r="C65" s="94">
        <v>0.625</v>
      </c>
      <c r="D65" s="95"/>
      <c r="E65" s="96"/>
      <c r="F65" s="95"/>
      <c r="G65" s="96"/>
      <c r="H65" s="47">
        <v>0.27083333333333331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121</v>
      </c>
      <c r="B66" s="82"/>
      <c r="C66" s="63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 t="s">
        <v>122</v>
      </c>
      <c r="B67" s="102"/>
      <c r="C67" s="55">
        <f>C65-B65</f>
        <v>0.33333333333333331</v>
      </c>
      <c r="D67" s="99"/>
      <c r="E67" s="100"/>
      <c r="F67" s="99"/>
      <c r="G67" s="100"/>
      <c r="H67" s="102"/>
      <c r="I67" s="55">
        <f>I65-H65</f>
        <v>0.35416666666666669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44"/>
    </row>
    <row r="68" spans="1:17" ht="15" customHeight="1" x14ac:dyDescent="0.25">
      <c r="A68" s="241"/>
      <c r="B68" s="47">
        <v>0.29166666666666669</v>
      </c>
      <c r="C68" s="94">
        <v>0.625</v>
      </c>
      <c r="D68" s="47">
        <v>0.27083333333333331</v>
      </c>
      <c r="E68" s="94">
        <v>0.625</v>
      </c>
      <c r="F68" s="47">
        <v>0.27083333333333331</v>
      </c>
      <c r="G68" s="94">
        <v>0.625</v>
      </c>
      <c r="H68" s="95"/>
      <c r="I68" s="96"/>
      <c r="J68" s="95"/>
      <c r="K68" s="96"/>
      <c r="L68" s="47">
        <v>0.27083333333333331</v>
      </c>
      <c r="M68" s="94">
        <v>0.625</v>
      </c>
      <c r="N68" s="47">
        <v>0.29166666666666669</v>
      </c>
      <c r="O68" s="94">
        <v>0.625</v>
      </c>
      <c r="P68" s="38"/>
      <c r="Q68" s="38"/>
    </row>
    <row r="69" spans="1:17" ht="15" customHeight="1" thickBot="1" x14ac:dyDescent="0.3">
      <c r="A69" s="242" t="s">
        <v>162</v>
      </c>
      <c r="B69" s="82"/>
      <c r="C69" s="63" t="s">
        <v>156</v>
      </c>
      <c r="D69" s="82"/>
      <c r="E69" s="63"/>
      <c r="F69" s="82"/>
      <c r="G69" s="63"/>
      <c r="H69" s="97"/>
      <c r="I69" s="90"/>
      <c r="J69" s="97"/>
      <c r="K69" s="90"/>
      <c r="L69" s="82"/>
      <c r="M69" s="63"/>
      <c r="N69" s="82"/>
      <c r="O69" s="63"/>
      <c r="P69" s="41"/>
      <c r="Q69" s="41"/>
    </row>
    <row r="70" spans="1:17" ht="15" customHeight="1" thickBot="1" x14ac:dyDescent="0.3">
      <c r="A70" s="243" t="s">
        <v>167</v>
      </c>
      <c r="B70" s="102"/>
      <c r="C70" s="55">
        <f>C68-B68</f>
        <v>0.33333333333333331</v>
      </c>
      <c r="D70" s="102"/>
      <c r="E70" s="55">
        <f>E68-D68</f>
        <v>0.35416666666666669</v>
      </c>
      <c r="F70" s="102"/>
      <c r="G70" s="55">
        <f>G68-F68</f>
        <v>0.35416666666666669</v>
      </c>
      <c r="H70" s="99"/>
      <c r="I70" s="100"/>
      <c r="J70" s="99"/>
      <c r="K70" s="100"/>
      <c r="L70" s="102"/>
      <c r="M70" s="55">
        <f>M68-L68</f>
        <v>0.35416666666666669</v>
      </c>
      <c r="N70" s="102"/>
      <c r="O70" s="55">
        <f>O68-N68</f>
        <v>0.33333333333333331</v>
      </c>
      <c r="P70" s="44">
        <f>SUM(C70,E70,G70,I70,K70,M70,O70)</f>
        <v>1.7291666666666667</v>
      </c>
      <c r="Q70" s="44"/>
    </row>
    <row r="71" spans="1:17" ht="15" customHeight="1" x14ac:dyDescent="0.25">
      <c r="A71" s="241"/>
      <c r="B71" s="95"/>
      <c r="C71" s="96"/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47">
        <v>0.29166666666666669</v>
      </c>
      <c r="K71" s="94">
        <v>0.625</v>
      </c>
      <c r="L71" s="47">
        <v>0.27083333333333331</v>
      </c>
      <c r="M71" s="94">
        <v>0.625</v>
      </c>
      <c r="N71" s="95"/>
      <c r="O71" s="96"/>
      <c r="P71" s="38"/>
      <c r="Q71" s="56"/>
    </row>
    <row r="72" spans="1:17" ht="15" customHeight="1" thickBot="1" x14ac:dyDescent="0.3">
      <c r="A72" s="242" t="s">
        <v>65</v>
      </c>
      <c r="B72" s="97"/>
      <c r="C72" s="90"/>
      <c r="D72" s="82"/>
      <c r="E72" s="63" t="s">
        <v>156</v>
      </c>
      <c r="F72" s="82"/>
      <c r="G72" s="63"/>
      <c r="H72" s="82"/>
      <c r="I72" s="63" t="s">
        <v>156</v>
      </c>
      <c r="J72" s="82"/>
      <c r="K72" s="63"/>
      <c r="L72" s="82"/>
      <c r="M72" s="63"/>
      <c r="N72" s="97"/>
      <c r="O72" s="90"/>
      <c r="P72" s="41"/>
      <c r="Q72" s="56"/>
    </row>
    <row r="73" spans="1:17" ht="15" customHeight="1" thickBot="1" x14ac:dyDescent="0.3">
      <c r="A73" s="243" t="s">
        <v>66</v>
      </c>
      <c r="B73" s="99"/>
      <c r="C73" s="100"/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102"/>
      <c r="K73" s="55">
        <f>K71-J71</f>
        <v>0.33333333333333331</v>
      </c>
      <c r="L73" s="102"/>
      <c r="M73" s="55">
        <f>M71-L71</f>
        <v>0.35416666666666669</v>
      </c>
      <c r="N73" s="99"/>
      <c r="O73" s="100"/>
      <c r="P73" s="44">
        <f>SUM(C73,E73,G73,I73,K73,M73,O73)</f>
        <v>1.7291666666666667</v>
      </c>
      <c r="Q73" s="56"/>
    </row>
    <row r="74" spans="1:17" ht="15" customHeight="1" x14ac:dyDescent="0.25">
      <c r="A74" s="241"/>
      <c r="B74" s="47">
        <v>0.27083333333333331</v>
      </c>
      <c r="C74" s="94">
        <v>0.625</v>
      </c>
      <c r="D74" s="95"/>
      <c r="E74" s="96"/>
      <c r="F74" s="95"/>
      <c r="G74" s="96"/>
      <c r="H74" s="47">
        <v>0.27083333333333331</v>
      </c>
      <c r="I74" s="94">
        <v>0.625</v>
      </c>
      <c r="J74" s="47">
        <v>0.27083333333333331</v>
      </c>
      <c r="K74" s="94">
        <v>0.625</v>
      </c>
      <c r="L74" s="47">
        <v>0.29166666666666669</v>
      </c>
      <c r="M74" s="94">
        <v>0.625</v>
      </c>
      <c r="N74" s="47">
        <v>0.29166666666666669</v>
      </c>
      <c r="O74" s="94">
        <v>0.625</v>
      </c>
      <c r="P74" s="38"/>
      <c r="Q74" s="38"/>
    </row>
    <row r="75" spans="1:17" ht="15" customHeight="1" thickBot="1" x14ac:dyDescent="0.3">
      <c r="A75" s="242" t="s">
        <v>73</v>
      </c>
      <c r="B75" s="82"/>
      <c r="C75" s="63"/>
      <c r="D75" s="97"/>
      <c r="E75" s="90"/>
      <c r="F75" s="97"/>
      <c r="G75" s="90"/>
      <c r="H75" s="82"/>
      <c r="I75" s="63"/>
      <c r="J75" s="82"/>
      <c r="K75" s="63"/>
      <c r="L75" s="82"/>
      <c r="M75" s="63"/>
      <c r="N75" s="82"/>
      <c r="O75" s="63"/>
      <c r="P75" s="41"/>
      <c r="Q75" s="41"/>
    </row>
    <row r="76" spans="1:17" ht="15" customHeight="1" thickBot="1" x14ac:dyDescent="0.3">
      <c r="A76" s="243" t="s">
        <v>74</v>
      </c>
      <c r="B76" s="102"/>
      <c r="C76" s="55">
        <f>C74-B74</f>
        <v>0.35416666666666669</v>
      </c>
      <c r="D76" s="99"/>
      <c r="E76" s="100"/>
      <c r="F76" s="99"/>
      <c r="G76" s="100"/>
      <c r="H76" s="102"/>
      <c r="I76" s="55">
        <f>I74-H74</f>
        <v>0.35416666666666669</v>
      </c>
      <c r="J76" s="102"/>
      <c r="K76" s="55">
        <f>K74-J74</f>
        <v>0.35416666666666669</v>
      </c>
      <c r="L76" s="102"/>
      <c r="M76" s="55">
        <f>M74-L74</f>
        <v>0.33333333333333331</v>
      </c>
      <c r="N76" s="102"/>
      <c r="O76" s="55">
        <f>O74-N74</f>
        <v>0.33333333333333331</v>
      </c>
      <c r="P76" s="44">
        <f>SUM(C76,E76,G76,I76,K76,M76,O76)</f>
        <v>1.7291666666666665</v>
      </c>
      <c r="Q76" s="44"/>
    </row>
    <row r="77" spans="1:17" ht="15" customHeight="1" thickBot="1" x14ac:dyDescent="0.3">
      <c r="A77" s="6"/>
      <c r="B77" s="116"/>
      <c r="C77" s="117"/>
      <c r="D77" s="116"/>
      <c r="E77" s="117"/>
      <c r="F77" s="116"/>
      <c r="G77" s="117"/>
      <c r="H77" s="116"/>
      <c r="I77" s="117"/>
      <c r="J77" s="116"/>
      <c r="K77" s="117"/>
      <c r="L77" s="116"/>
      <c r="M77" s="117"/>
      <c r="N77" s="116"/>
      <c r="O77" s="117"/>
      <c r="P77" s="62"/>
      <c r="Q77" s="299"/>
    </row>
    <row r="78" spans="1:17" ht="15" customHeight="1" x14ac:dyDescent="0.25">
      <c r="A78" s="241"/>
      <c r="B78" s="95"/>
      <c r="C78" s="96"/>
      <c r="D78" s="95"/>
      <c r="E78" s="96"/>
      <c r="F78" s="47">
        <v>0.33333333333333331</v>
      </c>
      <c r="G78" s="94">
        <v>0.66666666666666663</v>
      </c>
      <c r="H78" s="47">
        <v>0.33333333333333331</v>
      </c>
      <c r="I78" s="94">
        <v>0.66666666666666663</v>
      </c>
      <c r="J78" s="47">
        <v>0.33333333333333331</v>
      </c>
      <c r="K78" s="94">
        <v>0.6875</v>
      </c>
      <c r="L78" s="47">
        <v>0.33333333333333331</v>
      </c>
      <c r="M78" s="94">
        <v>0.6875</v>
      </c>
      <c r="N78" s="47">
        <v>0.33333333333333331</v>
      </c>
      <c r="O78" s="94">
        <v>0.6875</v>
      </c>
      <c r="P78" s="38"/>
      <c r="Q78" s="56"/>
    </row>
    <row r="79" spans="1:17" ht="15" customHeight="1" thickBot="1" x14ac:dyDescent="0.3">
      <c r="A79" s="242" t="s">
        <v>22</v>
      </c>
      <c r="B79" s="97"/>
      <c r="C79" s="90"/>
      <c r="D79" s="97"/>
      <c r="E79" s="90"/>
      <c r="F79" s="82"/>
      <c r="G79" s="63"/>
      <c r="H79" s="82"/>
      <c r="I79" s="63"/>
      <c r="J79" s="82"/>
      <c r="K79" s="63"/>
      <c r="L79" s="82"/>
      <c r="M79" s="63"/>
      <c r="N79" s="82"/>
      <c r="O79" s="63"/>
      <c r="P79" s="41"/>
      <c r="Q79" s="56"/>
    </row>
    <row r="80" spans="1:17" ht="15" customHeight="1" thickBot="1" x14ac:dyDescent="0.3">
      <c r="A80" s="243" t="s">
        <v>43</v>
      </c>
      <c r="B80" s="99"/>
      <c r="C80" s="100"/>
      <c r="D80" s="99"/>
      <c r="E80" s="100"/>
      <c r="F80" s="102"/>
      <c r="G80" s="55">
        <f>SUM(G78-F78)</f>
        <v>0.33333333333333331</v>
      </c>
      <c r="H80" s="102"/>
      <c r="I80" s="55">
        <f>SUM(I78-H78)</f>
        <v>0.33333333333333331</v>
      </c>
      <c r="J80" s="102"/>
      <c r="K80" s="55">
        <f>SUM(K78-J78)</f>
        <v>0.35416666666666669</v>
      </c>
      <c r="L80" s="102"/>
      <c r="M80" s="55">
        <f>SUM(M78-L78)</f>
        <v>0.35416666666666669</v>
      </c>
      <c r="N80" s="102"/>
      <c r="O80" s="55">
        <f>SUM(O78-N78)</f>
        <v>0.35416666666666669</v>
      </c>
      <c r="P80" s="44">
        <f>SUM(C80,E80,G80,I80,K80,M80,O80)</f>
        <v>1.7291666666666667</v>
      </c>
      <c r="Q80" s="56"/>
    </row>
    <row r="81" spans="1:17" ht="15" customHeight="1" x14ac:dyDescent="0.25">
      <c r="A81" s="246"/>
      <c r="B81" s="47">
        <v>0.375</v>
      </c>
      <c r="C81" s="94">
        <v>0.72916666666666663</v>
      </c>
      <c r="D81" s="47">
        <v>0.375</v>
      </c>
      <c r="E81" s="94">
        <v>0.72916666666666663</v>
      </c>
      <c r="F81" s="47">
        <v>0.5</v>
      </c>
      <c r="G81" s="94">
        <v>0.66666666666666663</v>
      </c>
      <c r="H81" s="47"/>
      <c r="I81" s="94"/>
      <c r="J81" s="95"/>
      <c r="K81" s="96"/>
      <c r="L81" s="95"/>
      <c r="M81" s="96"/>
      <c r="N81" s="47">
        <v>0.5</v>
      </c>
      <c r="O81" s="94">
        <v>0.66666666666666663</v>
      </c>
      <c r="P81" s="38"/>
      <c r="Q81" s="38"/>
    </row>
    <row r="82" spans="1:17" ht="15" customHeight="1" thickBot="1" x14ac:dyDescent="0.3">
      <c r="A82" s="247" t="s">
        <v>19</v>
      </c>
      <c r="B82" s="82"/>
      <c r="C82" s="63"/>
      <c r="D82" s="82"/>
      <c r="E82" s="63"/>
      <c r="F82" s="82">
        <v>0.875</v>
      </c>
      <c r="G82" s="63">
        <v>1.0416666666666667</v>
      </c>
      <c r="H82" s="82">
        <v>0.70833333333333337</v>
      </c>
      <c r="I82" s="63">
        <v>1.0625</v>
      </c>
      <c r="J82" s="97"/>
      <c r="K82" s="90"/>
      <c r="L82" s="97"/>
      <c r="M82" s="90"/>
      <c r="N82" s="82">
        <v>0.875</v>
      </c>
      <c r="O82" s="63">
        <v>1.0416666666666667</v>
      </c>
      <c r="P82" s="41"/>
      <c r="Q82" s="41"/>
    </row>
    <row r="83" spans="1:17" ht="15" customHeight="1" thickBot="1" x14ac:dyDescent="0.3">
      <c r="A83" s="243" t="s">
        <v>41</v>
      </c>
      <c r="B83" s="102"/>
      <c r="C83" s="55">
        <f>SUM(C81-B81)</f>
        <v>0.35416666666666663</v>
      </c>
      <c r="D83" s="102"/>
      <c r="E83" s="55">
        <f>SUM(E81-D81)</f>
        <v>0.35416666666666663</v>
      </c>
      <c r="F83" s="103"/>
      <c r="G83" s="55">
        <f>(G81-F81)+(G82-F82)</f>
        <v>0.33333333333333337</v>
      </c>
      <c r="H83" s="101"/>
      <c r="I83" s="55">
        <f>(I81-H81)+(I82-H82)</f>
        <v>0.35416666666666663</v>
      </c>
      <c r="J83" s="99"/>
      <c r="K83" s="100"/>
      <c r="L83" s="99"/>
      <c r="M83" s="100"/>
      <c r="N83" s="103"/>
      <c r="O83" s="55">
        <f>(O81-N81)+(O82-N82)</f>
        <v>0.33333333333333337</v>
      </c>
      <c r="P83" s="44">
        <f>SUM(C83,E83,G83,I83,K83,M83,O83)</f>
        <v>1.7291666666666665</v>
      </c>
      <c r="Q83" s="44"/>
    </row>
    <row r="84" spans="1:17" ht="15" customHeight="1" x14ac:dyDescent="0.25">
      <c r="A84" s="212" t="s">
        <v>47</v>
      </c>
      <c r="B84" s="95"/>
      <c r="C84" s="96"/>
      <c r="D84" s="95"/>
      <c r="E84" s="96"/>
      <c r="F84" s="95"/>
      <c r="G84" s="96"/>
      <c r="H84" s="95"/>
      <c r="I84" s="96"/>
      <c r="J84" s="95"/>
      <c r="K84" s="96"/>
      <c r="L84" s="95"/>
      <c r="M84" s="96"/>
      <c r="N84" s="95"/>
      <c r="O84" s="96"/>
      <c r="P84" s="38"/>
      <c r="Q84" s="56"/>
    </row>
    <row r="85" spans="1:17" ht="15" customHeight="1" thickBot="1" x14ac:dyDescent="0.3">
      <c r="A85" s="247" t="s">
        <v>148</v>
      </c>
      <c r="B85" s="97"/>
      <c r="C85" s="90"/>
      <c r="D85" s="97"/>
      <c r="E85" s="90"/>
      <c r="F85" s="97"/>
      <c r="G85" s="90"/>
      <c r="H85" s="97"/>
      <c r="I85" s="90"/>
      <c r="J85" s="97"/>
      <c r="K85" s="90"/>
      <c r="L85" s="97"/>
      <c r="M85" s="90"/>
      <c r="N85" s="97"/>
      <c r="O85" s="90"/>
      <c r="P85" s="41"/>
      <c r="Q85" s="56"/>
    </row>
    <row r="86" spans="1:17" ht="15" customHeight="1" thickBot="1" x14ac:dyDescent="0.3">
      <c r="A86" s="248" t="s">
        <v>149</v>
      </c>
      <c r="B86" s="99"/>
      <c r="C86" s="100"/>
      <c r="D86" s="99"/>
      <c r="E86" s="100"/>
      <c r="F86" s="99"/>
      <c r="G86" s="100"/>
      <c r="H86" s="99"/>
      <c r="I86" s="100"/>
      <c r="J86" s="99"/>
      <c r="K86" s="100"/>
      <c r="L86" s="99"/>
      <c r="M86" s="100"/>
      <c r="N86" s="99"/>
      <c r="O86" s="100"/>
      <c r="P86" s="44">
        <f>SUM(C86,E86,G86,I86,K86,M86,O86)</f>
        <v>0</v>
      </c>
      <c r="Q86" s="56"/>
    </row>
    <row r="87" spans="1:17" ht="15" customHeight="1" x14ac:dyDescent="0.25">
      <c r="A87" s="246"/>
      <c r="B87" s="47"/>
      <c r="C87" s="94"/>
      <c r="D87" s="47">
        <v>0.5</v>
      </c>
      <c r="E87" s="94">
        <v>0.66666666666666663</v>
      </c>
      <c r="F87" s="95"/>
      <c r="G87" s="96"/>
      <c r="H87" s="95"/>
      <c r="I87" s="96"/>
      <c r="J87" s="47">
        <v>0.5</v>
      </c>
      <c r="K87" s="94">
        <v>0.66666666666666663</v>
      </c>
      <c r="L87" s="47"/>
      <c r="M87" s="94"/>
      <c r="N87" s="47"/>
      <c r="O87" s="94"/>
      <c r="P87" s="38"/>
      <c r="Q87" s="38"/>
    </row>
    <row r="88" spans="1:17" ht="15" customHeight="1" thickBot="1" x14ac:dyDescent="0.3">
      <c r="A88" s="247" t="s">
        <v>52</v>
      </c>
      <c r="B88" s="82">
        <v>0.70833333333333337</v>
      </c>
      <c r="C88" s="63">
        <v>1.0625</v>
      </c>
      <c r="D88" s="82">
        <v>0.875</v>
      </c>
      <c r="E88" s="63">
        <v>1.0416666666666667</v>
      </c>
      <c r="F88" s="97"/>
      <c r="G88" s="90"/>
      <c r="H88" s="97"/>
      <c r="I88" s="90"/>
      <c r="J88" s="82">
        <v>0.875</v>
      </c>
      <c r="K88" s="63">
        <v>1.0416666666666667</v>
      </c>
      <c r="L88" s="82">
        <v>0.70833333333333337</v>
      </c>
      <c r="M88" s="63">
        <v>1.0625</v>
      </c>
      <c r="N88" s="82">
        <v>0.70833333333333337</v>
      </c>
      <c r="O88" s="63">
        <v>1.0625</v>
      </c>
      <c r="P88" s="41"/>
      <c r="Q88" s="41"/>
    </row>
    <row r="89" spans="1:17" ht="15" customHeight="1" thickBot="1" x14ac:dyDescent="0.3">
      <c r="A89" s="248"/>
      <c r="B89" s="101"/>
      <c r="C89" s="55">
        <f>(C87-B87)+(C88-B88)</f>
        <v>0.35416666666666663</v>
      </c>
      <c r="D89" s="103"/>
      <c r="E89" s="55">
        <f>(E87-D87)+(E88-D88)</f>
        <v>0.33333333333333337</v>
      </c>
      <c r="F89" s="99"/>
      <c r="G89" s="100"/>
      <c r="H89" s="99"/>
      <c r="I89" s="100"/>
      <c r="J89" s="103"/>
      <c r="K89" s="55">
        <f>(K87-J87)+(K88-J88)</f>
        <v>0.33333333333333337</v>
      </c>
      <c r="L89" s="101"/>
      <c r="M89" s="55">
        <f>(M87-L87)+(M88-L88)</f>
        <v>0.35416666666666663</v>
      </c>
      <c r="N89" s="101"/>
      <c r="O89" s="55">
        <f>(O87-N87)+(O88-N88)</f>
        <v>0.35416666666666663</v>
      </c>
      <c r="P89" s="44">
        <f>SUM(C89,E89,G89,I89,K89,M89,O89)</f>
        <v>1.7291666666666665</v>
      </c>
      <c r="Q89" s="41"/>
    </row>
    <row r="90" spans="1:17" ht="15" customHeight="1" x14ac:dyDescent="0.25">
      <c r="A90" s="246"/>
      <c r="B90" s="95"/>
      <c r="C90" s="96"/>
      <c r="D90" s="47"/>
      <c r="E90" s="94"/>
      <c r="F90" s="47"/>
      <c r="G90" s="94"/>
      <c r="H90" s="47">
        <v>0.5</v>
      </c>
      <c r="I90" s="94">
        <v>0.66666666666666663</v>
      </c>
      <c r="J90" s="47"/>
      <c r="K90" s="94"/>
      <c r="L90" s="47">
        <v>0.5</v>
      </c>
      <c r="M90" s="94">
        <v>0.66666666666666663</v>
      </c>
      <c r="N90" s="95"/>
      <c r="O90" s="96"/>
      <c r="P90" s="38"/>
      <c r="Q90" s="38"/>
    </row>
    <row r="91" spans="1:17" ht="15" customHeight="1" thickBot="1" x14ac:dyDescent="0.3">
      <c r="A91" s="247" t="s">
        <v>25</v>
      </c>
      <c r="B91" s="97"/>
      <c r="C91" s="90"/>
      <c r="D91" s="82">
        <v>0.70833333333333337</v>
      </c>
      <c r="E91" s="63">
        <v>1.0416666666666667</v>
      </c>
      <c r="F91" s="82">
        <v>0.70833333333333337</v>
      </c>
      <c r="G91" s="63">
        <v>1.0416666666666667</v>
      </c>
      <c r="H91" s="82">
        <v>0.875</v>
      </c>
      <c r="I91" s="63">
        <v>1.0416666666666667</v>
      </c>
      <c r="J91" s="82">
        <v>0.70833333333333337</v>
      </c>
      <c r="K91" s="63">
        <v>1.0625</v>
      </c>
      <c r="L91" s="82">
        <v>0.875</v>
      </c>
      <c r="M91" s="63">
        <v>1.0833333333333333</v>
      </c>
      <c r="N91" s="97"/>
      <c r="O91" s="90"/>
      <c r="P91" s="41"/>
      <c r="Q91" s="41"/>
    </row>
    <row r="92" spans="1:17" ht="15" customHeight="1" thickBot="1" x14ac:dyDescent="0.3">
      <c r="A92" s="248"/>
      <c r="B92" s="99"/>
      <c r="C92" s="100"/>
      <c r="D92" s="101"/>
      <c r="E92" s="55">
        <f>(E90-D90)+(E91-D91)</f>
        <v>0.33333333333333337</v>
      </c>
      <c r="F92" s="101"/>
      <c r="G92" s="55">
        <f>(G90-F90)+(G91-F91)</f>
        <v>0.33333333333333337</v>
      </c>
      <c r="H92" s="103"/>
      <c r="I92" s="55">
        <f>(I90-H90)+(I91-H91)</f>
        <v>0.33333333333333337</v>
      </c>
      <c r="J92" s="101"/>
      <c r="K92" s="55">
        <f>(K90-J90)+(K91-J91)</f>
        <v>0.35416666666666663</v>
      </c>
      <c r="L92" s="103"/>
      <c r="M92" s="55">
        <f>(M90-L90)+(M91-L91)</f>
        <v>0.37499999999999989</v>
      </c>
      <c r="N92" s="99"/>
      <c r="O92" s="100"/>
      <c r="P92" s="44">
        <f>SUM(C92,E92,G92,I92,K92,M92,O92)</f>
        <v>1.7291666666666665</v>
      </c>
      <c r="Q92" s="41"/>
    </row>
    <row r="93" spans="1:17" ht="35.1" customHeight="1" x14ac:dyDescent="0.25">
      <c r="A93" s="295" t="s">
        <v>137</v>
      </c>
      <c r="B93" s="191"/>
      <c r="C93" s="192">
        <f ca="1">comptecellulecouleur((B56:B76),$A$102)</f>
        <v>4</v>
      </c>
      <c r="D93" s="191"/>
      <c r="E93" s="192">
        <f ca="1">comptecellulecouleur((D56:D76),$A$102)</f>
        <v>3</v>
      </c>
      <c r="F93" s="191"/>
      <c r="G93" s="192">
        <f ca="1">comptecellulecouleur((F56:F76),$A$102)</f>
        <v>3</v>
      </c>
      <c r="H93" s="191"/>
      <c r="I93" s="192">
        <f ca="1">comptecellulecouleur((H56:H76),$A$102)</f>
        <v>4</v>
      </c>
      <c r="J93" s="191"/>
      <c r="K93" s="192">
        <f ca="1">comptecellulecouleur((J58:J76),$A$102)</f>
        <v>4</v>
      </c>
      <c r="L93" s="191"/>
      <c r="M93" s="192">
        <f ca="1">comptecellulecouleur((L58:L76),$A$102)</f>
        <v>4</v>
      </c>
      <c r="N93" s="191"/>
      <c r="O93" s="192">
        <f ca="1">comptecellulecouleur((N58:N76),$A$102)</f>
        <v>3</v>
      </c>
      <c r="P93" s="300"/>
      <c r="Q93" s="65"/>
    </row>
    <row r="94" spans="1:17" ht="35.1" customHeight="1" x14ac:dyDescent="0.25">
      <c r="A94" s="296" t="s">
        <v>136</v>
      </c>
      <c r="B94" s="292"/>
      <c r="C94" s="293">
        <f ca="1">comptecellulecouleur((B56:B76),$A$103)</f>
        <v>0</v>
      </c>
      <c r="D94" s="292"/>
      <c r="E94" s="293">
        <f ca="1">comptecellulecouleur((D56:D76),$A$103)</f>
        <v>0</v>
      </c>
      <c r="F94" s="292"/>
      <c r="G94" s="293">
        <f ca="1">comptecellulecouleur((F56:F76),$A$103)</f>
        <v>0</v>
      </c>
      <c r="H94" s="292"/>
      <c r="I94" s="293">
        <f ca="1">comptecellulecouleur((H56:H76),$A$103)</f>
        <v>0</v>
      </c>
      <c r="J94" s="292"/>
      <c r="K94" s="293">
        <f ca="1">comptecellulecouleur((J56:J76),$A$103)</f>
        <v>0</v>
      </c>
      <c r="L94" s="292"/>
      <c r="M94" s="293">
        <f ca="1">comptecellulecouleur((L56:L76),$A$103)</f>
        <v>0</v>
      </c>
      <c r="N94" s="292"/>
      <c r="O94" s="293">
        <f ca="1">comptecellulecouleur((N56:N76),$A$103)</f>
        <v>0</v>
      </c>
      <c r="P94" s="301"/>
      <c r="Q94" s="65"/>
    </row>
    <row r="95" spans="1:17" ht="35.1" customHeight="1" x14ac:dyDescent="0.25">
      <c r="A95" s="15" t="s">
        <v>7</v>
      </c>
      <c r="B95" s="193"/>
      <c r="C95" s="189">
        <f ca="1">(comptecellulecouleur((B6:B54),$A$102))+(comptecellulecouleur((B6:B54),$A$104))+(comptecellulecouleur((B6:B54),$A$105)/2)</f>
        <v>4</v>
      </c>
      <c r="D95" s="193"/>
      <c r="E95" s="189">
        <f ca="1">(comptecellulecouleur((D6:D54),$A$102))+(comptecellulecouleur((D6:D54),$A$104))+(comptecellulecouleur((D6:D54),$A$105)/2)</f>
        <v>4</v>
      </c>
      <c r="F95" s="193"/>
      <c r="G95" s="189">
        <f ca="1">(comptecellulecouleur((F6:F54),$A$102))+(comptecellulecouleur((F6:F54),$A$104))+(comptecellulecouleur((F6:F54),$A$105)/2)</f>
        <v>4</v>
      </c>
      <c r="H95" s="193"/>
      <c r="I95" s="189">
        <f ca="1">(comptecellulecouleur((H6:H54),$A$102))+(comptecellulecouleur((H6:H54),$A$104))+(comptecellulecouleur((H6:H54),$A$105)/2)</f>
        <v>5</v>
      </c>
      <c r="J95" s="193"/>
      <c r="K95" s="189">
        <f ca="1">(comptecellulecouleur((J6:J54),$A$102))+(comptecellulecouleur((J6:J54),$A$104))+(comptecellulecouleur((J6:J54),$A$105)/2)</f>
        <v>6</v>
      </c>
      <c r="L95" s="193"/>
      <c r="M95" s="189">
        <f ca="1">(comptecellulecouleur((L6:L54),$A$102))+(comptecellulecouleur((L6:L54),$A$104))+(comptecellulecouleur((L6:L54),$A$105)/2)</f>
        <v>7</v>
      </c>
      <c r="N95" s="193"/>
      <c r="O95" s="189">
        <f ca="1">(comptecellulecouleur((N6:N54),$A$102))+(comptecellulecouleur((N6:N54),$A$104))+(comptecellulecouleur((N6:N54),$A$105)/2)</f>
        <v>7</v>
      </c>
      <c r="P95" s="302"/>
      <c r="Q95" s="65"/>
    </row>
    <row r="96" spans="1:17" ht="35.1" customHeight="1" x14ac:dyDescent="0.25">
      <c r="A96" s="16" t="s">
        <v>8</v>
      </c>
      <c r="B96" s="194"/>
      <c r="C96" s="195">
        <f ca="1">(comptecellulecouleur((B6:B54),$A$102))+(comptecellulecouleur((B6:B54),$A$105))</f>
        <v>3</v>
      </c>
      <c r="D96" s="194"/>
      <c r="E96" s="195">
        <f ca="1">(comptecellulecouleur((D6:D54),$A$102))+(comptecellulecouleur((D6:D54),$A$105))</f>
        <v>2</v>
      </c>
      <c r="F96" s="194"/>
      <c r="G96" s="195">
        <f ca="1">(comptecellulecouleur((F6:F54),$A$102))+(comptecellulecouleur((F6:F54),$A$105))</f>
        <v>2</v>
      </c>
      <c r="H96" s="194"/>
      <c r="I96" s="195">
        <f ca="1">(comptecellulecouleur((H6:H54),$A$102))+(comptecellulecouleur((H6:H54),$A$105))</f>
        <v>3</v>
      </c>
      <c r="J96" s="194"/>
      <c r="K96" s="195">
        <f ca="1">(comptecellulecouleur((J6:J54),$A$102))+(comptecellulecouleur((J6:J54),$A$105))</f>
        <v>6</v>
      </c>
      <c r="L96" s="194"/>
      <c r="M96" s="195">
        <f ca="1">(comptecellulecouleur((L6:L54),$A$102))+(comptecellulecouleur((L6:L54),$A$105))</f>
        <v>7</v>
      </c>
      <c r="N96" s="194"/>
      <c r="O96" s="195">
        <f ca="1">(comptecellulecouleur((N6:N54),$A$102))+(comptecellulecouleur((N6:N54),$A$105))</f>
        <v>6</v>
      </c>
      <c r="P96" s="302"/>
      <c r="Q96" s="65"/>
    </row>
    <row r="97" spans="1:17" ht="35.1" customHeight="1" x14ac:dyDescent="0.25">
      <c r="A97" s="17" t="s">
        <v>9</v>
      </c>
      <c r="B97" s="196"/>
      <c r="C97" s="190">
        <f ca="1">(comptecellulecouleur((B6:B54),$A$103))+(comptecellulecouleur((B6:B54),$A$104))+(comptecellulecouleur((B6:B54),$A$105)/2)</f>
        <v>4</v>
      </c>
      <c r="D97" s="196"/>
      <c r="E97" s="190">
        <f ca="1">(comptecellulecouleur((D6:D54),$A$103))+(comptecellulecouleur((D6:D54),$A$104))+(comptecellulecouleur((D6:D54),$A$105)/2)</f>
        <v>5</v>
      </c>
      <c r="F97" s="196"/>
      <c r="G97" s="190">
        <f ca="1">(comptecellulecouleur((F6:F54),$A$103))+(comptecellulecouleur((F6:F54),$A$104))+(comptecellulecouleur((F6:F54),$A$105)/2)</f>
        <v>5</v>
      </c>
      <c r="H97" s="196"/>
      <c r="I97" s="190">
        <f ca="1">(comptecellulecouleur((H6:H54),$A$103))+(comptecellulecouleur((H6:H54),$A$104))+(comptecellulecouleur((H6:H54),$A$105)/2)</f>
        <v>6</v>
      </c>
      <c r="J97" s="196"/>
      <c r="K97" s="190">
        <f ca="1">(comptecellulecouleur((J6:J54),$A$103))+(comptecellulecouleur((J6:J54),$A$104))+(comptecellulecouleur((J6:J54),$A$105)/2)</f>
        <v>6</v>
      </c>
      <c r="L97" s="196"/>
      <c r="M97" s="190">
        <f ca="1">(comptecellulecouleur((L6:L54),$A$103))+(comptecellulecouleur((L6:L54),$A$104))+(comptecellulecouleur((L6:L54),$A$105)/2)</f>
        <v>6</v>
      </c>
      <c r="N97" s="196"/>
      <c r="O97" s="190">
        <f ca="1">(comptecellulecouleur((N6:N54),$A$103))+(comptecellulecouleur((N6:N54),$A$104))+(comptecellulecouleur((N6:N54),$A$105)/2)</f>
        <v>5</v>
      </c>
      <c r="P97" s="302"/>
      <c r="Q97" s="65"/>
    </row>
    <row r="98" spans="1:17" ht="35.1" customHeight="1" x14ac:dyDescent="0.25">
      <c r="A98" s="18" t="s">
        <v>10</v>
      </c>
      <c r="B98" s="193"/>
      <c r="C98" s="197">
        <f ca="1">(comptecellulecouleur((B80:B92),$A$102))+(comptecellulecouleur((B80:B92),$A$104))</f>
        <v>1</v>
      </c>
      <c r="D98" s="193"/>
      <c r="E98" s="197">
        <f ca="1">(comptecellulecouleur((D80:D92),$A$102))+(comptecellulecouleur((D80:D92),$A$104))</f>
        <v>2</v>
      </c>
      <c r="F98" s="193"/>
      <c r="G98" s="197">
        <f ca="1">(comptecellulecouleur((F80:F92),$A$102))+(comptecellulecouleur((F80:F92),$A$104))</f>
        <v>2</v>
      </c>
      <c r="H98" s="193"/>
      <c r="I98" s="197">
        <f ca="1">(comptecellulecouleur((H80:H92),$A$102))+(comptecellulecouleur((H80:H92),$A$104))</f>
        <v>2</v>
      </c>
      <c r="J98" s="193"/>
      <c r="K98" s="197">
        <f ca="1">(comptecellulecouleur((J80:J92),$A$102))+(comptecellulecouleur((J80:J92),$A$104))</f>
        <v>2</v>
      </c>
      <c r="L98" s="193"/>
      <c r="M98" s="197">
        <f ca="1">(comptecellulecouleur((L80:L92),$A$102))+(comptecellulecouleur((L80:L92),$A$104))</f>
        <v>2</v>
      </c>
      <c r="N98" s="193"/>
      <c r="O98" s="197">
        <f ca="1">(comptecellulecouleur((N80:N92),$A$102))+(comptecellulecouleur((N80:N92),$A$104))</f>
        <v>2</v>
      </c>
      <c r="P98" s="302"/>
      <c r="Q98" s="65"/>
    </row>
    <row r="99" spans="1:17" ht="35.1" customHeight="1" x14ac:dyDescent="0.25">
      <c r="A99" s="32" t="s">
        <v>11</v>
      </c>
      <c r="B99" s="196"/>
      <c r="C99" s="197">
        <f ca="1">(comptecellulecouleur((B80:B92),$A$103))+(comptecellulecouleur((B80:B92),$A$104))</f>
        <v>1</v>
      </c>
      <c r="D99" s="196"/>
      <c r="E99" s="197">
        <f ca="1">(comptecellulecouleur((D80:D92),$A$103))+(comptecellulecouleur((D80:D92),$A$104))</f>
        <v>2</v>
      </c>
      <c r="F99" s="196"/>
      <c r="G99" s="197">
        <f ca="1">(comptecellulecouleur((F80:F92),$A$103))+(comptecellulecouleur((F80:F92),$A$104))</f>
        <v>2</v>
      </c>
      <c r="H99" s="196"/>
      <c r="I99" s="197">
        <f ca="1">(comptecellulecouleur((H80:H92),$A$103))+(comptecellulecouleur((H80:H92),$A$104))</f>
        <v>2</v>
      </c>
      <c r="J99" s="196"/>
      <c r="K99" s="197">
        <f ca="1">(comptecellulecouleur((J80:J92),$A$103))+(comptecellulecouleur((J80:J92),$A$104))</f>
        <v>2</v>
      </c>
      <c r="L99" s="196"/>
      <c r="M99" s="197">
        <f ca="1">(comptecellulecouleur((L80:L92),$A$103))+(comptecellulecouleur((L80:L92),$A$104))</f>
        <v>2</v>
      </c>
      <c r="N99" s="196"/>
      <c r="O99" s="197">
        <f ca="1">(comptecellulecouleur((N80:N92),$A$103))+(comptecellulecouleur((N80:N92),$A$104))</f>
        <v>2</v>
      </c>
      <c r="P99" s="302"/>
      <c r="Q99" s="65"/>
    </row>
    <row r="100" spans="1:17" ht="35.1" customHeight="1" x14ac:dyDescent="0.25">
      <c r="A100" s="33" t="s">
        <v>27</v>
      </c>
      <c r="B100" s="21"/>
      <c r="C100" s="28">
        <f ca="1">SUM(C93:C99)</f>
        <v>17</v>
      </c>
      <c r="D100" s="21"/>
      <c r="E100" s="28">
        <f ca="1">SUM(E93:E99)</f>
        <v>18</v>
      </c>
      <c r="F100" s="21"/>
      <c r="G100" s="28">
        <f ca="1">SUM(G93:G99)</f>
        <v>18</v>
      </c>
      <c r="H100" s="21"/>
      <c r="I100" s="28">
        <f ca="1">SUM(I93:I99)</f>
        <v>22</v>
      </c>
      <c r="J100" s="21"/>
      <c r="K100" s="28">
        <f ca="1">SUM(K93:K99)</f>
        <v>26</v>
      </c>
      <c r="L100" s="21"/>
      <c r="M100" s="28">
        <f ca="1">SUM(M93:M99)</f>
        <v>28</v>
      </c>
      <c r="N100" s="21"/>
      <c r="O100" s="28">
        <f ca="1">SUM(O93:O99)</f>
        <v>25</v>
      </c>
      <c r="P100" s="303"/>
      <c r="Q100" s="66"/>
    </row>
    <row r="101" spans="1:17" ht="27" customHeight="1" thickBot="1" x14ac:dyDescent="0.3">
      <c r="A101" s="333" t="s">
        <v>13</v>
      </c>
      <c r="B101" s="334"/>
      <c r="C101" s="334"/>
      <c r="D101" s="334"/>
      <c r="E101" s="334"/>
      <c r="F101" s="334"/>
      <c r="G101" s="334"/>
      <c r="H101" s="334"/>
      <c r="I101" s="334"/>
      <c r="J101" s="334"/>
      <c r="K101" s="334"/>
      <c r="L101" s="334"/>
      <c r="M101" s="334"/>
      <c r="N101" s="334"/>
      <c r="O101" s="334"/>
      <c r="P101" s="334"/>
      <c r="Q101" s="304"/>
    </row>
    <row r="102" spans="1:17" ht="15.75" customHeight="1" x14ac:dyDescent="0.25">
      <c r="A102" s="53"/>
      <c r="B102" s="354" t="s">
        <v>95</v>
      </c>
    </row>
    <row r="103" spans="1:17" ht="15.75" x14ac:dyDescent="0.25">
      <c r="A103" s="50"/>
      <c r="B103" s="354"/>
    </row>
    <row r="104" spans="1:17" ht="15.75" x14ac:dyDescent="0.25">
      <c r="A104" s="54"/>
      <c r="B104" s="354"/>
    </row>
    <row r="105" spans="1:17" ht="15.75" x14ac:dyDescent="0.25">
      <c r="A105" s="144"/>
      <c r="B105" s="354"/>
      <c r="E105" s="188"/>
    </row>
    <row r="106" spans="1:17" x14ac:dyDescent="0.25">
      <c r="E106" s="188"/>
    </row>
    <row r="107" spans="1:17" x14ac:dyDescent="0.25">
      <c r="A107" s="226"/>
      <c r="B107" s="338" t="s">
        <v>96</v>
      </c>
      <c r="C107" s="338"/>
      <c r="D107" s="338"/>
      <c r="E107" s="338"/>
    </row>
    <row r="108" spans="1:17" x14ac:dyDescent="0.25">
      <c r="A108" s="228"/>
      <c r="B108" s="338" t="s">
        <v>97</v>
      </c>
      <c r="C108" s="338"/>
      <c r="D108" s="338"/>
      <c r="E108" s="338"/>
    </row>
    <row r="109" spans="1:17" ht="15.75" x14ac:dyDescent="0.25">
      <c r="A109" s="48"/>
      <c r="B109" s="338" t="s">
        <v>98</v>
      </c>
      <c r="C109" s="338"/>
      <c r="D109" s="338"/>
      <c r="E109" s="338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2092" spans="16:17" x14ac:dyDescent="0.25">
      <c r="P2092" s="67"/>
      <c r="Q2092" s="67"/>
    </row>
    <row r="2093" spans="16:17" x14ac:dyDescent="0.25">
      <c r="P2093" s="67"/>
      <c r="Q2093" s="67"/>
    </row>
    <row r="2094" spans="16:17" x14ac:dyDescent="0.25">
      <c r="P2094" s="67"/>
      <c r="Q2094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  <row r="3539" spans="16:17" x14ac:dyDescent="0.25">
      <c r="P3539" s="67"/>
      <c r="Q3539" s="67"/>
    </row>
    <row r="3540" spans="16:17" x14ac:dyDescent="0.25">
      <c r="P3540" s="67"/>
      <c r="Q3540" s="67"/>
    </row>
    <row r="3541" spans="16:17" x14ac:dyDescent="0.25">
      <c r="P3541" s="67"/>
      <c r="Q3541" s="67"/>
    </row>
  </sheetData>
  <mergeCells count="17">
    <mergeCell ref="B109:E109"/>
    <mergeCell ref="A101:P101"/>
    <mergeCell ref="B102:B105"/>
    <mergeCell ref="B107:E107"/>
    <mergeCell ref="B108:E108"/>
    <mergeCell ref="R52:R54"/>
    <mergeCell ref="A1:A2"/>
    <mergeCell ref="B1:C1"/>
    <mergeCell ref="D1:E1"/>
    <mergeCell ref="F1:G1"/>
    <mergeCell ref="H1:I1"/>
    <mergeCell ref="J1:K1"/>
    <mergeCell ref="L1:M1"/>
    <mergeCell ref="N1:O1"/>
    <mergeCell ref="Q1:Q2"/>
    <mergeCell ref="R4:S6"/>
    <mergeCell ref="R49:R5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8" orientation="portrait" r:id="rId1"/>
  <headerFooter>
    <oddHeader>&amp;A</oddHeader>
    <oddFooter>&amp;C&amp;F&amp;R&amp;D&amp;T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8"/>
  <sheetViews>
    <sheetView zoomScale="70" zoomScaleNormal="70" workbookViewId="0">
      <selection activeCell="A28" sqref="A28:A30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22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67" t="s">
        <v>6</v>
      </c>
      <c r="M1" s="368"/>
      <c r="N1" s="367" t="s">
        <v>0</v>
      </c>
      <c r="O1" s="368"/>
      <c r="P1" s="34" t="s">
        <v>12</v>
      </c>
      <c r="Q1" s="363" t="s">
        <v>140</v>
      </c>
    </row>
    <row r="2" spans="1:19" ht="38.25" customHeight="1" thickBot="1" x14ac:dyDescent="0.3">
      <c r="A2" s="341"/>
      <c r="B2" s="324"/>
      <c r="C2" s="14">
        <v>42884</v>
      </c>
      <c r="D2" s="324"/>
      <c r="E2" s="14">
        <v>42885</v>
      </c>
      <c r="F2" s="325"/>
      <c r="G2" s="70">
        <v>42886</v>
      </c>
      <c r="H2" s="68"/>
      <c r="I2" s="12">
        <v>42887</v>
      </c>
      <c r="J2" s="324"/>
      <c r="K2" s="12">
        <v>42888</v>
      </c>
      <c r="L2" s="315"/>
      <c r="M2" s="316">
        <v>42889</v>
      </c>
      <c r="N2" s="315"/>
      <c r="O2" s="316">
        <v>42890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 t="s">
        <v>158</v>
      </c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0.41666666666666669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/>
      <c r="M7" s="94"/>
      <c r="N7" s="47">
        <v>0.375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0.6875</v>
      </c>
      <c r="K8" s="63">
        <v>1.0833333333333333</v>
      </c>
      <c r="L8" s="82">
        <v>0.6875</v>
      </c>
      <c r="M8" s="63">
        <v>1.0833333333333333</v>
      </c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>
        <f>(C7-B7)+(C8-B8)</f>
        <v>0.29166666666666669</v>
      </c>
      <c r="D9" s="99"/>
      <c r="E9" s="100"/>
      <c r="F9" s="99"/>
      <c r="G9" s="100"/>
      <c r="H9" s="101"/>
      <c r="I9" s="55">
        <f>(I7-H7)+(I8-H8)</f>
        <v>0.31249999999999989</v>
      </c>
      <c r="J9" s="101" t="s">
        <v>143</v>
      </c>
      <c r="K9" s="55">
        <f>(K7-J7)+(K8-J8)</f>
        <v>0.39583333333333326</v>
      </c>
      <c r="L9" s="101"/>
      <c r="M9" s="55">
        <f>(M7-L7)+(M8-L8)</f>
        <v>0.39583333333333326</v>
      </c>
      <c r="N9" s="102"/>
      <c r="O9" s="55">
        <f>O7-N7</f>
        <v>0.33333333333333337</v>
      </c>
      <c r="P9" s="44">
        <f>SUM(C9,E9,G9,I9,K9,M9,O9)</f>
        <v>1.7291666666666665</v>
      </c>
      <c r="Q9" s="56"/>
    </row>
    <row r="10" spans="1:19" ht="15.75" x14ac:dyDescent="0.25">
      <c r="A10" s="241"/>
      <c r="B10" s="95"/>
      <c r="C10" s="96"/>
      <c r="D10" s="47">
        <v>0.41666666666666669</v>
      </c>
      <c r="E10" s="94">
        <v>0.72916666666666663</v>
      </c>
      <c r="F10" s="47">
        <v>0.375</v>
      </c>
      <c r="G10" s="94">
        <v>0.72916666666666663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0.31249999999999994</v>
      </c>
      <c r="F12" s="102"/>
      <c r="G12" s="55">
        <f>G10-F10</f>
        <v>0.35416666666666663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1.7291666666666661</v>
      </c>
      <c r="Q12" s="44"/>
    </row>
    <row r="13" spans="1:19" ht="15.75" x14ac:dyDescent="0.25">
      <c r="A13" s="242"/>
      <c r="B13" s="47"/>
      <c r="C13" s="94"/>
      <c r="D13" s="47">
        <v>0.375</v>
      </c>
      <c r="E13" s="94">
        <v>0.70833333333333337</v>
      </c>
      <c r="F13" s="47"/>
      <c r="G13" s="94"/>
      <c r="H13" s="47"/>
      <c r="I13" s="94"/>
      <c r="J13" s="95"/>
      <c r="K13" s="96"/>
      <c r="L13" s="95"/>
      <c r="M13" s="96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0.66666666666666663</v>
      </c>
      <c r="C14" s="63">
        <v>1.0208333333333333</v>
      </c>
      <c r="D14" s="82"/>
      <c r="E14" s="63"/>
      <c r="F14" s="82">
        <v>0.6875</v>
      </c>
      <c r="G14" s="63">
        <v>1.0208333333333333</v>
      </c>
      <c r="H14" s="82">
        <v>0.66666666666666663</v>
      </c>
      <c r="I14" s="63">
        <v>1.0208333333333333</v>
      </c>
      <c r="J14" s="97"/>
      <c r="K14" s="90"/>
      <c r="L14" s="97"/>
      <c r="M14" s="90"/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0.35416666666666663</v>
      </c>
      <c r="D15" s="102"/>
      <c r="E15" s="55">
        <f>E13-D13</f>
        <v>0.33333333333333337</v>
      </c>
      <c r="F15" s="101"/>
      <c r="G15" s="55">
        <f>(G13-F13)+(G14-F14)</f>
        <v>0.33333333333333326</v>
      </c>
      <c r="H15" s="101"/>
      <c r="I15" s="55">
        <f>(I13-H13)+(I14-H14)</f>
        <v>0.35416666666666663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1.7291666666666665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1.0208333333333333</v>
      </c>
      <c r="D17" s="82">
        <v>0.79166666666666663</v>
      </c>
      <c r="E17" s="63">
        <v>1.0208333333333333</v>
      </c>
      <c r="F17" s="82">
        <v>0.70833333333333337</v>
      </c>
      <c r="G17" s="63">
        <v>1.0208333333333333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0.31249999999999989</v>
      </c>
      <c r="D18" s="103"/>
      <c r="E18" s="55">
        <f>(E16-D16)+(E17-D17)</f>
        <v>0.43749999999999994</v>
      </c>
      <c r="F18" s="101"/>
      <c r="G18" s="55">
        <f>(G16-F16)+(G17-F17)</f>
        <v>0.31249999999999989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1.7291666666666665</v>
      </c>
      <c r="Q18" s="44"/>
    </row>
    <row r="19" spans="1:17" ht="15.75" x14ac:dyDescent="0.25">
      <c r="A19" s="241"/>
      <c r="B19" s="47"/>
      <c r="C19" s="94"/>
      <c r="D19" s="47"/>
      <c r="E19" s="94"/>
      <c r="F19" s="47">
        <v>0.41666666666666669</v>
      </c>
      <c r="G19" s="94">
        <v>0.625</v>
      </c>
      <c r="H19" s="47"/>
      <c r="I19" s="94"/>
      <c r="J19" s="47"/>
      <c r="K19" s="94"/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1.0208333333333333</v>
      </c>
      <c r="D20" s="82">
        <v>0.70833333333333337</v>
      </c>
      <c r="E20" s="63">
        <v>1.0208333333333333</v>
      </c>
      <c r="F20" s="82">
        <v>0.79166666666666663</v>
      </c>
      <c r="G20" s="63">
        <v>1.0208333333333333</v>
      </c>
      <c r="H20" s="82">
        <v>0.72916666666666663</v>
      </c>
      <c r="I20" s="63">
        <v>1.0208333333333333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0.31249999999999989</v>
      </c>
      <c r="D21" s="101"/>
      <c r="E21" s="55">
        <f>(E19-D19)+(E20-D20)</f>
        <v>0.31249999999999989</v>
      </c>
      <c r="F21" s="103"/>
      <c r="G21" s="55">
        <f>(G19-F19)+(G20-F20)</f>
        <v>0.43749999999999994</v>
      </c>
      <c r="H21" s="101"/>
      <c r="I21" s="55">
        <f>(I19-H19)+(I20-H20)</f>
        <v>0.29166666666666663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1.7291666666666665</v>
      </c>
      <c r="Q21" s="44"/>
    </row>
    <row r="22" spans="1:17" ht="15.75" x14ac:dyDescent="0.25">
      <c r="A22" s="241"/>
      <c r="B22" s="47">
        <v>0.41666666666666669</v>
      </c>
      <c r="C22" s="94">
        <v>0.625</v>
      </c>
      <c r="D22" s="47"/>
      <c r="E22" s="94"/>
      <c r="F22" s="95"/>
      <c r="G22" s="96"/>
      <c r="H22" s="95"/>
      <c r="I22" s="96"/>
      <c r="J22" s="47">
        <v>0.5</v>
      </c>
      <c r="K22" s="94">
        <v>0.79166666666666663</v>
      </c>
      <c r="L22" s="47"/>
      <c r="M22" s="94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0.79166666666666663</v>
      </c>
      <c r="C23" s="63">
        <v>1.0208333333333333</v>
      </c>
      <c r="D23" s="82">
        <v>0.70833333333333337</v>
      </c>
      <c r="E23" s="63">
        <v>1.0208333333333333</v>
      </c>
      <c r="F23" s="97"/>
      <c r="G23" s="90"/>
      <c r="H23" s="97"/>
      <c r="I23" s="90"/>
      <c r="J23" s="82"/>
      <c r="K23" s="63"/>
      <c r="L23" s="82">
        <v>0.70833333333333337</v>
      </c>
      <c r="M23" s="63">
        <v>1.0833333333333333</v>
      </c>
      <c r="N23" s="82">
        <v>0.70833333333333337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3"/>
      <c r="C24" s="55">
        <f>(C22-B22)+(C23-B23)</f>
        <v>0.43749999999999994</v>
      </c>
      <c r="D24" s="101"/>
      <c r="E24" s="55">
        <f>(E22-D22)+(E23-D23)</f>
        <v>0.31249999999999989</v>
      </c>
      <c r="F24" s="99"/>
      <c r="G24" s="100"/>
      <c r="H24" s="99"/>
      <c r="I24" s="100"/>
      <c r="J24" s="102" t="s">
        <v>143</v>
      </c>
      <c r="K24" s="55">
        <f>K22-J22</f>
        <v>0.29166666666666663</v>
      </c>
      <c r="L24" s="101"/>
      <c r="M24" s="55">
        <f>(M22-L22)+(M23-L23)</f>
        <v>0.37499999999999989</v>
      </c>
      <c r="N24" s="101"/>
      <c r="O24" s="55">
        <f>(O22-N22)+(O23-N23)</f>
        <v>0.31249999999999989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95"/>
      <c r="C25" s="96"/>
      <c r="D25" s="95"/>
      <c r="E25" s="96"/>
      <c r="F25" s="47">
        <v>0.45833333333333331</v>
      </c>
      <c r="G25" s="94">
        <v>0.625</v>
      </c>
      <c r="H25" s="47">
        <v>0.45833333333333331</v>
      </c>
      <c r="I25" s="94">
        <v>0.70833333333333337</v>
      </c>
      <c r="J25" s="47"/>
      <c r="K25" s="94"/>
      <c r="L25" s="47"/>
      <c r="M25" s="94"/>
      <c r="N25" s="47"/>
      <c r="O25" s="94"/>
      <c r="P25" s="38"/>
      <c r="Q25" s="38"/>
    </row>
    <row r="26" spans="1:17" ht="16.5" thickBot="1" x14ac:dyDescent="0.3">
      <c r="A26" s="176" t="s">
        <v>44</v>
      </c>
      <c r="B26" s="97"/>
      <c r="C26" s="90"/>
      <c r="D26" s="97"/>
      <c r="E26" s="90"/>
      <c r="F26" s="82">
        <v>0.79166666666666663</v>
      </c>
      <c r="G26" s="63">
        <v>1.0208333333333333</v>
      </c>
      <c r="H26" s="82"/>
      <c r="I26" s="63"/>
      <c r="J26" s="82">
        <v>0.70833333333333337</v>
      </c>
      <c r="K26" s="63">
        <v>1.0833333333333333</v>
      </c>
      <c r="L26" s="82">
        <v>0.70833333333333337</v>
      </c>
      <c r="M26" s="63">
        <v>1.0833333333333333</v>
      </c>
      <c r="N26" s="82">
        <v>0.6875</v>
      </c>
      <c r="O26" s="63">
        <v>1.0208333333333333</v>
      </c>
      <c r="P26" s="41"/>
      <c r="Q26" s="41"/>
    </row>
    <row r="27" spans="1:17" ht="16.5" thickBot="1" x14ac:dyDescent="0.3">
      <c r="A27" s="179" t="s">
        <v>45</v>
      </c>
      <c r="B27" s="99"/>
      <c r="C27" s="100"/>
      <c r="D27" s="99"/>
      <c r="E27" s="100"/>
      <c r="F27" s="103"/>
      <c r="G27" s="55">
        <f>(G25-F25)+(G26-F26)</f>
        <v>0.39583333333333331</v>
      </c>
      <c r="H27" s="102"/>
      <c r="I27" s="55">
        <f>I25-H25</f>
        <v>0.25000000000000006</v>
      </c>
      <c r="J27" s="101"/>
      <c r="K27" s="55">
        <f>(K25-J25)+(K26-J26)</f>
        <v>0.37499999999999989</v>
      </c>
      <c r="L27" s="101"/>
      <c r="M27" s="55">
        <f>(M25-L25)+(M26-L26)</f>
        <v>0.37499999999999989</v>
      </c>
      <c r="N27" s="101"/>
      <c r="O27" s="55">
        <f>(O25-N25)+(O26-N26)</f>
        <v>0.33333333333333326</v>
      </c>
      <c r="P27" s="44">
        <f>SUM(C27,E27,G27,I27,K27,M27,O27)</f>
        <v>1.7291666666666663</v>
      </c>
      <c r="Q27" s="44"/>
    </row>
    <row r="28" spans="1:17" ht="15.75" x14ac:dyDescent="0.25">
      <c r="A28" s="286"/>
      <c r="B28" s="47">
        <v>0.375</v>
      </c>
      <c r="C28" s="94">
        <v>0.72916666666666663</v>
      </c>
      <c r="D28" s="47">
        <v>0.39583333333333331</v>
      </c>
      <c r="E28" s="94">
        <v>0.70833333333333337</v>
      </c>
      <c r="F28" s="47">
        <v>0.29166666666666669</v>
      </c>
      <c r="G28" s="94">
        <v>0.625</v>
      </c>
      <c r="H28" s="47">
        <v>0.45833333333333331</v>
      </c>
      <c r="I28" s="94">
        <v>0.625</v>
      </c>
      <c r="J28" s="279"/>
      <c r="K28" s="280"/>
      <c r="L28" s="279"/>
      <c r="M28" s="280"/>
      <c r="N28" s="47">
        <v>0.29166666666666669</v>
      </c>
      <c r="O28" s="94">
        <v>0.625</v>
      </c>
      <c r="P28" s="38"/>
      <c r="Q28" s="56"/>
    </row>
    <row r="29" spans="1:17" ht="16.5" thickBot="1" x14ac:dyDescent="0.3">
      <c r="A29" s="245" t="s">
        <v>170</v>
      </c>
      <c r="B29" s="82"/>
      <c r="C29" s="63"/>
      <c r="D29" s="82"/>
      <c r="E29" s="63"/>
      <c r="F29" s="82"/>
      <c r="G29" s="63"/>
      <c r="H29" s="82">
        <v>0.79166666666666663</v>
      </c>
      <c r="I29" s="63">
        <v>1.0208333333333333</v>
      </c>
      <c r="J29" s="281"/>
      <c r="K29" s="282"/>
      <c r="L29" s="281"/>
      <c r="M29" s="282"/>
      <c r="N29" s="82"/>
      <c r="O29" s="63"/>
      <c r="P29" s="41"/>
      <c r="Q29" s="56"/>
    </row>
    <row r="30" spans="1:17" ht="16.5" thickBot="1" x14ac:dyDescent="0.3">
      <c r="A30" s="244" t="s">
        <v>171</v>
      </c>
      <c r="B30" s="102"/>
      <c r="C30" s="55">
        <f>C28-B28</f>
        <v>0.35416666666666663</v>
      </c>
      <c r="D30" s="102"/>
      <c r="E30" s="55">
        <f>E28-D28</f>
        <v>0.31250000000000006</v>
      </c>
      <c r="F30" s="102"/>
      <c r="G30" s="55">
        <f>G28-F28</f>
        <v>0.33333333333333331</v>
      </c>
      <c r="H30" s="103"/>
      <c r="I30" s="55">
        <f>(I28-H28)+(I29-H29)</f>
        <v>0.39583333333333331</v>
      </c>
      <c r="J30" s="283"/>
      <c r="K30" s="284"/>
      <c r="L30" s="283"/>
      <c r="M30" s="284"/>
      <c r="N30" s="102"/>
      <c r="O30" s="55">
        <f>O28-N28</f>
        <v>0.33333333333333331</v>
      </c>
      <c r="P30" s="44">
        <f>SUM(C30,E30,G30,I30,K30,M30,O30)</f>
        <v>1.7291666666666665</v>
      </c>
      <c r="Q30" s="56"/>
    </row>
    <row r="31" spans="1:17" ht="15.75" x14ac:dyDescent="0.25">
      <c r="A31" s="241"/>
      <c r="B31" s="47"/>
      <c r="C31" s="94"/>
      <c r="D31" s="95"/>
      <c r="E31" s="96"/>
      <c r="F31" s="95"/>
      <c r="G31" s="96"/>
      <c r="H31" s="47"/>
      <c r="I31" s="94"/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0.70833333333333337</v>
      </c>
      <c r="C32" s="63">
        <v>1</v>
      </c>
      <c r="D32" s="97"/>
      <c r="E32" s="90"/>
      <c r="F32" s="97"/>
      <c r="G32" s="90"/>
      <c r="H32" s="82">
        <v>0.72916666666666663</v>
      </c>
      <c r="I32" s="63">
        <v>1.0208333333333333</v>
      </c>
      <c r="J32" s="82">
        <v>0.64583333333333337</v>
      </c>
      <c r="K32" s="63">
        <v>1.0833333333333333</v>
      </c>
      <c r="L32" s="82">
        <v>0.79166666666666663</v>
      </c>
      <c r="M32" s="63">
        <v>1.0208333333333333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1"/>
      <c r="C33" s="55">
        <f>(C31-B31)+(C32-B32)</f>
        <v>0.29166666666666663</v>
      </c>
      <c r="D33" s="99"/>
      <c r="E33" s="100"/>
      <c r="F33" s="99"/>
      <c r="G33" s="100"/>
      <c r="H33" s="101"/>
      <c r="I33" s="55">
        <f>(I31-H31)+(I32-H32)</f>
        <v>0.29166666666666663</v>
      </c>
      <c r="J33" s="101" t="s">
        <v>143</v>
      </c>
      <c r="K33" s="55">
        <f>(K31-J31)+(K32-J32)</f>
        <v>0.43749999999999989</v>
      </c>
      <c r="L33" s="103"/>
      <c r="M33" s="55">
        <f>(M31-L31)+(M32-L32)</f>
        <v>0.39583333333333331</v>
      </c>
      <c r="N33" s="101"/>
      <c r="O33" s="55">
        <f>(O31-N31)+(O32-N32)</f>
        <v>0.31249999999999989</v>
      </c>
      <c r="P33" s="44">
        <f>SUM(C33,E33,G33,I33,K33,M33,O33)</f>
        <v>1.7291666666666661</v>
      </c>
      <c r="Q33" s="44"/>
    </row>
    <row r="34" spans="1:18" ht="15.75" x14ac:dyDescent="0.25">
      <c r="A34" s="241"/>
      <c r="B34" s="95"/>
      <c r="C34" s="96"/>
      <c r="D34" s="47"/>
      <c r="E34" s="94"/>
      <c r="F34" s="47">
        <v>0.45833333333333331</v>
      </c>
      <c r="G34" s="94">
        <v>0.625</v>
      </c>
      <c r="H34" s="47">
        <v>0.39583333333333331</v>
      </c>
      <c r="I34" s="94">
        <v>0.72916666666666663</v>
      </c>
      <c r="J34" s="47">
        <v>0.41666666666666669</v>
      </c>
      <c r="K34" s="94">
        <v>0.79166666666666663</v>
      </c>
      <c r="L34" s="47">
        <v>0.375</v>
      </c>
      <c r="M34" s="94">
        <v>0.70833333333333337</v>
      </c>
      <c r="N34" s="279"/>
      <c r="O34" s="280"/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/>
      <c r="I35" s="63"/>
      <c r="J35" s="82"/>
      <c r="K35" s="63"/>
      <c r="L35" s="82"/>
      <c r="M35" s="63"/>
      <c r="N35" s="281"/>
      <c r="O35" s="282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0.37500000000000006</v>
      </c>
      <c r="H36" s="102"/>
      <c r="I36" s="55">
        <f>I34-H34</f>
        <v>0.33333333333333331</v>
      </c>
      <c r="J36" s="102" t="s">
        <v>143</v>
      </c>
      <c r="K36" s="55">
        <f>K34-J34</f>
        <v>0.37499999999999994</v>
      </c>
      <c r="L36" s="102"/>
      <c r="M36" s="55">
        <f>M34-L34</f>
        <v>0.33333333333333337</v>
      </c>
      <c r="N36" s="283"/>
      <c r="O36" s="284"/>
      <c r="P36" s="44">
        <f>SUM(C36,E36,G36,I36,K36,M36,O36)</f>
        <v>1.7291666666666665</v>
      </c>
      <c r="Q36" s="41"/>
      <c r="R36" s="366"/>
    </row>
    <row r="37" spans="1:18" ht="15" customHeight="1" x14ac:dyDescent="0.25">
      <c r="A37" s="286"/>
      <c r="B37" s="47"/>
      <c r="C37" s="94"/>
      <c r="D37" s="47">
        <v>0.41666666666666669</v>
      </c>
      <c r="E37" s="94">
        <v>0.625</v>
      </c>
      <c r="F37" s="47"/>
      <c r="G37" s="94"/>
      <c r="H37" s="95"/>
      <c r="I37" s="96"/>
      <c r="J37" s="95"/>
      <c r="K37" s="96"/>
      <c r="L37" s="47">
        <v>0.375</v>
      </c>
      <c r="M37" s="94">
        <v>0.70833333333333337</v>
      </c>
      <c r="N37" s="47">
        <v>0.375</v>
      </c>
      <c r="O37" s="94">
        <v>0.70833333333333337</v>
      </c>
      <c r="P37" s="38"/>
      <c r="Q37" s="38"/>
      <c r="R37" s="365"/>
    </row>
    <row r="38" spans="1:18" ht="15" customHeight="1" thickBot="1" x14ac:dyDescent="0.3">
      <c r="A38" s="245" t="s">
        <v>151</v>
      </c>
      <c r="B38" s="82">
        <v>0.70833333333333337</v>
      </c>
      <c r="C38" s="63">
        <v>1.0208333333333333</v>
      </c>
      <c r="D38" s="82">
        <v>0.79166666666666663</v>
      </c>
      <c r="E38" s="63">
        <v>1.0208333333333333</v>
      </c>
      <c r="F38" s="82">
        <v>0.70833333333333337</v>
      </c>
      <c r="G38" s="63">
        <v>1.0208333333333333</v>
      </c>
      <c r="H38" s="97"/>
      <c r="I38" s="90"/>
      <c r="J38" s="97"/>
      <c r="K38" s="90"/>
      <c r="L38" s="82"/>
      <c r="M38" s="63"/>
      <c r="N38" s="82"/>
      <c r="O38" s="63"/>
      <c r="P38" s="41"/>
      <c r="Q38" s="41"/>
      <c r="R38" s="365"/>
    </row>
    <row r="39" spans="1:18" ht="15" customHeight="1" thickBot="1" x14ac:dyDescent="0.3">
      <c r="A39" s="244"/>
      <c r="B39" s="101"/>
      <c r="C39" s="55">
        <f>(C37-B37)+(C38-B38)</f>
        <v>0.31249999999999989</v>
      </c>
      <c r="D39" s="103"/>
      <c r="E39" s="55">
        <f>(E37-D37)+(E38-D38)</f>
        <v>0.43749999999999994</v>
      </c>
      <c r="F39" s="101"/>
      <c r="G39" s="55">
        <f>(G37-F37)+(G38-F38)</f>
        <v>0.31249999999999989</v>
      </c>
      <c r="H39" s="99"/>
      <c r="I39" s="100"/>
      <c r="J39" s="99"/>
      <c r="K39" s="100"/>
      <c r="L39" s="112"/>
      <c r="M39" s="113">
        <f>M37-L37</f>
        <v>0.33333333333333337</v>
      </c>
      <c r="N39" s="112"/>
      <c r="O39" s="113">
        <f>O37-N37</f>
        <v>0.33333333333333337</v>
      </c>
      <c r="P39" s="44">
        <f>SUM(O39,M39,K39,I39,G39,E39,C39)</f>
        <v>1.7291666666666665</v>
      </c>
      <c r="Q39" s="44"/>
      <c r="R39" s="365"/>
    </row>
    <row r="40" spans="1:18" ht="15" customHeight="1" x14ac:dyDescent="0.25">
      <c r="A40" s="212" t="s">
        <v>155</v>
      </c>
      <c r="B40" s="47">
        <v>0.375</v>
      </c>
      <c r="C40" s="94">
        <v>0.66666666666666663</v>
      </c>
      <c r="D40" s="47">
        <v>0.375</v>
      </c>
      <c r="E40" s="94">
        <v>0.66666666666666663</v>
      </c>
      <c r="F40" s="47">
        <v>0.375</v>
      </c>
      <c r="G40" s="94">
        <v>0.66666666666666663</v>
      </c>
      <c r="H40" s="47">
        <v>0.375</v>
      </c>
      <c r="I40" s="94">
        <v>0.66666666666666663</v>
      </c>
      <c r="J40" s="47">
        <v>0.375</v>
      </c>
      <c r="K40" s="94">
        <v>0.66666666666666663</v>
      </c>
      <c r="L40" s="95"/>
      <c r="M40" s="96"/>
      <c r="N40" s="95"/>
      <c r="O40" s="96"/>
      <c r="P40" s="38"/>
      <c r="Q40" s="41"/>
      <c r="R40" s="326"/>
    </row>
    <row r="41" spans="1:18" ht="15" customHeight="1" thickBot="1" x14ac:dyDescent="0.3">
      <c r="A41" s="214" t="s">
        <v>153</v>
      </c>
      <c r="B41" s="82"/>
      <c r="C41" s="63"/>
      <c r="D41" s="82"/>
      <c r="E41" s="63"/>
      <c r="F41" s="82"/>
      <c r="G41" s="63"/>
      <c r="H41" s="82"/>
      <c r="I41" s="63"/>
      <c r="J41" s="82"/>
      <c r="K41" s="63"/>
      <c r="L41" s="97"/>
      <c r="M41" s="90"/>
      <c r="N41" s="97"/>
      <c r="O41" s="90"/>
      <c r="P41" s="41"/>
      <c r="Q41" s="41"/>
      <c r="R41" s="326"/>
    </row>
    <row r="42" spans="1:18" ht="15" customHeight="1" thickBot="1" x14ac:dyDescent="0.3">
      <c r="A42" s="215" t="s">
        <v>154</v>
      </c>
      <c r="B42" s="314"/>
      <c r="C42" s="55">
        <f>C40-B40</f>
        <v>0.29166666666666663</v>
      </c>
      <c r="D42" s="314"/>
      <c r="E42" s="55">
        <f>E40-D40</f>
        <v>0.29166666666666663</v>
      </c>
      <c r="F42" s="314"/>
      <c r="G42" s="55">
        <f>G40-F40</f>
        <v>0.29166666666666663</v>
      </c>
      <c r="H42" s="314"/>
      <c r="I42" s="55">
        <f>I40-H40</f>
        <v>0.29166666666666663</v>
      </c>
      <c r="J42" s="314"/>
      <c r="K42" s="55">
        <f>K40-J40</f>
        <v>0.29166666666666663</v>
      </c>
      <c r="L42" s="110"/>
      <c r="M42" s="111"/>
      <c r="N42" s="110"/>
      <c r="O42" s="111"/>
      <c r="P42" s="44">
        <f>SUM(C42,E42,G42,I42,K42,M42,O42)</f>
        <v>1.458333333333333</v>
      </c>
      <c r="Q42" s="41"/>
      <c r="R42" s="326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>
        <v>0.41666666666666669</v>
      </c>
      <c r="I43" s="94">
        <v>0.625</v>
      </c>
      <c r="J43" s="47"/>
      <c r="K43" s="94"/>
      <c r="L43" s="47"/>
      <c r="M43" s="94"/>
      <c r="N43" s="95"/>
      <c r="O43" s="96"/>
      <c r="P43" s="38"/>
      <c r="Q43" s="56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0.79166666666666663</v>
      </c>
      <c r="I44" s="63">
        <v>1.0208333333333333</v>
      </c>
      <c r="J44" s="82">
        <v>0.70833333333333337</v>
      </c>
      <c r="K44" s="63">
        <v>1.0833333333333333</v>
      </c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3"/>
      <c r="I45" s="55">
        <f>(I43-H43)+(I44-H44)</f>
        <v>0.43749999999999994</v>
      </c>
      <c r="J45" s="101"/>
      <c r="K45" s="55">
        <f>(K43-J43)+(K44-J44)</f>
        <v>0.37499999999999989</v>
      </c>
      <c r="L45" s="101"/>
      <c r="M45" s="55">
        <f>(M43-L43)+(M44-L44)</f>
        <v>0.37499999999999989</v>
      </c>
      <c r="N45" s="110"/>
      <c r="O45" s="111"/>
      <c r="P45" s="44">
        <f>SUM(I45,K45,M45)</f>
        <v>1.1874999999999996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0.5</v>
      </c>
      <c r="K46" s="94">
        <v>0.625</v>
      </c>
      <c r="L46" s="47">
        <v>0.45833333333333331</v>
      </c>
      <c r="M46" s="94">
        <v>0.72916666666666663</v>
      </c>
      <c r="N46" s="47">
        <v>0.4375</v>
      </c>
      <c r="O46" s="94">
        <v>0.72916666666666663</v>
      </c>
      <c r="P46" s="38"/>
      <c r="Q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>
        <v>0.79166666666666663</v>
      </c>
      <c r="K47" s="63">
        <v>1.0208333333333333</v>
      </c>
      <c r="L47" s="82"/>
      <c r="M47" s="63"/>
      <c r="N47" s="82"/>
      <c r="O47" s="63"/>
      <c r="P47" s="41"/>
      <c r="Q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3"/>
      <c r="K48" s="55">
        <f>(K46-J46)+(K47-J47)</f>
        <v>0.35416666666666663</v>
      </c>
      <c r="L48" s="112"/>
      <c r="M48" s="113">
        <f>M46-L46</f>
        <v>0.27083333333333331</v>
      </c>
      <c r="N48" s="112"/>
      <c r="O48" s="113">
        <f>O46-N46</f>
        <v>0.29166666666666663</v>
      </c>
      <c r="P48" s="44">
        <f>SUM(O48,M48,K48,I48,G48,E48,C48)</f>
        <v>0.91666666666666663</v>
      </c>
      <c r="Q48" s="44"/>
    </row>
    <row r="49" spans="1:18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95"/>
      <c r="M49" s="96"/>
      <c r="N49" s="47">
        <v>0.41666666666666669</v>
      </c>
      <c r="O49" s="94">
        <v>0.75</v>
      </c>
      <c r="P49" s="38"/>
      <c r="Q49" s="38"/>
      <c r="R49" s="365"/>
    </row>
    <row r="50" spans="1:18" ht="15" customHeight="1" thickBot="1" x14ac:dyDescent="0.3">
      <c r="A50" s="242" t="s">
        <v>85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97"/>
      <c r="M50" s="90"/>
      <c r="N50" s="82"/>
      <c r="O50" s="63"/>
      <c r="P50" s="41"/>
      <c r="Q50" s="41"/>
      <c r="R50" s="365"/>
    </row>
    <row r="51" spans="1:18" ht="15" customHeight="1" thickBot="1" x14ac:dyDescent="0.3">
      <c r="A51" s="243" t="s">
        <v>86</v>
      </c>
      <c r="B51" s="99"/>
      <c r="C51" s="100"/>
      <c r="D51" s="99"/>
      <c r="E51" s="100"/>
      <c r="F51" s="99"/>
      <c r="G51" s="100"/>
      <c r="H51" s="110"/>
      <c r="I51" s="111"/>
      <c r="J51" s="99"/>
      <c r="K51" s="100"/>
      <c r="L51" s="110"/>
      <c r="M51" s="111"/>
      <c r="N51" s="112"/>
      <c r="O51" s="113">
        <f>O49-N49</f>
        <v>0.33333333333333331</v>
      </c>
      <c r="P51" s="44">
        <f>SUM(C51,E51,G51,I51,K51,M51,O51)</f>
        <v>0.33333333333333331</v>
      </c>
      <c r="Q51" s="44"/>
      <c r="R51" s="365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321"/>
      <c r="B53" s="95"/>
      <c r="C53" s="96"/>
      <c r="D53" s="95"/>
      <c r="E53" s="96"/>
      <c r="F53" s="95"/>
      <c r="G53" s="96"/>
      <c r="H53" s="95"/>
      <c r="I53" s="96"/>
      <c r="J53" s="95"/>
      <c r="K53" s="96"/>
      <c r="L53" s="95"/>
      <c r="M53" s="96"/>
      <c r="N53" s="95"/>
      <c r="O53" s="96"/>
      <c r="P53" s="38"/>
      <c r="Q53" s="56"/>
    </row>
    <row r="54" spans="1:18" ht="15" customHeight="1" thickBot="1" x14ac:dyDescent="0.3">
      <c r="A54" s="322" t="s">
        <v>21</v>
      </c>
      <c r="B54" s="97"/>
      <c r="C54" s="90"/>
      <c r="D54" s="97"/>
      <c r="E54" s="90"/>
      <c r="F54" s="97"/>
      <c r="G54" s="90"/>
      <c r="H54" s="97"/>
      <c r="I54" s="90"/>
      <c r="J54" s="97"/>
      <c r="K54" s="90"/>
      <c r="L54" s="97"/>
      <c r="M54" s="90"/>
      <c r="N54" s="97"/>
      <c r="O54" s="90"/>
      <c r="P54" s="41"/>
      <c r="Q54" s="56"/>
    </row>
    <row r="55" spans="1:18" ht="15" customHeight="1" thickBot="1" x14ac:dyDescent="0.3">
      <c r="A55" s="323" t="s">
        <v>64</v>
      </c>
      <c r="B55" s="99"/>
      <c r="C55" s="100"/>
      <c r="D55" s="99"/>
      <c r="E55" s="100"/>
      <c r="F55" s="99"/>
      <c r="G55" s="100"/>
      <c r="H55" s="99"/>
      <c r="I55" s="100"/>
      <c r="J55" s="99"/>
      <c r="K55" s="100"/>
      <c r="L55" s="99"/>
      <c r="M55" s="100"/>
      <c r="N55" s="99"/>
      <c r="O55" s="100"/>
      <c r="P55" s="44">
        <f>SUM(C55,E55,G55,I55,K55,M55,O55)</f>
        <v>0</v>
      </c>
      <c r="Q55" s="56"/>
    </row>
    <row r="56" spans="1:18" ht="15" customHeight="1" x14ac:dyDescent="0.25">
      <c r="A56" s="241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47">
        <v>0.29166666666666669</v>
      </c>
      <c r="G56" s="94">
        <v>0.625</v>
      </c>
      <c r="H56" s="47">
        <v>0.29166666666666669</v>
      </c>
      <c r="I56" s="94">
        <v>0.625</v>
      </c>
      <c r="J56" s="47">
        <v>0.27083333333333331</v>
      </c>
      <c r="K56" s="94">
        <v>0.625</v>
      </c>
      <c r="L56" s="95"/>
      <c r="M56" s="96"/>
      <c r="N56" s="95"/>
      <c r="O56" s="96"/>
      <c r="P56" s="38"/>
      <c r="Q56" s="38"/>
    </row>
    <row r="57" spans="1:18" ht="15" customHeight="1" thickBot="1" x14ac:dyDescent="0.3">
      <c r="A57" s="242" t="s">
        <v>46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  <c r="Q57" s="41"/>
    </row>
    <row r="58" spans="1:18" ht="15" customHeight="1" thickBot="1" x14ac:dyDescent="0.3">
      <c r="A58" s="243" t="s">
        <v>55</v>
      </c>
      <c r="B58" s="102"/>
      <c r="C58" s="55">
        <f>C56-B56</f>
        <v>0.35416666666666669</v>
      </c>
      <c r="D58" s="102"/>
      <c r="E58" s="55">
        <f>E56-D56</f>
        <v>0.35416666666666669</v>
      </c>
      <c r="F58" s="102"/>
      <c r="G58" s="55">
        <f>G56-F56</f>
        <v>0.33333333333333331</v>
      </c>
      <c r="H58" s="102"/>
      <c r="I58" s="55">
        <f>I56-H56</f>
        <v>0.33333333333333331</v>
      </c>
      <c r="J58" s="102"/>
      <c r="K58" s="55">
        <f>K56-J56</f>
        <v>0.35416666666666669</v>
      </c>
      <c r="L58" s="99"/>
      <c r="M58" s="100"/>
      <c r="N58" s="99"/>
      <c r="O58" s="100"/>
      <c r="P58" s="44">
        <f>SUM(C58,E58,G58,I58,K58,M58,O58)</f>
        <v>1.7291666666666667</v>
      </c>
      <c r="Q58" s="44"/>
    </row>
    <row r="59" spans="1:18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164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3" t="s">
        <v>165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  <c r="Q61" s="56"/>
    </row>
    <row r="62" spans="1:18" ht="15" customHeight="1" x14ac:dyDescent="0.25">
      <c r="A62" s="241"/>
      <c r="B62" s="47">
        <v>0.29166666666666669</v>
      </c>
      <c r="C62" s="94">
        <v>0.625</v>
      </c>
      <c r="D62" s="95"/>
      <c r="E62" s="96"/>
      <c r="F62" s="95"/>
      <c r="G62" s="96"/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0.27083333333333331</v>
      </c>
      <c r="M62" s="94">
        <v>0.625</v>
      </c>
      <c r="N62" s="47">
        <v>0.29166666666666669</v>
      </c>
      <c r="O62" s="94">
        <v>0.625</v>
      </c>
      <c r="P62" s="38"/>
      <c r="Q62" s="38"/>
    </row>
    <row r="63" spans="1:18" ht="15" customHeight="1" thickBot="1" x14ac:dyDescent="0.3">
      <c r="A63" s="242" t="s">
        <v>121</v>
      </c>
      <c r="B63" s="82"/>
      <c r="C63" s="63"/>
      <c r="D63" s="97"/>
      <c r="E63" s="90"/>
      <c r="F63" s="97"/>
      <c r="G63" s="90"/>
      <c r="H63" s="82"/>
      <c r="I63" s="63"/>
      <c r="J63" s="82"/>
      <c r="K63" s="63"/>
      <c r="L63" s="82"/>
      <c r="M63" s="63"/>
      <c r="N63" s="82"/>
      <c r="O63" s="63"/>
      <c r="P63" s="41"/>
      <c r="Q63" s="41"/>
    </row>
    <row r="64" spans="1:18" ht="15" customHeight="1" thickBot="1" x14ac:dyDescent="0.3">
      <c r="A64" s="243" t="s">
        <v>122</v>
      </c>
      <c r="B64" s="102"/>
      <c r="C64" s="55">
        <f>C62-B62</f>
        <v>0.33333333333333331</v>
      </c>
      <c r="D64" s="99"/>
      <c r="E64" s="100"/>
      <c r="F64" s="99"/>
      <c r="G64" s="100"/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0.35416666666666669</v>
      </c>
      <c r="N64" s="102"/>
      <c r="O64" s="55">
        <f>O62-N62</f>
        <v>0.33333333333333331</v>
      </c>
      <c r="P64" s="44">
        <f>SUM(C64,E64,G64,I64,K64,M64,O64)</f>
        <v>1.7291666666666667</v>
      </c>
      <c r="Q64" s="44"/>
    </row>
    <row r="65" spans="1:17" ht="15" customHeight="1" x14ac:dyDescent="0.25">
      <c r="A65" s="241"/>
      <c r="B65" s="47">
        <v>0.29166666666666669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95"/>
      <c r="I65" s="96"/>
      <c r="J65" s="95"/>
      <c r="K65" s="96"/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162</v>
      </c>
      <c r="B66" s="82"/>
      <c r="C66" s="63" t="s">
        <v>156</v>
      </c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 t="s">
        <v>167</v>
      </c>
      <c r="B67" s="102"/>
      <c r="C67" s="55">
        <f>C65-B65</f>
        <v>0.33333333333333331</v>
      </c>
      <c r="D67" s="102"/>
      <c r="E67" s="55">
        <f>E65-D65</f>
        <v>0.35416666666666669</v>
      </c>
      <c r="F67" s="102"/>
      <c r="G67" s="55">
        <f>G65-F65</f>
        <v>0.35416666666666669</v>
      </c>
      <c r="H67" s="99"/>
      <c r="I67" s="100"/>
      <c r="J67" s="99"/>
      <c r="K67" s="100"/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44"/>
    </row>
    <row r="68" spans="1:17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  <c r="Q68" s="56"/>
    </row>
    <row r="69" spans="1:17" ht="15" customHeight="1" thickBot="1" x14ac:dyDescent="0.3">
      <c r="A69" s="242" t="s">
        <v>65</v>
      </c>
      <c r="B69" s="97"/>
      <c r="C69" s="90"/>
      <c r="D69" s="82"/>
      <c r="E69" s="63" t="s">
        <v>156</v>
      </c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  <c r="Q69" s="56"/>
    </row>
    <row r="70" spans="1:17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  <c r="Q70" s="56"/>
    </row>
    <row r="71" spans="1:17" ht="15" customHeight="1" x14ac:dyDescent="0.25">
      <c r="A71" s="241"/>
      <c r="B71" s="47">
        <v>0.27083333333333331</v>
      </c>
      <c r="C71" s="94">
        <v>0.625</v>
      </c>
      <c r="D71" s="95"/>
      <c r="E71" s="96"/>
      <c r="F71" s="95"/>
      <c r="G71" s="96"/>
      <c r="H71" s="47">
        <v>0.27083333333333331</v>
      </c>
      <c r="I71" s="94">
        <v>0.625</v>
      </c>
      <c r="J71" s="47">
        <v>0.27083333333333331</v>
      </c>
      <c r="K71" s="94">
        <v>0.625</v>
      </c>
      <c r="L71" s="47">
        <v>0.29166666666666669</v>
      </c>
      <c r="M71" s="94">
        <v>0.625</v>
      </c>
      <c r="N71" s="47">
        <v>0.29166666666666669</v>
      </c>
      <c r="O71" s="94">
        <v>0.625</v>
      </c>
      <c r="P71" s="38"/>
      <c r="Q71" s="38"/>
    </row>
    <row r="72" spans="1:17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  <c r="Q72" s="41"/>
    </row>
    <row r="73" spans="1:17" ht="15" customHeight="1" thickBot="1" x14ac:dyDescent="0.3">
      <c r="A73" s="243" t="s">
        <v>74</v>
      </c>
      <c r="B73" s="102"/>
      <c r="C73" s="55">
        <f>C71-B71</f>
        <v>0.35416666666666669</v>
      </c>
      <c r="D73" s="99"/>
      <c r="E73" s="100"/>
      <c r="F73" s="99"/>
      <c r="G73" s="100"/>
      <c r="H73" s="102"/>
      <c r="I73" s="55">
        <f>I71-H71</f>
        <v>0.35416666666666669</v>
      </c>
      <c r="J73" s="102"/>
      <c r="K73" s="55">
        <f>K71-J71</f>
        <v>0.35416666666666669</v>
      </c>
      <c r="L73" s="102"/>
      <c r="M73" s="55">
        <f>M71-L71</f>
        <v>0.33333333333333331</v>
      </c>
      <c r="N73" s="102"/>
      <c r="O73" s="55">
        <f>O71-N71</f>
        <v>0.33333333333333331</v>
      </c>
      <c r="P73" s="44">
        <f>SUM(C73,E73,G73,I73,K73,M73,O73)</f>
        <v>1.7291666666666665</v>
      </c>
      <c r="Q73" s="44"/>
    </row>
    <row r="74" spans="1:17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  <c r="Q74" s="299"/>
    </row>
    <row r="75" spans="1:17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  <c r="Q75" s="56"/>
    </row>
    <row r="76" spans="1:17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  <c r="Q76" s="56"/>
    </row>
    <row r="77" spans="1:17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  <c r="Q77" s="56"/>
    </row>
    <row r="78" spans="1:17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  <c r="Q78" s="38"/>
    </row>
    <row r="79" spans="1:17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  <c r="Q79" s="41"/>
    </row>
    <row r="80" spans="1:17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  <c r="Q80" s="44"/>
    </row>
    <row r="81" spans="1:17" ht="15" customHeight="1" x14ac:dyDescent="0.25">
      <c r="A81" s="212" t="s">
        <v>47</v>
      </c>
      <c r="B81" s="95"/>
      <c r="C81" s="96"/>
      <c r="D81" s="95"/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  <c r="P81" s="38"/>
      <c r="Q81" s="56"/>
    </row>
    <row r="82" spans="1:17" ht="15" customHeight="1" thickBot="1" x14ac:dyDescent="0.3">
      <c r="A82" s="247" t="s">
        <v>148</v>
      </c>
      <c r="B82" s="97"/>
      <c r="C82" s="90"/>
      <c r="D82" s="97"/>
      <c r="E82" s="90"/>
      <c r="F82" s="97"/>
      <c r="G82" s="90"/>
      <c r="H82" s="97"/>
      <c r="I82" s="90"/>
      <c r="J82" s="97"/>
      <c r="K82" s="90"/>
      <c r="L82" s="97"/>
      <c r="M82" s="90"/>
      <c r="N82" s="97"/>
      <c r="O82" s="90"/>
      <c r="P82" s="41"/>
      <c r="Q82" s="56"/>
    </row>
    <row r="83" spans="1:17" ht="15" customHeight="1" thickBot="1" x14ac:dyDescent="0.3">
      <c r="A83" s="248" t="s">
        <v>149</v>
      </c>
      <c r="B83" s="99"/>
      <c r="C83" s="100"/>
      <c r="D83" s="99"/>
      <c r="E83" s="100"/>
      <c r="F83" s="99"/>
      <c r="G83" s="100"/>
      <c r="H83" s="99"/>
      <c r="I83" s="100"/>
      <c r="J83" s="99"/>
      <c r="K83" s="100"/>
      <c r="L83" s="99"/>
      <c r="M83" s="100"/>
      <c r="N83" s="99"/>
      <c r="O83" s="100"/>
      <c r="P83" s="44">
        <f>SUM(C83,E83,G83,I83,K83,M83,O83)</f>
        <v>0</v>
      </c>
      <c r="Q83" s="56"/>
    </row>
    <row r="84" spans="1:17" ht="15" customHeight="1" x14ac:dyDescent="0.25">
      <c r="A84" s="246"/>
      <c r="B84" s="47"/>
      <c r="C84" s="94"/>
      <c r="D84" s="47">
        <v>0.5</v>
      </c>
      <c r="E84" s="94">
        <v>0.66666666666666663</v>
      </c>
      <c r="F84" s="95"/>
      <c r="G84" s="96"/>
      <c r="H84" s="95"/>
      <c r="I84" s="96"/>
      <c r="J84" s="47">
        <v>0.5</v>
      </c>
      <c r="K84" s="94">
        <v>0.66666666666666663</v>
      </c>
      <c r="L84" s="47"/>
      <c r="M84" s="94"/>
      <c r="N84" s="47"/>
      <c r="O84" s="94"/>
      <c r="P84" s="38"/>
      <c r="Q84" s="38"/>
    </row>
    <row r="85" spans="1:17" ht="15" customHeight="1" thickBot="1" x14ac:dyDescent="0.3">
      <c r="A85" s="247" t="s">
        <v>52</v>
      </c>
      <c r="B85" s="82">
        <v>0.70833333333333337</v>
      </c>
      <c r="C85" s="63">
        <v>1.0625</v>
      </c>
      <c r="D85" s="82">
        <v>0.875</v>
      </c>
      <c r="E85" s="63">
        <v>1.0416666666666667</v>
      </c>
      <c r="F85" s="97"/>
      <c r="G85" s="90"/>
      <c r="H85" s="97"/>
      <c r="I85" s="90"/>
      <c r="J85" s="82">
        <v>0.875</v>
      </c>
      <c r="K85" s="63">
        <v>1.0416666666666667</v>
      </c>
      <c r="L85" s="82">
        <v>0.70833333333333337</v>
      </c>
      <c r="M85" s="63">
        <v>1.0625</v>
      </c>
      <c r="N85" s="82">
        <v>0.70833333333333337</v>
      </c>
      <c r="O85" s="63">
        <v>1.0625</v>
      </c>
      <c r="P85" s="41"/>
      <c r="Q85" s="41"/>
    </row>
    <row r="86" spans="1:17" ht="15" customHeight="1" thickBot="1" x14ac:dyDescent="0.3">
      <c r="A86" s="248"/>
      <c r="B86" s="101"/>
      <c r="C86" s="55">
        <f>(C84-B84)+(C85-B85)</f>
        <v>0.35416666666666663</v>
      </c>
      <c r="D86" s="103"/>
      <c r="E86" s="55">
        <f>(E84-D84)+(E85-D85)</f>
        <v>0.33333333333333337</v>
      </c>
      <c r="F86" s="99"/>
      <c r="G86" s="100"/>
      <c r="H86" s="99"/>
      <c r="I86" s="100"/>
      <c r="J86" s="103"/>
      <c r="K86" s="55">
        <f>(K84-J84)+(K85-J85)</f>
        <v>0.33333333333333337</v>
      </c>
      <c r="L86" s="101"/>
      <c r="M86" s="55">
        <f>(M84-L84)+(M85-L85)</f>
        <v>0.35416666666666663</v>
      </c>
      <c r="N86" s="101"/>
      <c r="O86" s="55">
        <f>(O84-N84)+(O85-N85)</f>
        <v>0.35416666666666663</v>
      </c>
      <c r="P86" s="44">
        <f>SUM(C86,E86,G86,I86,K86,M86,O86)</f>
        <v>1.7291666666666665</v>
      </c>
      <c r="Q86" s="41"/>
    </row>
    <row r="87" spans="1:17" ht="15" customHeight="1" x14ac:dyDescent="0.25">
      <c r="A87" s="246"/>
      <c r="B87" s="95"/>
      <c r="C87" s="96"/>
      <c r="D87" s="47"/>
      <c r="E87" s="94"/>
      <c r="F87" s="47"/>
      <c r="G87" s="94"/>
      <c r="H87" s="47">
        <v>0.5</v>
      </c>
      <c r="I87" s="94">
        <v>0.66666666666666663</v>
      </c>
      <c r="J87" s="47"/>
      <c r="K87" s="94"/>
      <c r="L87" s="47">
        <v>0.5</v>
      </c>
      <c r="M87" s="94">
        <v>0.66666666666666663</v>
      </c>
      <c r="N87" s="95"/>
      <c r="O87" s="96"/>
      <c r="P87" s="38"/>
      <c r="Q87" s="38"/>
    </row>
    <row r="88" spans="1:17" ht="15" customHeight="1" thickBot="1" x14ac:dyDescent="0.3">
      <c r="A88" s="247" t="s">
        <v>25</v>
      </c>
      <c r="B88" s="97"/>
      <c r="C88" s="90"/>
      <c r="D88" s="82">
        <v>0.70833333333333337</v>
      </c>
      <c r="E88" s="63">
        <v>1.0416666666666667</v>
      </c>
      <c r="F88" s="82">
        <v>0.70833333333333337</v>
      </c>
      <c r="G88" s="63">
        <v>1.0416666666666667</v>
      </c>
      <c r="H88" s="82">
        <v>0.875</v>
      </c>
      <c r="I88" s="63">
        <v>1.0416666666666667</v>
      </c>
      <c r="J88" s="82">
        <v>0.70833333333333337</v>
      </c>
      <c r="K88" s="63">
        <v>1.0625</v>
      </c>
      <c r="L88" s="82">
        <v>0.875</v>
      </c>
      <c r="M88" s="63">
        <v>1.0833333333333333</v>
      </c>
      <c r="N88" s="97"/>
      <c r="O88" s="90"/>
      <c r="P88" s="41"/>
      <c r="Q88" s="41"/>
    </row>
    <row r="89" spans="1:17" ht="15" customHeight="1" thickBot="1" x14ac:dyDescent="0.3">
      <c r="A89" s="248"/>
      <c r="B89" s="99"/>
      <c r="C89" s="100"/>
      <c r="D89" s="101"/>
      <c r="E89" s="55">
        <f>(E87-D87)+(E88-D88)</f>
        <v>0.33333333333333337</v>
      </c>
      <c r="F89" s="101"/>
      <c r="G89" s="55">
        <f>(G87-F87)+(G88-F88)</f>
        <v>0.33333333333333337</v>
      </c>
      <c r="H89" s="103"/>
      <c r="I89" s="55">
        <f>(I87-H87)+(I88-H88)</f>
        <v>0.33333333333333337</v>
      </c>
      <c r="J89" s="101"/>
      <c r="K89" s="55">
        <f>(K87-J87)+(K88-J88)</f>
        <v>0.35416666666666663</v>
      </c>
      <c r="L89" s="103"/>
      <c r="M89" s="55">
        <f>(M87-L87)+(M88-L88)</f>
        <v>0.37499999999999989</v>
      </c>
      <c r="N89" s="99"/>
      <c r="O89" s="100"/>
      <c r="P89" s="44">
        <f>SUM(C89,E89,G89,I89,K89,M89,O89)</f>
        <v>1.7291666666666665</v>
      </c>
      <c r="Q89" s="41"/>
    </row>
    <row r="90" spans="1:17" ht="35.1" customHeight="1" x14ac:dyDescent="0.25">
      <c r="A90" s="295" t="s">
        <v>137</v>
      </c>
      <c r="B90" s="191"/>
      <c r="C90" s="192" t="e">
        <f>comptecellulecouleur((B53:B73),$A$99)</f>
        <v>#N/A</v>
      </c>
      <c r="D90" s="191"/>
      <c r="E90" s="192" t="e">
        <f>comptecellulecouleur((D53:D73),$A$99)</f>
        <v>#N/A</v>
      </c>
      <c r="F90" s="191"/>
      <c r="G90" s="192" t="e">
        <f>comptecellulecouleur((F53:F73),$A$99)</f>
        <v>#N/A</v>
      </c>
      <c r="H90" s="191"/>
      <c r="I90" s="192" t="e">
        <f>comptecellulecouleur((H53:H73),$A$99)</f>
        <v>#N/A</v>
      </c>
      <c r="J90" s="191"/>
      <c r="K90" s="192" t="e">
        <f>comptecellulecouleur((J55:J73),$A$99)</f>
        <v>#N/A</v>
      </c>
      <c r="L90" s="191"/>
      <c r="M90" s="192" t="e">
        <f>comptecellulecouleur((L55:L73),$A$99)</f>
        <v>#N/A</v>
      </c>
      <c r="N90" s="191"/>
      <c r="O90" s="192" t="e">
        <f>comptecellulecouleur((N55:N73),$A$99)</f>
        <v>#N/A</v>
      </c>
      <c r="P90" s="300"/>
      <c r="Q90" s="65"/>
    </row>
    <row r="91" spans="1:17" ht="35.1" customHeight="1" x14ac:dyDescent="0.25">
      <c r="A91" s="296" t="s">
        <v>136</v>
      </c>
      <c r="B91" s="292"/>
      <c r="C91" s="293" t="e">
        <f>comptecellulecouleur((B53:B73),$A$100)</f>
        <v>#N/A</v>
      </c>
      <c r="D91" s="292"/>
      <c r="E91" s="293" t="e">
        <f>comptecellulecouleur((D53:D73),$A$100)</f>
        <v>#N/A</v>
      </c>
      <c r="F91" s="292"/>
      <c r="G91" s="293" t="e">
        <f>comptecellulecouleur((F53:F73),$A$100)</f>
        <v>#N/A</v>
      </c>
      <c r="H91" s="292"/>
      <c r="I91" s="293" t="e">
        <f>comptecellulecouleur((H53:H73),$A$100)</f>
        <v>#N/A</v>
      </c>
      <c r="J91" s="292"/>
      <c r="K91" s="293" t="e">
        <f>comptecellulecouleur((J53:J73),$A$100)</f>
        <v>#N/A</v>
      </c>
      <c r="L91" s="292"/>
      <c r="M91" s="293" t="e">
        <f>comptecellulecouleur((L53:L73),$A$100)</f>
        <v>#N/A</v>
      </c>
      <c r="N91" s="292"/>
      <c r="O91" s="293" t="e">
        <f>comptecellulecouleur((N53:N73),$A$100)</f>
        <v>#N/A</v>
      </c>
      <c r="P91" s="301"/>
      <c r="Q91" s="65"/>
    </row>
    <row r="92" spans="1:17" ht="35.1" customHeight="1" x14ac:dyDescent="0.25">
      <c r="A92" s="15" t="s">
        <v>7</v>
      </c>
      <c r="B92" s="193"/>
      <c r="C92" s="189" t="e">
        <f>(comptecellulecouleur((B6:B51),$A$99))+(comptecellulecouleur((B6:B51),$A$101))+(comptecellulecouleur((B6:B51),$A$102)/2)</f>
        <v>#N/A</v>
      </c>
      <c r="D92" s="193"/>
      <c r="E92" s="189" t="e">
        <f>(comptecellulecouleur((D6:D51),$A$99))+(comptecellulecouleur((D6:D51),$A$101))+(comptecellulecouleur((D6:D51),$A$102)/2)</f>
        <v>#N/A</v>
      </c>
      <c r="F92" s="193"/>
      <c r="G92" s="189" t="e">
        <f>(comptecellulecouleur((F6:F51),$A$99))+(comptecellulecouleur((F6:F51),$A$101))+(comptecellulecouleur((F6:F51),$A$102)/2)</f>
        <v>#N/A</v>
      </c>
      <c r="H92" s="193"/>
      <c r="I92" s="189" t="e">
        <f>(comptecellulecouleur((H6:H51),$A$99))+(comptecellulecouleur((H6:H51),$A$101))+(comptecellulecouleur((H6:H51),$A$102)/2)</f>
        <v>#N/A</v>
      </c>
      <c r="J92" s="193"/>
      <c r="K92" s="189" t="e">
        <f>(comptecellulecouleur((J6:J51),$A$99))+(comptecellulecouleur((J6:J51),$A$101))+(comptecellulecouleur((J6:J51),$A$102)/2)</f>
        <v>#N/A</v>
      </c>
      <c r="L92" s="193"/>
      <c r="M92" s="189" t="e">
        <f>(comptecellulecouleur((L6:L51),$A$99))+(comptecellulecouleur((L6:L51),$A$101))+(comptecellulecouleur((L6:L51),$A$102)/2)</f>
        <v>#N/A</v>
      </c>
      <c r="N92" s="193"/>
      <c r="O92" s="189" t="e">
        <f>(comptecellulecouleur((N6:N51),$A$99))+(comptecellulecouleur((N6:N51),$A$101))+(comptecellulecouleur((N6:N51),$A$102)/2)</f>
        <v>#N/A</v>
      </c>
      <c r="P92" s="302"/>
      <c r="Q92" s="65"/>
    </row>
    <row r="93" spans="1:17" ht="35.1" customHeight="1" x14ac:dyDescent="0.25">
      <c r="A93" s="16" t="s">
        <v>8</v>
      </c>
      <c r="B93" s="194"/>
      <c r="C93" s="195" t="e">
        <f>(comptecellulecouleur((B6:B51),$A$99))+(comptecellulecouleur((B6:B51),$A$102))</f>
        <v>#N/A</v>
      </c>
      <c r="D93" s="194"/>
      <c r="E93" s="195" t="e">
        <f>(comptecellulecouleur((D6:D51),$A$99))+(comptecellulecouleur((D6:D51),$A$102))</f>
        <v>#N/A</v>
      </c>
      <c r="F93" s="194"/>
      <c r="G93" s="195" t="e">
        <f>(comptecellulecouleur((F6:F51),$A$99))+(comptecellulecouleur((F6:F51),$A$102))</f>
        <v>#N/A</v>
      </c>
      <c r="H93" s="194"/>
      <c r="I93" s="195" t="e">
        <f>(comptecellulecouleur((H6:H51),$A$99))+(comptecellulecouleur((H6:H51),$A$102))</f>
        <v>#N/A</v>
      </c>
      <c r="J93" s="194"/>
      <c r="K93" s="195" t="e">
        <f>(comptecellulecouleur((J6:J51),$A$99))+(comptecellulecouleur((J6:J51),$A$102))</f>
        <v>#N/A</v>
      </c>
      <c r="L93" s="194"/>
      <c r="M93" s="195" t="e">
        <f>(comptecellulecouleur((L6:L51),$A$99))+(comptecellulecouleur((L6:L51),$A$102))</f>
        <v>#N/A</v>
      </c>
      <c r="N93" s="194"/>
      <c r="O93" s="195" t="e">
        <f>(comptecellulecouleur((N6:N51),$A$99))+(comptecellulecouleur((N6:N51),$A$102))</f>
        <v>#N/A</v>
      </c>
      <c r="P93" s="302"/>
      <c r="Q93" s="65"/>
    </row>
    <row r="94" spans="1:17" ht="35.1" customHeight="1" x14ac:dyDescent="0.25">
      <c r="A94" s="17" t="s">
        <v>9</v>
      </c>
      <c r="B94" s="196"/>
      <c r="C94" s="190" t="e">
        <f>(comptecellulecouleur((B6:B51),$A$100))+(comptecellulecouleur((B6:B51),$A$101))+(comptecellulecouleur((B6:B51),$A$102)/2)</f>
        <v>#N/A</v>
      </c>
      <c r="D94" s="196"/>
      <c r="E94" s="190" t="e">
        <f>(comptecellulecouleur((D6:D51),$A$100))+(comptecellulecouleur((D6:D51),$A$101))+(comptecellulecouleur((D6:D51),$A$102)/2)</f>
        <v>#N/A</v>
      </c>
      <c r="F94" s="196"/>
      <c r="G94" s="190" t="e">
        <f>(comptecellulecouleur((F6:F51),$A$100))+(comptecellulecouleur((F6:F51),$A$101))+(comptecellulecouleur((F6:F51),$A$102)/2)</f>
        <v>#N/A</v>
      </c>
      <c r="H94" s="196"/>
      <c r="I94" s="190" t="e">
        <f>(comptecellulecouleur((H6:H51),$A$100))+(comptecellulecouleur((H6:H51),$A$101))+(comptecellulecouleur((H6:H51),$A$102)/2)</f>
        <v>#N/A</v>
      </c>
      <c r="J94" s="196"/>
      <c r="K94" s="190" t="e">
        <f>(comptecellulecouleur((J6:J51),$A$100))+(comptecellulecouleur((J6:J51),$A$101))+(comptecellulecouleur((J6:J51),$A$102)/2)</f>
        <v>#N/A</v>
      </c>
      <c r="L94" s="196"/>
      <c r="M94" s="190" t="e">
        <f>(comptecellulecouleur((L6:L51),$A$100))+(comptecellulecouleur((L6:L51),$A$101))+(comptecellulecouleur((L6:L51),$A$102)/2)</f>
        <v>#N/A</v>
      </c>
      <c r="N94" s="196"/>
      <c r="O94" s="190" t="e">
        <f>(comptecellulecouleur((N6:N51),$A$100))+(comptecellulecouleur((N6:N51),$A$101))+(comptecellulecouleur((N6:N51),$A$102)/2)</f>
        <v>#N/A</v>
      </c>
      <c r="P94" s="302"/>
      <c r="Q94" s="65"/>
    </row>
    <row r="95" spans="1:17" ht="35.1" customHeight="1" x14ac:dyDescent="0.25">
      <c r="A95" s="18" t="s">
        <v>10</v>
      </c>
      <c r="B95" s="193"/>
      <c r="C95" s="197" t="e">
        <f>(comptecellulecouleur((B77:B89),$A$99))+(comptecellulecouleur((B77:B89),$A$101))</f>
        <v>#N/A</v>
      </c>
      <c r="D95" s="193"/>
      <c r="E95" s="197" t="e">
        <f>(comptecellulecouleur((D77:D89),$A$99))+(comptecellulecouleur((D77:D89),$A$101))</f>
        <v>#N/A</v>
      </c>
      <c r="F95" s="193"/>
      <c r="G95" s="197" t="e">
        <f>(comptecellulecouleur((F77:F89),$A$99))+(comptecellulecouleur((F77:F89),$A$101))</f>
        <v>#N/A</v>
      </c>
      <c r="H95" s="193"/>
      <c r="I95" s="197" t="e">
        <f>(comptecellulecouleur((H77:H89),$A$99))+(comptecellulecouleur((H77:H89),$A$101))</f>
        <v>#N/A</v>
      </c>
      <c r="J95" s="193"/>
      <c r="K95" s="197" t="e">
        <f>(comptecellulecouleur((J77:J89),$A$99))+(comptecellulecouleur((J77:J89),$A$101))</f>
        <v>#N/A</v>
      </c>
      <c r="L95" s="193"/>
      <c r="M95" s="197" t="e">
        <f>(comptecellulecouleur((L77:L89),$A$99))+(comptecellulecouleur((L77:L89),$A$101))</f>
        <v>#N/A</v>
      </c>
      <c r="N95" s="193"/>
      <c r="O95" s="197" t="e">
        <f>(comptecellulecouleur((N77:N89),$A$99))+(comptecellulecouleur((N77:N89),$A$101))</f>
        <v>#N/A</v>
      </c>
      <c r="P95" s="302"/>
      <c r="Q95" s="65"/>
    </row>
    <row r="96" spans="1:17" ht="35.1" customHeight="1" x14ac:dyDescent="0.25">
      <c r="A96" s="32" t="s">
        <v>11</v>
      </c>
      <c r="B96" s="196"/>
      <c r="C96" s="197" t="e">
        <f>(comptecellulecouleur((B77:B89),$A$100))+(comptecellulecouleur((B77:B89),$A$101))</f>
        <v>#N/A</v>
      </c>
      <c r="D96" s="196"/>
      <c r="E96" s="197" t="e">
        <f>(comptecellulecouleur((D77:D89),$A$100))+(comptecellulecouleur((D77:D89),$A$101))</f>
        <v>#N/A</v>
      </c>
      <c r="F96" s="196"/>
      <c r="G96" s="197" t="e">
        <f>(comptecellulecouleur((F77:F89),$A$100))+(comptecellulecouleur((F77:F89),$A$101))</f>
        <v>#N/A</v>
      </c>
      <c r="H96" s="196"/>
      <c r="I96" s="197" t="e">
        <f>(comptecellulecouleur((H77:H89),$A$100))+(comptecellulecouleur((H77:H89),$A$101))</f>
        <v>#N/A</v>
      </c>
      <c r="J96" s="196"/>
      <c r="K96" s="197" t="e">
        <f>(comptecellulecouleur((J77:J89),$A$100))+(comptecellulecouleur((J77:J89),$A$101))</f>
        <v>#N/A</v>
      </c>
      <c r="L96" s="196"/>
      <c r="M96" s="197" t="e">
        <f>(comptecellulecouleur((L77:L89),$A$100))+(comptecellulecouleur((L77:L89),$A$101))</f>
        <v>#N/A</v>
      </c>
      <c r="N96" s="196"/>
      <c r="O96" s="197" t="e">
        <f>(comptecellulecouleur((N77:N89),$A$100))+(comptecellulecouleur((N77:N89),$A$101))</f>
        <v>#N/A</v>
      </c>
      <c r="P96" s="302"/>
      <c r="Q96" s="65"/>
    </row>
    <row r="97" spans="1:17" ht="35.1" customHeight="1" x14ac:dyDescent="0.25">
      <c r="A97" s="33" t="s">
        <v>27</v>
      </c>
      <c r="B97" s="21"/>
      <c r="C97" s="28" t="e">
        <f>SUM(C90:C96)</f>
        <v>#N/A</v>
      </c>
      <c r="D97" s="21"/>
      <c r="E97" s="28" t="e">
        <f>SUM(E90:E96)</f>
        <v>#N/A</v>
      </c>
      <c r="F97" s="21"/>
      <c r="G97" s="28" t="e">
        <f>SUM(G90:G96)</f>
        <v>#N/A</v>
      </c>
      <c r="H97" s="21"/>
      <c r="I97" s="28" t="e">
        <f>SUM(I90:I96)</f>
        <v>#N/A</v>
      </c>
      <c r="J97" s="21"/>
      <c r="K97" s="28" t="e">
        <f>SUM(K90:K96)</f>
        <v>#N/A</v>
      </c>
      <c r="L97" s="21"/>
      <c r="M97" s="28" t="e">
        <f>SUM(M90:M96)</f>
        <v>#N/A</v>
      </c>
      <c r="N97" s="21"/>
      <c r="O97" s="28" t="e">
        <f>SUM(O90:O96)</f>
        <v>#N/A</v>
      </c>
      <c r="P97" s="303"/>
      <c r="Q97" s="66"/>
    </row>
    <row r="98" spans="1:17" ht="27" customHeight="1" thickBot="1" x14ac:dyDescent="0.3">
      <c r="A98" s="333" t="s">
        <v>13</v>
      </c>
      <c r="B98" s="334"/>
      <c r="C98" s="334"/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04"/>
    </row>
    <row r="99" spans="1:17" ht="15.75" customHeight="1" x14ac:dyDescent="0.25">
      <c r="A99" s="53"/>
      <c r="B99" s="354" t="s">
        <v>95</v>
      </c>
    </row>
    <row r="100" spans="1:17" ht="15.75" x14ac:dyDescent="0.25">
      <c r="A100" s="50"/>
      <c r="B100" s="354"/>
    </row>
    <row r="101" spans="1:17" ht="15.75" x14ac:dyDescent="0.25">
      <c r="A101" s="54"/>
      <c r="B101" s="354"/>
    </row>
    <row r="102" spans="1:17" ht="15.75" x14ac:dyDescent="0.25">
      <c r="A102" s="144"/>
      <c r="B102" s="354"/>
      <c r="E102" s="188"/>
    </row>
    <row r="103" spans="1:17" x14ac:dyDescent="0.25">
      <c r="E103" s="188"/>
    </row>
    <row r="104" spans="1:17" x14ac:dyDescent="0.25">
      <c r="A104" s="226"/>
      <c r="B104" s="338" t="s">
        <v>96</v>
      </c>
      <c r="C104" s="338"/>
      <c r="D104" s="338"/>
      <c r="E104" s="338"/>
    </row>
    <row r="105" spans="1:17" x14ac:dyDescent="0.25">
      <c r="A105" s="228"/>
      <c r="B105" s="338" t="s">
        <v>97</v>
      </c>
      <c r="C105" s="338"/>
      <c r="D105" s="338"/>
      <c r="E105" s="338"/>
    </row>
    <row r="106" spans="1:17" ht="15.75" x14ac:dyDescent="0.25">
      <c r="A106" s="48"/>
      <c r="B106" s="338" t="s">
        <v>98</v>
      </c>
      <c r="C106" s="338"/>
      <c r="D106" s="338"/>
      <c r="E106" s="338"/>
    </row>
    <row r="2086" spans="16:17" x14ac:dyDescent="0.25">
      <c r="P2086" s="67"/>
      <c r="Q2086" s="67"/>
    </row>
    <row r="2087" spans="16:17" x14ac:dyDescent="0.25">
      <c r="P2087" s="67"/>
      <c r="Q2087" s="67"/>
    </row>
    <row r="2088" spans="16:17" x14ac:dyDescent="0.25">
      <c r="P2088" s="67"/>
      <c r="Q2088" s="67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</sheetData>
  <mergeCells count="18">
    <mergeCell ref="A1:A2"/>
    <mergeCell ref="B1:C1"/>
    <mergeCell ref="D1:E1"/>
    <mergeCell ref="R49:R51"/>
    <mergeCell ref="A98:P98"/>
    <mergeCell ref="Q1:Q2"/>
    <mergeCell ref="R4:S6"/>
    <mergeCell ref="R34:R36"/>
    <mergeCell ref="R37:R39"/>
    <mergeCell ref="J1:K1"/>
    <mergeCell ref="B106:E106"/>
    <mergeCell ref="L1:M1"/>
    <mergeCell ref="N1:O1"/>
    <mergeCell ref="B99:B102"/>
    <mergeCell ref="B104:E104"/>
    <mergeCell ref="B105:E105"/>
    <mergeCell ref="F1:G1"/>
    <mergeCell ref="H1:I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9" orientation="portrait" r:id="rId1"/>
  <headerFooter>
    <oddHeader>&amp;A</oddHeader>
    <oddFooter>&amp;C&amp;F&amp;R&amp;D&amp;T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8"/>
  <sheetViews>
    <sheetView zoomScale="70" zoomScaleNormal="70" workbookViewId="0">
      <selection activeCell="A28" sqref="A28:A30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23</v>
      </c>
      <c r="B1" s="367" t="s">
        <v>1</v>
      </c>
      <c r="C1" s="368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162"/>
      <c r="C2" s="310">
        <v>42891</v>
      </c>
      <c r="D2" s="327"/>
      <c r="E2" s="14">
        <v>42892</v>
      </c>
      <c r="F2" s="328"/>
      <c r="G2" s="70">
        <v>42893</v>
      </c>
      <c r="H2" s="68"/>
      <c r="I2" s="12">
        <v>42894</v>
      </c>
      <c r="J2" s="327"/>
      <c r="K2" s="12">
        <v>42895</v>
      </c>
      <c r="L2" s="83"/>
      <c r="M2" s="12">
        <v>42896</v>
      </c>
      <c r="N2" s="83"/>
      <c r="O2" s="12">
        <v>42897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 t="s">
        <v>158</v>
      </c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0.41666666666666669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/>
      <c r="M7" s="94"/>
      <c r="N7" s="47">
        <v>0.375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0.6875</v>
      </c>
      <c r="K8" s="63">
        <v>1.0833333333333333</v>
      </c>
      <c r="L8" s="82">
        <v>0.6875</v>
      </c>
      <c r="M8" s="63">
        <v>1.0833333333333333</v>
      </c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>
        <f>(C7-B7)+(C8-B8)</f>
        <v>0.29166666666666669</v>
      </c>
      <c r="D9" s="99"/>
      <c r="E9" s="100"/>
      <c r="F9" s="99"/>
      <c r="G9" s="100"/>
      <c r="H9" s="101"/>
      <c r="I9" s="55">
        <f>(I7-H7)+(I8-H8)</f>
        <v>0.31249999999999989</v>
      </c>
      <c r="J9" s="101" t="s">
        <v>143</v>
      </c>
      <c r="K9" s="55">
        <f>(K7-J7)+(K8-J8)</f>
        <v>0.39583333333333326</v>
      </c>
      <c r="L9" s="101"/>
      <c r="M9" s="55">
        <f>(M7-L7)+(M8-L8)</f>
        <v>0.39583333333333326</v>
      </c>
      <c r="N9" s="102"/>
      <c r="O9" s="55">
        <f>O7-N7</f>
        <v>0.33333333333333337</v>
      </c>
      <c r="P9" s="44">
        <f>SUM(C9,E9,G9,I9,K9,M9,O9)</f>
        <v>1.7291666666666665</v>
      </c>
      <c r="Q9" s="56"/>
    </row>
    <row r="10" spans="1:19" ht="15.75" x14ac:dyDescent="0.25">
      <c r="A10" s="241"/>
      <c r="B10" s="95"/>
      <c r="C10" s="96"/>
      <c r="D10" s="47">
        <v>0.41666666666666669</v>
      </c>
      <c r="E10" s="94">
        <v>0.72916666666666663</v>
      </c>
      <c r="F10" s="47">
        <v>0.375</v>
      </c>
      <c r="G10" s="94">
        <v>0.72916666666666663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0.31249999999999994</v>
      </c>
      <c r="F12" s="102"/>
      <c r="G12" s="55">
        <f>G10-F10</f>
        <v>0.35416666666666663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1.7291666666666661</v>
      </c>
      <c r="Q12" s="44"/>
    </row>
    <row r="13" spans="1:19" ht="15.75" x14ac:dyDescent="0.25">
      <c r="A13" s="242"/>
      <c r="B13" s="47"/>
      <c r="C13" s="94"/>
      <c r="D13" s="47">
        <v>0.375</v>
      </c>
      <c r="E13" s="94">
        <v>0.70833333333333337</v>
      </c>
      <c r="F13" s="47"/>
      <c r="G13" s="94"/>
      <c r="H13" s="47"/>
      <c r="I13" s="94"/>
      <c r="J13" s="95"/>
      <c r="K13" s="96"/>
      <c r="L13" s="95"/>
      <c r="M13" s="96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0.66666666666666663</v>
      </c>
      <c r="C14" s="63">
        <v>1.0208333333333333</v>
      </c>
      <c r="D14" s="82"/>
      <c r="E14" s="63"/>
      <c r="F14" s="82">
        <v>0.6875</v>
      </c>
      <c r="G14" s="63">
        <v>1.0208333333333333</v>
      </c>
      <c r="H14" s="82">
        <v>0.66666666666666663</v>
      </c>
      <c r="I14" s="63">
        <v>1.0208333333333333</v>
      </c>
      <c r="J14" s="97"/>
      <c r="K14" s="90"/>
      <c r="L14" s="97"/>
      <c r="M14" s="90"/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0.35416666666666663</v>
      </c>
      <c r="D15" s="102"/>
      <c r="E15" s="55">
        <f>E13-D13</f>
        <v>0.33333333333333337</v>
      </c>
      <c r="F15" s="101"/>
      <c r="G15" s="55">
        <f>(G13-F13)+(G14-F14)</f>
        <v>0.33333333333333326</v>
      </c>
      <c r="H15" s="101"/>
      <c r="I15" s="55">
        <f>(I13-H13)+(I14-H14)</f>
        <v>0.35416666666666663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1.7291666666666665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1.0208333333333333</v>
      </c>
      <c r="D17" s="82">
        <v>0.79166666666666663</v>
      </c>
      <c r="E17" s="63">
        <v>1.0208333333333333</v>
      </c>
      <c r="F17" s="82">
        <v>0.70833333333333337</v>
      </c>
      <c r="G17" s="63">
        <v>1.0208333333333333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0.31249999999999989</v>
      </c>
      <c r="D18" s="103"/>
      <c r="E18" s="55">
        <f>(E16-D16)+(E17-D17)</f>
        <v>0.43749999999999994</v>
      </c>
      <c r="F18" s="101"/>
      <c r="G18" s="55">
        <f>(G16-F16)+(G17-F17)</f>
        <v>0.31249999999999989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1.7291666666666665</v>
      </c>
      <c r="Q18" s="44"/>
    </row>
    <row r="19" spans="1:17" ht="15.75" x14ac:dyDescent="0.25">
      <c r="A19" s="241"/>
      <c r="B19" s="47"/>
      <c r="C19" s="94"/>
      <c r="D19" s="47"/>
      <c r="E19" s="94"/>
      <c r="F19" s="47">
        <v>0.41666666666666669</v>
      </c>
      <c r="G19" s="94">
        <v>0.625</v>
      </c>
      <c r="H19" s="47"/>
      <c r="I19" s="94"/>
      <c r="J19" s="47"/>
      <c r="K19" s="94"/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1.0208333333333333</v>
      </c>
      <c r="D20" s="82">
        <v>0.70833333333333337</v>
      </c>
      <c r="E20" s="63">
        <v>1.0208333333333333</v>
      </c>
      <c r="F20" s="82">
        <v>0.79166666666666663</v>
      </c>
      <c r="G20" s="63">
        <v>1.0208333333333333</v>
      </c>
      <c r="H20" s="82">
        <v>0.72916666666666663</v>
      </c>
      <c r="I20" s="63">
        <v>1.0208333333333333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0.31249999999999989</v>
      </c>
      <c r="D21" s="101"/>
      <c r="E21" s="55">
        <f>(E19-D19)+(E20-D20)</f>
        <v>0.31249999999999989</v>
      </c>
      <c r="F21" s="103"/>
      <c r="G21" s="55">
        <f>(G19-F19)+(G20-F20)</f>
        <v>0.43749999999999994</v>
      </c>
      <c r="H21" s="101"/>
      <c r="I21" s="55">
        <f>(I19-H19)+(I20-H20)</f>
        <v>0.29166666666666663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1.7291666666666665</v>
      </c>
      <c r="Q21" s="44"/>
    </row>
    <row r="22" spans="1:17" ht="15.75" x14ac:dyDescent="0.25">
      <c r="A22" s="241"/>
      <c r="B22" s="47">
        <v>0.41666666666666669</v>
      </c>
      <c r="C22" s="94">
        <v>0.625</v>
      </c>
      <c r="D22" s="47"/>
      <c r="E22" s="94"/>
      <c r="F22" s="95"/>
      <c r="G22" s="96"/>
      <c r="H22" s="95"/>
      <c r="I22" s="96"/>
      <c r="J22" s="47">
        <v>0.5</v>
      </c>
      <c r="K22" s="94">
        <v>0.79166666666666663</v>
      </c>
      <c r="L22" s="47"/>
      <c r="M22" s="94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0.79166666666666663</v>
      </c>
      <c r="C23" s="63">
        <v>1.0208333333333333</v>
      </c>
      <c r="D23" s="82">
        <v>0.70833333333333337</v>
      </c>
      <c r="E23" s="63">
        <v>1.0208333333333333</v>
      </c>
      <c r="F23" s="97"/>
      <c r="G23" s="90"/>
      <c r="H23" s="97"/>
      <c r="I23" s="90"/>
      <c r="J23" s="82"/>
      <c r="K23" s="63"/>
      <c r="L23" s="82">
        <v>0.70833333333333337</v>
      </c>
      <c r="M23" s="63">
        <v>1.0833333333333333</v>
      </c>
      <c r="N23" s="82">
        <v>0.70833333333333337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3"/>
      <c r="C24" s="55">
        <f>(C22-B22)+(C23-B23)</f>
        <v>0.43749999999999994</v>
      </c>
      <c r="D24" s="101"/>
      <c r="E24" s="55">
        <f>(E22-D22)+(E23-D23)</f>
        <v>0.31249999999999989</v>
      </c>
      <c r="F24" s="99"/>
      <c r="G24" s="100"/>
      <c r="H24" s="99"/>
      <c r="I24" s="100"/>
      <c r="J24" s="102" t="s">
        <v>143</v>
      </c>
      <c r="K24" s="55">
        <f>K22-J22</f>
        <v>0.29166666666666663</v>
      </c>
      <c r="L24" s="101"/>
      <c r="M24" s="55">
        <f>(M22-L22)+(M23-L23)</f>
        <v>0.37499999999999989</v>
      </c>
      <c r="N24" s="101"/>
      <c r="O24" s="55">
        <f>(O22-N22)+(O23-N23)</f>
        <v>0.31249999999999989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95"/>
      <c r="C25" s="96"/>
      <c r="D25" s="95"/>
      <c r="E25" s="96"/>
      <c r="F25" s="47">
        <v>0.45833333333333331</v>
      </c>
      <c r="G25" s="94">
        <v>0.625</v>
      </c>
      <c r="H25" s="47">
        <v>0.45833333333333331</v>
      </c>
      <c r="I25" s="94">
        <v>0.70833333333333337</v>
      </c>
      <c r="J25" s="47"/>
      <c r="K25" s="94"/>
      <c r="L25" s="47"/>
      <c r="M25" s="94"/>
      <c r="N25" s="47"/>
      <c r="O25" s="94"/>
      <c r="P25" s="38"/>
      <c r="Q25" s="38"/>
    </row>
    <row r="26" spans="1:17" ht="16.5" thickBot="1" x14ac:dyDescent="0.3">
      <c r="A26" s="176" t="s">
        <v>44</v>
      </c>
      <c r="B26" s="97"/>
      <c r="C26" s="90"/>
      <c r="D26" s="97"/>
      <c r="E26" s="90"/>
      <c r="F26" s="82">
        <v>0.79166666666666663</v>
      </c>
      <c r="G26" s="63">
        <v>1.0208333333333333</v>
      </c>
      <c r="H26" s="82"/>
      <c r="I26" s="63"/>
      <c r="J26" s="82">
        <v>0.70833333333333337</v>
      </c>
      <c r="K26" s="63">
        <v>1.0833333333333333</v>
      </c>
      <c r="L26" s="82">
        <v>0.70833333333333337</v>
      </c>
      <c r="M26" s="63">
        <v>1.0833333333333333</v>
      </c>
      <c r="N26" s="82">
        <v>0.6875</v>
      </c>
      <c r="O26" s="63">
        <v>1.0208333333333333</v>
      </c>
      <c r="P26" s="41"/>
      <c r="Q26" s="41"/>
    </row>
    <row r="27" spans="1:17" ht="16.5" thickBot="1" x14ac:dyDescent="0.3">
      <c r="A27" s="179" t="s">
        <v>45</v>
      </c>
      <c r="B27" s="99"/>
      <c r="C27" s="100"/>
      <c r="D27" s="99"/>
      <c r="E27" s="100"/>
      <c r="F27" s="103"/>
      <c r="G27" s="55">
        <f>(G25-F25)+(G26-F26)</f>
        <v>0.39583333333333331</v>
      </c>
      <c r="H27" s="102"/>
      <c r="I27" s="55">
        <f>I25-H25</f>
        <v>0.25000000000000006</v>
      </c>
      <c r="J27" s="101"/>
      <c r="K27" s="55">
        <f>(K25-J25)+(K26-J26)</f>
        <v>0.37499999999999989</v>
      </c>
      <c r="L27" s="101"/>
      <c r="M27" s="55">
        <f>(M25-L25)+(M26-L26)</f>
        <v>0.37499999999999989</v>
      </c>
      <c r="N27" s="101"/>
      <c r="O27" s="55">
        <f>(O25-N25)+(O26-N26)</f>
        <v>0.33333333333333326</v>
      </c>
      <c r="P27" s="44">
        <f>SUM(C27,E27,G27,I27,K27,M27,O27)</f>
        <v>1.7291666666666663</v>
      </c>
      <c r="Q27" s="44"/>
    </row>
    <row r="28" spans="1:17" ht="15.75" x14ac:dyDescent="0.25">
      <c r="A28" s="286"/>
      <c r="B28" s="47">
        <v>0.375</v>
      </c>
      <c r="C28" s="94">
        <v>0.72916666666666663</v>
      </c>
      <c r="D28" s="47">
        <v>0.39583333333333331</v>
      </c>
      <c r="E28" s="94">
        <v>0.70833333333333337</v>
      </c>
      <c r="F28" s="47">
        <v>0.29166666666666669</v>
      </c>
      <c r="G28" s="94">
        <v>0.625</v>
      </c>
      <c r="H28" s="47">
        <v>0.45833333333333331</v>
      </c>
      <c r="I28" s="94">
        <v>0.625</v>
      </c>
      <c r="J28" s="279"/>
      <c r="K28" s="280"/>
      <c r="L28" s="279"/>
      <c r="M28" s="280"/>
      <c r="N28" s="47">
        <v>0.29166666666666669</v>
      </c>
      <c r="O28" s="94">
        <v>0.625</v>
      </c>
      <c r="P28" s="38"/>
      <c r="Q28" s="56"/>
    </row>
    <row r="29" spans="1:17" ht="16.5" thickBot="1" x14ac:dyDescent="0.3">
      <c r="A29" s="245" t="s">
        <v>170</v>
      </c>
      <c r="B29" s="82"/>
      <c r="C29" s="63"/>
      <c r="D29" s="82"/>
      <c r="E29" s="63"/>
      <c r="F29" s="82"/>
      <c r="G29" s="63"/>
      <c r="H29" s="82">
        <v>0.79166666666666663</v>
      </c>
      <c r="I29" s="63">
        <v>1.0208333333333333</v>
      </c>
      <c r="J29" s="281"/>
      <c r="K29" s="282"/>
      <c r="L29" s="281"/>
      <c r="M29" s="282"/>
      <c r="N29" s="82"/>
      <c r="O29" s="63"/>
      <c r="P29" s="41"/>
      <c r="Q29" s="56"/>
    </row>
    <row r="30" spans="1:17" ht="16.5" thickBot="1" x14ac:dyDescent="0.3">
      <c r="A30" s="244" t="s">
        <v>171</v>
      </c>
      <c r="B30" s="102"/>
      <c r="C30" s="55">
        <f>C28-B28</f>
        <v>0.35416666666666663</v>
      </c>
      <c r="D30" s="102"/>
      <c r="E30" s="55">
        <f>E28-D28</f>
        <v>0.31250000000000006</v>
      </c>
      <c r="F30" s="102"/>
      <c r="G30" s="55">
        <f>G28-F28</f>
        <v>0.33333333333333331</v>
      </c>
      <c r="H30" s="103"/>
      <c r="I30" s="55">
        <f>(I28-H28)+(I29-H29)</f>
        <v>0.39583333333333331</v>
      </c>
      <c r="J30" s="283"/>
      <c r="K30" s="284"/>
      <c r="L30" s="283"/>
      <c r="M30" s="284"/>
      <c r="N30" s="102"/>
      <c r="O30" s="55">
        <f>O28-N28</f>
        <v>0.33333333333333331</v>
      </c>
      <c r="P30" s="44">
        <f>SUM(C30,E30,G30,I30,K30,M30,O30)</f>
        <v>1.7291666666666665</v>
      </c>
      <c r="Q30" s="56"/>
    </row>
    <row r="31" spans="1:17" ht="15.75" x14ac:dyDescent="0.25">
      <c r="A31" s="241"/>
      <c r="B31" s="47"/>
      <c r="C31" s="94"/>
      <c r="D31" s="95"/>
      <c r="E31" s="96"/>
      <c r="F31" s="95"/>
      <c r="G31" s="96"/>
      <c r="H31" s="47"/>
      <c r="I31" s="94"/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0.70833333333333337</v>
      </c>
      <c r="C32" s="63">
        <v>1</v>
      </c>
      <c r="D32" s="97"/>
      <c r="E32" s="90"/>
      <c r="F32" s="97"/>
      <c r="G32" s="90"/>
      <c r="H32" s="82">
        <v>0.72916666666666663</v>
      </c>
      <c r="I32" s="63">
        <v>1.0208333333333333</v>
      </c>
      <c r="J32" s="82">
        <v>0.64583333333333337</v>
      </c>
      <c r="K32" s="63">
        <v>1.0833333333333333</v>
      </c>
      <c r="L32" s="82">
        <v>0.79166666666666663</v>
      </c>
      <c r="M32" s="63">
        <v>1.0208333333333333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1"/>
      <c r="C33" s="55">
        <f>(C31-B31)+(C32-B32)</f>
        <v>0.29166666666666663</v>
      </c>
      <c r="D33" s="99"/>
      <c r="E33" s="100"/>
      <c r="F33" s="99"/>
      <c r="G33" s="100"/>
      <c r="H33" s="101"/>
      <c r="I33" s="55">
        <f>(I31-H31)+(I32-H32)</f>
        <v>0.29166666666666663</v>
      </c>
      <c r="J33" s="101" t="s">
        <v>143</v>
      </c>
      <c r="K33" s="55">
        <f>(K31-J31)+(K32-J32)</f>
        <v>0.43749999999999989</v>
      </c>
      <c r="L33" s="103"/>
      <c r="M33" s="55">
        <f>(M31-L31)+(M32-L32)</f>
        <v>0.39583333333333331</v>
      </c>
      <c r="N33" s="101"/>
      <c r="O33" s="55">
        <f>(O31-N31)+(O32-N32)</f>
        <v>0.31249999999999989</v>
      </c>
      <c r="P33" s="44">
        <f>SUM(C33,E33,G33,I33,K33,M33,O33)</f>
        <v>1.7291666666666661</v>
      </c>
      <c r="Q33" s="44"/>
    </row>
    <row r="34" spans="1:18" ht="15.75" x14ac:dyDescent="0.25">
      <c r="A34" s="241"/>
      <c r="B34" s="95"/>
      <c r="C34" s="96"/>
      <c r="D34" s="47"/>
      <c r="E34" s="94"/>
      <c r="F34" s="47">
        <v>0.45833333333333331</v>
      </c>
      <c r="G34" s="94">
        <v>0.625</v>
      </c>
      <c r="H34" s="47">
        <v>0.39583333333333331</v>
      </c>
      <c r="I34" s="94">
        <v>0.72916666666666663</v>
      </c>
      <c r="J34" s="47">
        <v>0.41666666666666669</v>
      </c>
      <c r="K34" s="94">
        <v>0.79166666666666663</v>
      </c>
      <c r="L34" s="47">
        <v>0.375</v>
      </c>
      <c r="M34" s="94">
        <v>0.70833333333333337</v>
      </c>
      <c r="N34" s="279"/>
      <c r="O34" s="280"/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/>
      <c r="I35" s="63"/>
      <c r="J35" s="82"/>
      <c r="K35" s="63"/>
      <c r="L35" s="82"/>
      <c r="M35" s="63"/>
      <c r="N35" s="281"/>
      <c r="O35" s="282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0.37500000000000006</v>
      </c>
      <c r="H36" s="102"/>
      <c r="I36" s="55">
        <f>I34-H34</f>
        <v>0.33333333333333331</v>
      </c>
      <c r="J36" s="102" t="s">
        <v>143</v>
      </c>
      <c r="K36" s="55">
        <f>K34-J34</f>
        <v>0.37499999999999994</v>
      </c>
      <c r="L36" s="102"/>
      <c r="M36" s="55">
        <f>M34-L34</f>
        <v>0.33333333333333337</v>
      </c>
      <c r="N36" s="283"/>
      <c r="O36" s="284"/>
      <c r="P36" s="44">
        <f>SUM(C36,E36,G36,I36,K36,M36,O36)</f>
        <v>1.7291666666666665</v>
      </c>
      <c r="Q36" s="41"/>
      <c r="R36" s="366"/>
    </row>
    <row r="37" spans="1:18" ht="15" customHeight="1" x14ac:dyDescent="0.25">
      <c r="A37" s="286"/>
      <c r="B37" s="47"/>
      <c r="C37" s="94"/>
      <c r="D37" s="47">
        <v>0.41666666666666669</v>
      </c>
      <c r="E37" s="94">
        <v>0.625</v>
      </c>
      <c r="F37" s="47"/>
      <c r="G37" s="94"/>
      <c r="H37" s="95"/>
      <c r="I37" s="96"/>
      <c r="J37" s="95"/>
      <c r="K37" s="96"/>
      <c r="L37" s="47">
        <v>0.375</v>
      </c>
      <c r="M37" s="94">
        <v>0.70833333333333337</v>
      </c>
      <c r="N37" s="47">
        <v>0.375</v>
      </c>
      <c r="O37" s="94">
        <v>0.70833333333333337</v>
      </c>
      <c r="P37" s="38"/>
      <c r="Q37" s="38"/>
      <c r="R37" s="365"/>
    </row>
    <row r="38" spans="1:18" ht="15" customHeight="1" thickBot="1" x14ac:dyDescent="0.3">
      <c r="A38" s="245" t="s">
        <v>151</v>
      </c>
      <c r="B38" s="82">
        <v>0.70833333333333337</v>
      </c>
      <c r="C38" s="63">
        <v>1.0208333333333333</v>
      </c>
      <c r="D38" s="82">
        <v>0.79166666666666663</v>
      </c>
      <c r="E38" s="63">
        <v>1.0208333333333333</v>
      </c>
      <c r="F38" s="82">
        <v>0.70833333333333337</v>
      </c>
      <c r="G38" s="63">
        <v>1.0208333333333333</v>
      </c>
      <c r="H38" s="97"/>
      <c r="I38" s="90"/>
      <c r="J38" s="97"/>
      <c r="K38" s="90"/>
      <c r="L38" s="82"/>
      <c r="M38" s="63"/>
      <c r="N38" s="82"/>
      <c r="O38" s="63"/>
      <c r="P38" s="41"/>
      <c r="Q38" s="41"/>
      <c r="R38" s="365"/>
    </row>
    <row r="39" spans="1:18" ht="15" customHeight="1" thickBot="1" x14ac:dyDescent="0.3">
      <c r="A39" s="244"/>
      <c r="B39" s="101"/>
      <c r="C39" s="55">
        <f>(C37-B37)+(C38-B38)</f>
        <v>0.31249999999999989</v>
      </c>
      <c r="D39" s="103"/>
      <c r="E39" s="55">
        <f>(E37-D37)+(E38-D38)</f>
        <v>0.43749999999999994</v>
      </c>
      <c r="F39" s="101"/>
      <c r="G39" s="55">
        <f>(G37-F37)+(G38-F38)</f>
        <v>0.31249999999999989</v>
      </c>
      <c r="H39" s="99"/>
      <c r="I39" s="100"/>
      <c r="J39" s="99"/>
      <c r="K39" s="100"/>
      <c r="L39" s="112"/>
      <c r="M39" s="113">
        <f>M37-L37</f>
        <v>0.33333333333333337</v>
      </c>
      <c r="N39" s="112"/>
      <c r="O39" s="113">
        <f>O37-N37</f>
        <v>0.33333333333333337</v>
      </c>
      <c r="P39" s="44">
        <f>SUM(O39,M39,K39,I39,G39,E39,C39)</f>
        <v>1.7291666666666665</v>
      </c>
      <c r="Q39" s="44"/>
      <c r="R39" s="365"/>
    </row>
    <row r="40" spans="1:18" ht="15" customHeight="1" x14ac:dyDescent="0.25">
      <c r="A40" s="212" t="s">
        <v>155</v>
      </c>
      <c r="B40" s="47">
        <v>0.375</v>
      </c>
      <c r="C40" s="94">
        <v>0.66666666666666663</v>
      </c>
      <c r="D40" s="47">
        <v>0.375</v>
      </c>
      <c r="E40" s="94">
        <v>0.66666666666666663</v>
      </c>
      <c r="F40" s="47">
        <v>0.375</v>
      </c>
      <c r="G40" s="94">
        <v>0.66666666666666663</v>
      </c>
      <c r="H40" s="47">
        <v>0.375</v>
      </c>
      <c r="I40" s="94">
        <v>0.66666666666666663</v>
      </c>
      <c r="J40" s="47">
        <v>0.375</v>
      </c>
      <c r="K40" s="94">
        <v>0.66666666666666663</v>
      </c>
      <c r="L40" s="95"/>
      <c r="M40" s="96"/>
      <c r="N40" s="95"/>
      <c r="O40" s="96"/>
      <c r="P40" s="38"/>
      <c r="Q40" s="41"/>
      <c r="R40" s="329"/>
    </row>
    <row r="41" spans="1:18" ht="15" customHeight="1" thickBot="1" x14ac:dyDescent="0.3">
      <c r="A41" s="214" t="s">
        <v>153</v>
      </c>
      <c r="B41" s="82"/>
      <c r="C41" s="63"/>
      <c r="D41" s="82"/>
      <c r="E41" s="63"/>
      <c r="F41" s="82"/>
      <c r="G41" s="63"/>
      <c r="H41" s="82"/>
      <c r="I41" s="63"/>
      <c r="J41" s="82"/>
      <c r="K41" s="63"/>
      <c r="L41" s="97"/>
      <c r="M41" s="90"/>
      <c r="N41" s="97"/>
      <c r="O41" s="90"/>
      <c r="P41" s="41"/>
      <c r="Q41" s="41"/>
      <c r="R41" s="329"/>
    </row>
    <row r="42" spans="1:18" ht="15" customHeight="1" thickBot="1" x14ac:dyDescent="0.3">
      <c r="A42" s="215" t="s">
        <v>154</v>
      </c>
      <c r="B42" s="314"/>
      <c r="C42" s="55">
        <f>C40-B40</f>
        <v>0.29166666666666663</v>
      </c>
      <c r="D42" s="314"/>
      <c r="E42" s="55">
        <f>E40-D40</f>
        <v>0.29166666666666663</v>
      </c>
      <c r="F42" s="314"/>
      <c r="G42" s="55">
        <f>G40-F40</f>
        <v>0.29166666666666663</v>
      </c>
      <c r="H42" s="314"/>
      <c r="I42" s="55">
        <f>I40-H40</f>
        <v>0.29166666666666663</v>
      </c>
      <c r="J42" s="314"/>
      <c r="K42" s="55">
        <f>K40-J40</f>
        <v>0.29166666666666663</v>
      </c>
      <c r="L42" s="110"/>
      <c r="M42" s="111"/>
      <c r="N42" s="110"/>
      <c r="O42" s="111"/>
      <c r="P42" s="44">
        <f>SUM(C42,E42,G42,I42,K42,M42,O42)</f>
        <v>1.458333333333333</v>
      </c>
      <c r="Q42" s="41"/>
      <c r="R42" s="329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>
        <v>0.41666666666666669</v>
      </c>
      <c r="I43" s="94">
        <v>0.625</v>
      </c>
      <c r="J43" s="47"/>
      <c r="K43" s="94"/>
      <c r="L43" s="47"/>
      <c r="M43" s="94"/>
      <c r="N43" s="95"/>
      <c r="O43" s="96"/>
      <c r="P43" s="38"/>
      <c r="Q43" s="56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0.79166666666666663</v>
      </c>
      <c r="I44" s="63">
        <v>1.0208333333333333</v>
      </c>
      <c r="J44" s="82">
        <v>0.70833333333333337</v>
      </c>
      <c r="K44" s="63">
        <v>1.0833333333333333</v>
      </c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3"/>
      <c r="I45" s="55">
        <f>(I43-H43)+(I44-H44)</f>
        <v>0.43749999999999994</v>
      </c>
      <c r="J45" s="101"/>
      <c r="K45" s="55">
        <f>(K43-J43)+(K44-J44)</f>
        <v>0.37499999999999989</v>
      </c>
      <c r="L45" s="101"/>
      <c r="M45" s="55">
        <f>(M43-L43)+(M44-L44)</f>
        <v>0.37499999999999989</v>
      </c>
      <c r="N45" s="110"/>
      <c r="O45" s="111"/>
      <c r="P45" s="44">
        <f>SUM(I45,K45,M45)</f>
        <v>1.1874999999999996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0.5</v>
      </c>
      <c r="K46" s="94">
        <v>0.625</v>
      </c>
      <c r="L46" s="47">
        <v>0.45833333333333331</v>
      </c>
      <c r="M46" s="94">
        <v>0.72916666666666663</v>
      </c>
      <c r="N46" s="47">
        <v>0.4375</v>
      </c>
      <c r="O46" s="94">
        <v>0.72916666666666663</v>
      </c>
      <c r="P46" s="38"/>
      <c r="Q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>
        <v>0.79166666666666663</v>
      </c>
      <c r="K47" s="63">
        <v>1.0208333333333333</v>
      </c>
      <c r="L47" s="82"/>
      <c r="M47" s="63"/>
      <c r="N47" s="82"/>
      <c r="O47" s="63"/>
      <c r="P47" s="41"/>
      <c r="Q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3"/>
      <c r="K48" s="55">
        <f>(K46-J46)+(K47-J47)</f>
        <v>0.35416666666666663</v>
      </c>
      <c r="L48" s="112"/>
      <c r="M48" s="113">
        <f>M46-L46</f>
        <v>0.27083333333333331</v>
      </c>
      <c r="N48" s="112"/>
      <c r="O48" s="113">
        <f>O46-N46</f>
        <v>0.29166666666666663</v>
      </c>
      <c r="P48" s="44">
        <f>SUM(O48,M48,K48,I48,G48,E48,C48)</f>
        <v>0.91666666666666663</v>
      </c>
      <c r="Q48" s="44"/>
    </row>
    <row r="49" spans="1:18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95"/>
      <c r="M49" s="96"/>
      <c r="N49" s="47">
        <v>0.41666666666666669</v>
      </c>
      <c r="O49" s="94">
        <v>0.75</v>
      </c>
      <c r="P49" s="38"/>
      <c r="Q49" s="38"/>
      <c r="R49" s="365"/>
    </row>
    <row r="50" spans="1:18" ht="15" customHeight="1" thickBot="1" x14ac:dyDescent="0.3">
      <c r="A50" s="242" t="s">
        <v>85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97"/>
      <c r="M50" s="90"/>
      <c r="N50" s="82"/>
      <c r="O50" s="63"/>
      <c r="P50" s="41"/>
      <c r="Q50" s="41"/>
      <c r="R50" s="365"/>
    </row>
    <row r="51" spans="1:18" ht="15" customHeight="1" thickBot="1" x14ac:dyDescent="0.3">
      <c r="A51" s="243" t="s">
        <v>86</v>
      </c>
      <c r="B51" s="99"/>
      <c r="C51" s="100"/>
      <c r="D51" s="99"/>
      <c r="E51" s="100"/>
      <c r="F51" s="99"/>
      <c r="G51" s="100"/>
      <c r="H51" s="110"/>
      <c r="I51" s="111"/>
      <c r="J51" s="99"/>
      <c r="K51" s="100"/>
      <c r="L51" s="110"/>
      <c r="M51" s="111"/>
      <c r="N51" s="112"/>
      <c r="O51" s="113">
        <f>O49-N49</f>
        <v>0.33333333333333331</v>
      </c>
      <c r="P51" s="44">
        <f>SUM(C51,E51,G51,I51,K51,M51,O51)</f>
        <v>0.33333333333333331</v>
      </c>
      <c r="Q51" s="44"/>
      <c r="R51" s="365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321"/>
      <c r="B53" s="95"/>
      <c r="C53" s="96"/>
      <c r="D53" s="95"/>
      <c r="E53" s="96"/>
      <c r="F53" s="95"/>
      <c r="G53" s="96"/>
      <c r="H53" s="95"/>
      <c r="I53" s="96"/>
      <c r="J53" s="95"/>
      <c r="K53" s="96"/>
      <c r="L53" s="95"/>
      <c r="M53" s="96"/>
      <c r="N53" s="95"/>
      <c r="O53" s="96"/>
      <c r="P53" s="38"/>
      <c r="Q53" s="56"/>
    </row>
    <row r="54" spans="1:18" ht="15" customHeight="1" thickBot="1" x14ac:dyDescent="0.3">
      <c r="A54" s="322" t="s">
        <v>21</v>
      </c>
      <c r="B54" s="97"/>
      <c r="C54" s="90"/>
      <c r="D54" s="97"/>
      <c r="E54" s="90"/>
      <c r="F54" s="97"/>
      <c r="G54" s="90"/>
      <c r="H54" s="97"/>
      <c r="I54" s="90"/>
      <c r="J54" s="97"/>
      <c r="K54" s="90"/>
      <c r="L54" s="97"/>
      <c r="M54" s="90"/>
      <c r="N54" s="97"/>
      <c r="O54" s="90"/>
      <c r="P54" s="41"/>
      <c r="Q54" s="56"/>
    </row>
    <row r="55" spans="1:18" ht="15" customHeight="1" thickBot="1" x14ac:dyDescent="0.3">
      <c r="A55" s="323" t="s">
        <v>64</v>
      </c>
      <c r="B55" s="99"/>
      <c r="C55" s="100"/>
      <c r="D55" s="99"/>
      <c r="E55" s="100"/>
      <c r="F55" s="99"/>
      <c r="G55" s="100"/>
      <c r="H55" s="99"/>
      <c r="I55" s="100"/>
      <c r="J55" s="99"/>
      <c r="K55" s="100"/>
      <c r="L55" s="99"/>
      <c r="M55" s="100"/>
      <c r="N55" s="99"/>
      <c r="O55" s="100"/>
      <c r="P55" s="44">
        <f>SUM(C55,E55,G55,I55,K55,M55,O55)</f>
        <v>0</v>
      </c>
      <c r="Q55" s="56"/>
    </row>
    <row r="56" spans="1:18" ht="15" customHeight="1" x14ac:dyDescent="0.25">
      <c r="A56" s="241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47">
        <v>0.29166666666666669</v>
      </c>
      <c r="G56" s="94">
        <v>0.625</v>
      </c>
      <c r="H56" s="47">
        <v>0.29166666666666669</v>
      </c>
      <c r="I56" s="94">
        <v>0.625</v>
      </c>
      <c r="J56" s="47">
        <v>0.27083333333333331</v>
      </c>
      <c r="K56" s="94">
        <v>0.625</v>
      </c>
      <c r="L56" s="95"/>
      <c r="M56" s="96"/>
      <c r="N56" s="95"/>
      <c r="O56" s="96"/>
      <c r="P56" s="38"/>
      <c r="Q56" s="38"/>
    </row>
    <row r="57" spans="1:18" ht="15" customHeight="1" thickBot="1" x14ac:dyDescent="0.3">
      <c r="A57" s="242" t="s">
        <v>46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  <c r="Q57" s="41"/>
    </row>
    <row r="58" spans="1:18" ht="15" customHeight="1" thickBot="1" x14ac:dyDescent="0.3">
      <c r="A58" s="243" t="s">
        <v>55</v>
      </c>
      <c r="B58" s="102"/>
      <c r="C58" s="55">
        <f>C56-B56</f>
        <v>0.35416666666666669</v>
      </c>
      <c r="D58" s="102"/>
      <c r="E58" s="55">
        <f>E56-D56</f>
        <v>0.35416666666666669</v>
      </c>
      <c r="F58" s="102"/>
      <c r="G58" s="55">
        <f>G56-F56</f>
        <v>0.33333333333333331</v>
      </c>
      <c r="H58" s="102"/>
      <c r="I58" s="55">
        <f>I56-H56</f>
        <v>0.33333333333333331</v>
      </c>
      <c r="J58" s="102"/>
      <c r="K58" s="55">
        <f>K56-J56</f>
        <v>0.35416666666666669</v>
      </c>
      <c r="L58" s="99"/>
      <c r="M58" s="100"/>
      <c r="N58" s="99"/>
      <c r="O58" s="100"/>
      <c r="P58" s="44">
        <f>SUM(C58,E58,G58,I58,K58,M58,O58)</f>
        <v>1.7291666666666667</v>
      </c>
      <c r="Q58" s="44"/>
    </row>
    <row r="59" spans="1:18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164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3" t="s">
        <v>165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  <c r="Q61" s="56"/>
    </row>
    <row r="62" spans="1:18" ht="15" customHeight="1" x14ac:dyDescent="0.25">
      <c r="A62" s="241"/>
      <c r="B62" s="47">
        <v>0.29166666666666669</v>
      </c>
      <c r="C62" s="94">
        <v>0.625</v>
      </c>
      <c r="D62" s="95"/>
      <c r="E62" s="96"/>
      <c r="F62" s="95"/>
      <c r="G62" s="96"/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0.27083333333333331</v>
      </c>
      <c r="M62" s="94">
        <v>0.625</v>
      </c>
      <c r="N62" s="47">
        <v>0.29166666666666669</v>
      </c>
      <c r="O62" s="94">
        <v>0.625</v>
      </c>
      <c r="P62" s="38"/>
      <c r="Q62" s="38"/>
    </row>
    <row r="63" spans="1:18" ht="15" customHeight="1" thickBot="1" x14ac:dyDescent="0.3">
      <c r="A63" s="242" t="s">
        <v>121</v>
      </c>
      <c r="B63" s="82"/>
      <c r="C63" s="63"/>
      <c r="D63" s="97"/>
      <c r="E63" s="90"/>
      <c r="F63" s="97"/>
      <c r="G63" s="90"/>
      <c r="H63" s="82"/>
      <c r="I63" s="63"/>
      <c r="J63" s="82"/>
      <c r="K63" s="63"/>
      <c r="L63" s="82"/>
      <c r="M63" s="63"/>
      <c r="N63" s="82"/>
      <c r="O63" s="63"/>
      <c r="P63" s="41"/>
      <c r="Q63" s="41"/>
    </row>
    <row r="64" spans="1:18" ht="15" customHeight="1" thickBot="1" x14ac:dyDescent="0.3">
      <c r="A64" s="243" t="s">
        <v>122</v>
      </c>
      <c r="B64" s="102"/>
      <c r="C64" s="55">
        <f>C62-B62</f>
        <v>0.33333333333333331</v>
      </c>
      <c r="D64" s="99"/>
      <c r="E64" s="100"/>
      <c r="F64" s="99"/>
      <c r="G64" s="100"/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0.35416666666666669</v>
      </c>
      <c r="N64" s="102"/>
      <c r="O64" s="55">
        <f>O62-N62</f>
        <v>0.33333333333333331</v>
      </c>
      <c r="P64" s="44">
        <f>SUM(C64,E64,G64,I64,K64,M64,O64)</f>
        <v>1.7291666666666667</v>
      </c>
      <c r="Q64" s="44"/>
    </row>
    <row r="65" spans="1:17" ht="15" customHeight="1" x14ac:dyDescent="0.25">
      <c r="A65" s="241"/>
      <c r="B65" s="47">
        <v>0.29166666666666669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95"/>
      <c r="I65" s="96"/>
      <c r="J65" s="95"/>
      <c r="K65" s="96"/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162</v>
      </c>
      <c r="B66" s="82"/>
      <c r="C66" s="63" t="s">
        <v>156</v>
      </c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 t="s">
        <v>167</v>
      </c>
      <c r="B67" s="102"/>
      <c r="C67" s="55">
        <f>C65-B65</f>
        <v>0.33333333333333331</v>
      </c>
      <c r="D67" s="102"/>
      <c r="E67" s="55">
        <f>E65-D65</f>
        <v>0.35416666666666669</v>
      </c>
      <c r="F67" s="102"/>
      <c r="G67" s="55">
        <f>G65-F65</f>
        <v>0.35416666666666669</v>
      </c>
      <c r="H67" s="99"/>
      <c r="I67" s="100"/>
      <c r="J67" s="99"/>
      <c r="K67" s="100"/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44"/>
    </row>
    <row r="68" spans="1:17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  <c r="Q68" s="56"/>
    </row>
    <row r="69" spans="1:17" ht="15" customHeight="1" thickBot="1" x14ac:dyDescent="0.3">
      <c r="A69" s="242" t="s">
        <v>65</v>
      </c>
      <c r="B69" s="97"/>
      <c r="C69" s="90"/>
      <c r="D69" s="82"/>
      <c r="E69" s="63" t="s">
        <v>156</v>
      </c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  <c r="Q69" s="56"/>
    </row>
    <row r="70" spans="1:17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  <c r="Q70" s="56"/>
    </row>
    <row r="71" spans="1:17" ht="15" customHeight="1" x14ac:dyDescent="0.25">
      <c r="A71" s="241"/>
      <c r="B71" s="47">
        <v>0.27083333333333331</v>
      </c>
      <c r="C71" s="94">
        <v>0.625</v>
      </c>
      <c r="D71" s="95"/>
      <c r="E71" s="96"/>
      <c r="F71" s="95"/>
      <c r="G71" s="96"/>
      <c r="H71" s="47">
        <v>0.27083333333333331</v>
      </c>
      <c r="I71" s="94">
        <v>0.625</v>
      </c>
      <c r="J71" s="47">
        <v>0.27083333333333331</v>
      </c>
      <c r="K71" s="94">
        <v>0.625</v>
      </c>
      <c r="L71" s="47">
        <v>0.29166666666666669</v>
      </c>
      <c r="M71" s="94">
        <v>0.625</v>
      </c>
      <c r="N71" s="47">
        <v>0.29166666666666669</v>
      </c>
      <c r="O71" s="94">
        <v>0.625</v>
      </c>
      <c r="P71" s="38"/>
      <c r="Q71" s="38"/>
    </row>
    <row r="72" spans="1:17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  <c r="Q72" s="41"/>
    </row>
    <row r="73" spans="1:17" ht="15" customHeight="1" thickBot="1" x14ac:dyDescent="0.3">
      <c r="A73" s="243" t="s">
        <v>74</v>
      </c>
      <c r="B73" s="102"/>
      <c r="C73" s="55">
        <f>C71-B71</f>
        <v>0.35416666666666669</v>
      </c>
      <c r="D73" s="99"/>
      <c r="E73" s="100"/>
      <c r="F73" s="99"/>
      <c r="G73" s="100"/>
      <c r="H73" s="102"/>
      <c r="I73" s="55">
        <f>I71-H71</f>
        <v>0.35416666666666669</v>
      </c>
      <c r="J73" s="102"/>
      <c r="K73" s="55">
        <f>K71-J71</f>
        <v>0.35416666666666669</v>
      </c>
      <c r="L73" s="102"/>
      <c r="M73" s="55">
        <f>M71-L71</f>
        <v>0.33333333333333331</v>
      </c>
      <c r="N73" s="102"/>
      <c r="O73" s="55">
        <f>O71-N71</f>
        <v>0.33333333333333331</v>
      </c>
      <c r="P73" s="44">
        <f>SUM(C73,E73,G73,I73,K73,M73,O73)</f>
        <v>1.7291666666666665</v>
      </c>
      <c r="Q73" s="44"/>
    </row>
    <row r="74" spans="1:17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  <c r="Q74" s="299"/>
    </row>
    <row r="75" spans="1:17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  <c r="Q75" s="56"/>
    </row>
    <row r="76" spans="1:17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  <c r="Q76" s="56"/>
    </row>
    <row r="77" spans="1:17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  <c r="Q77" s="56"/>
    </row>
    <row r="78" spans="1:17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  <c r="Q78" s="38"/>
    </row>
    <row r="79" spans="1:17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  <c r="Q79" s="41"/>
    </row>
    <row r="80" spans="1:17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  <c r="Q80" s="44"/>
    </row>
    <row r="81" spans="1:17" ht="15" customHeight="1" x14ac:dyDescent="0.25">
      <c r="A81" s="212" t="s">
        <v>47</v>
      </c>
      <c r="B81" s="95"/>
      <c r="C81" s="96"/>
      <c r="D81" s="95"/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  <c r="P81" s="38"/>
      <c r="Q81" s="56"/>
    </row>
    <row r="82" spans="1:17" ht="15" customHeight="1" thickBot="1" x14ac:dyDescent="0.3">
      <c r="A82" s="247" t="s">
        <v>148</v>
      </c>
      <c r="B82" s="97"/>
      <c r="C82" s="90"/>
      <c r="D82" s="97"/>
      <c r="E82" s="90"/>
      <c r="F82" s="97"/>
      <c r="G82" s="90"/>
      <c r="H82" s="97"/>
      <c r="I82" s="90"/>
      <c r="J82" s="97"/>
      <c r="K82" s="90"/>
      <c r="L82" s="97"/>
      <c r="M82" s="90"/>
      <c r="N82" s="97"/>
      <c r="O82" s="90"/>
      <c r="P82" s="41"/>
      <c r="Q82" s="56"/>
    </row>
    <row r="83" spans="1:17" ht="15" customHeight="1" thickBot="1" x14ac:dyDescent="0.3">
      <c r="A83" s="248" t="s">
        <v>149</v>
      </c>
      <c r="B83" s="99"/>
      <c r="C83" s="100"/>
      <c r="D83" s="99"/>
      <c r="E83" s="100"/>
      <c r="F83" s="99"/>
      <c r="G83" s="100"/>
      <c r="H83" s="99"/>
      <c r="I83" s="100"/>
      <c r="J83" s="99"/>
      <c r="K83" s="100"/>
      <c r="L83" s="99"/>
      <c r="M83" s="100"/>
      <c r="N83" s="99"/>
      <c r="O83" s="100"/>
      <c r="P83" s="44">
        <f>SUM(C83,E83,G83,I83,K83,M83,O83)</f>
        <v>0</v>
      </c>
      <c r="Q83" s="56"/>
    </row>
    <row r="84" spans="1:17" ht="15" customHeight="1" x14ac:dyDescent="0.25">
      <c r="A84" s="246"/>
      <c r="B84" s="47"/>
      <c r="C84" s="94"/>
      <c r="D84" s="47">
        <v>0.5</v>
      </c>
      <c r="E84" s="94">
        <v>0.66666666666666663</v>
      </c>
      <c r="F84" s="95"/>
      <c r="G84" s="96"/>
      <c r="H84" s="95"/>
      <c r="I84" s="96"/>
      <c r="J84" s="47">
        <v>0.5</v>
      </c>
      <c r="K84" s="94">
        <v>0.66666666666666663</v>
      </c>
      <c r="L84" s="47"/>
      <c r="M84" s="94"/>
      <c r="N84" s="47"/>
      <c r="O84" s="94"/>
      <c r="P84" s="38"/>
      <c r="Q84" s="38"/>
    </row>
    <row r="85" spans="1:17" ht="15" customHeight="1" thickBot="1" x14ac:dyDescent="0.3">
      <c r="A85" s="247" t="s">
        <v>52</v>
      </c>
      <c r="B85" s="82">
        <v>0.70833333333333337</v>
      </c>
      <c r="C85" s="63">
        <v>1.0625</v>
      </c>
      <c r="D85" s="82">
        <v>0.875</v>
      </c>
      <c r="E85" s="63">
        <v>1.0416666666666667</v>
      </c>
      <c r="F85" s="97"/>
      <c r="G85" s="90"/>
      <c r="H85" s="97"/>
      <c r="I85" s="90"/>
      <c r="J85" s="82">
        <v>0.875</v>
      </c>
      <c r="K85" s="63">
        <v>1.0416666666666667</v>
      </c>
      <c r="L85" s="82">
        <v>0.70833333333333337</v>
      </c>
      <c r="M85" s="63">
        <v>1.0625</v>
      </c>
      <c r="N85" s="82">
        <v>0.70833333333333337</v>
      </c>
      <c r="O85" s="63">
        <v>1.0625</v>
      </c>
      <c r="P85" s="41"/>
      <c r="Q85" s="41"/>
    </row>
    <row r="86" spans="1:17" ht="15" customHeight="1" thickBot="1" x14ac:dyDescent="0.3">
      <c r="A86" s="248"/>
      <c r="B86" s="101"/>
      <c r="C86" s="55">
        <f>(C84-B84)+(C85-B85)</f>
        <v>0.35416666666666663</v>
      </c>
      <c r="D86" s="103"/>
      <c r="E86" s="55">
        <f>(E84-D84)+(E85-D85)</f>
        <v>0.33333333333333337</v>
      </c>
      <c r="F86" s="99"/>
      <c r="G86" s="100"/>
      <c r="H86" s="99"/>
      <c r="I86" s="100"/>
      <c r="J86" s="103"/>
      <c r="K86" s="55">
        <f>(K84-J84)+(K85-J85)</f>
        <v>0.33333333333333337</v>
      </c>
      <c r="L86" s="101"/>
      <c r="M86" s="55">
        <f>(M84-L84)+(M85-L85)</f>
        <v>0.35416666666666663</v>
      </c>
      <c r="N86" s="101"/>
      <c r="O86" s="55">
        <f>(O84-N84)+(O85-N85)</f>
        <v>0.35416666666666663</v>
      </c>
      <c r="P86" s="44">
        <f>SUM(C86,E86,G86,I86,K86,M86,O86)</f>
        <v>1.7291666666666665</v>
      </c>
      <c r="Q86" s="41"/>
    </row>
    <row r="87" spans="1:17" ht="15" customHeight="1" x14ac:dyDescent="0.25">
      <c r="A87" s="246"/>
      <c r="B87" s="95"/>
      <c r="C87" s="96"/>
      <c r="D87" s="47"/>
      <c r="E87" s="94"/>
      <c r="F87" s="47"/>
      <c r="G87" s="94"/>
      <c r="H87" s="47">
        <v>0.5</v>
      </c>
      <c r="I87" s="94">
        <v>0.66666666666666663</v>
      </c>
      <c r="J87" s="47"/>
      <c r="K87" s="94"/>
      <c r="L87" s="47">
        <v>0.5</v>
      </c>
      <c r="M87" s="94">
        <v>0.66666666666666663</v>
      </c>
      <c r="N87" s="95"/>
      <c r="O87" s="96"/>
      <c r="P87" s="38"/>
      <c r="Q87" s="38"/>
    </row>
    <row r="88" spans="1:17" ht="15" customHeight="1" thickBot="1" x14ac:dyDescent="0.3">
      <c r="A88" s="247" t="s">
        <v>25</v>
      </c>
      <c r="B88" s="97"/>
      <c r="C88" s="90"/>
      <c r="D88" s="82">
        <v>0.70833333333333337</v>
      </c>
      <c r="E88" s="63">
        <v>1.0416666666666667</v>
      </c>
      <c r="F88" s="82">
        <v>0.70833333333333337</v>
      </c>
      <c r="G88" s="63">
        <v>1.0416666666666667</v>
      </c>
      <c r="H88" s="82">
        <v>0.875</v>
      </c>
      <c r="I88" s="63">
        <v>1.0416666666666667</v>
      </c>
      <c r="J88" s="82">
        <v>0.70833333333333337</v>
      </c>
      <c r="K88" s="63">
        <v>1.0625</v>
      </c>
      <c r="L88" s="82">
        <v>0.875</v>
      </c>
      <c r="M88" s="63">
        <v>1.0833333333333333</v>
      </c>
      <c r="N88" s="97"/>
      <c r="O88" s="90"/>
      <c r="P88" s="41"/>
      <c r="Q88" s="41"/>
    </row>
    <row r="89" spans="1:17" ht="15" customHeight="1" thickBot="1" x14ac:dyDescent="0.3">
      <c r="A89" s="248"/>
      <c r="B89" s="99"/>
      <c r="C89" s="100"/>
      <c r="D89" s="101"/>
      <c r="E89" s="55">
        <f>(E87-D87)+(E88-D88)</f>
        <v>0.33333333333333337</v>
      </c>
      <c r="F89" s="101"/>
      <c r="G89" s="55">
        <f>(G87-F87)+(G88-F88)</f>
        <v>0.33333333333333337</v>
      </c>
      <c r="H89" s="103"/>
      <c r="I89" s="55">
        <f>(I87-H87)+(I88-H88)</f>
        <v>0.33333333333333337</v>
      </c>
      <c r="J89" s="101"/>
      <c r="K89" s="55">
        <f>(K87-J87)+(K88-J88)</f>
        <v>0.35416666666666663</v>
      </c>
      <c r="L89" s="103"/>
      <c r="M89" s="55">
        <f>(M87-L87)+(M88-L88)</f>
        <v>0.37499999999999989</v>
      </c>
      <c r="N89" s="99"/>
      <c r="O89" s="100"/>
      <c r="P89" s="44">
        <f>SUM(C89,E89,G89,I89,K89,M89,O89)</f>
        <v>1.7291666666666665</v>
      </c>
      <c r="Q89" s="41"/>
    </row>
    <row r="90" spans="1:17" ht="35.1" customHeight="1" x14ac:dyDescent="0.25">
      <c r="A90" s="295" t="s">
        <v>137</v>
      </c>
      <c r="B90" s="191"/>
      <c r="C90" s="192" t="e">
        <f>comptecellulecouleur((B53:B73),$A$99)</f>
        <v>#N/A</v>
      </c>
      <c r="D90" s="191"/>
      <c r="E90" s="192" t="e">
        <f>comptecellulecouleur((D53:D73),$A$99)</f>
        <v>#N/A</v>
      </c>
      <c r="F90" s="191"/>
      <c r="G90" s="192" t="e">
        <f>comptecellulecouleur((F53:F73),$A$99)</f>
        <v>#N/A</v>
      </c>
      <c r="H90" s="191"/>
      <c r="I90" s="192" t="e">
        <f>comptecellulecouleur((H53:H73),$A$99)</f>
        <v>#N/A</v>
      </c>
      <c r="J90" s="191"/>
      <c r="K90" s="192" t="e">
        <f>comptecellulecouleur((J55:J73),$A$99)</f>
        <v>#N/A</v>
      </c>
      <c r="L90" s="191"/>
      <c r="M90" s="192" t="e">
        <f>comptecellulecouleur((L55:L73),$A$99)</f>
        <v>#N/A</v>
      </c>
      <c r="N90" s="191"/>
      <c r="O90" s="192" t="e">
        <f>comptecellulecouleur((N55:N73),$A$99)</f>
        <v>#N/A</v>
      </c>
      <c r="P90" s="300"/>
      <c r="Q90" s="65"/>
    </row>
    <row r="91" spans="1:17" ht="35.1" customHeight="1" x14ac:dyDescent="0.25">
      <c r="A91" s="296" t="s">
        <v>136</v>
      </c>
      <c r="B91" s="292"/>
      <c r="C91" s="293" t="e">
        <f>comptecellulecouleur((B53:B73),$A$100)</f>
        <v>#N/A</v>
      </c>
      <c r="D91" s="292"/>
      <c r="E91" s="293" t="e">
        <f>comptecellulecouleur((D53:D73),$A$100)</f>
        <v>#N/A</v>
      </c>
      <c r="F91" s="292"/>
      <c r="G91" s="293" t="e">
        <f>comptecellulecouleur((F53:F73),$A$100)</f>
        <v>#N/A</v>
      </c>
      <c r="H91" s="292"/>
      <c r="I91" s="293" t="e">
        <f>comptecellulecouleur((H53:H73),$A$100)</f>
        <v>#N/A</v>
      </c>
      <c r="J91" s="292"/>
      <c r="K91" s="293" t="e">
        <f>comptecellulecouleur((J53:J73),$A$100)</f>
        <v>#N/A</v>
      </c>
      <c r="L91" s="292"/>
      <c r="M91" s="293" t="e">
        <f>comptecellulecouleur((L53:L73),$A$100)</f>
        <v>#N/A</v>
      </c>
      <c r="N91" s="292"/>
      <c r="O91" s="293" t="e">
        <f>comptecellulecouleur((N53:N73),$A$100)</f>
        <v>#N/A</v>
      </c>
      <c r="P91" s="301"/>
      <c r="Q91" s="65"/>
    </row>
    <row r="92" spans="1:17" ht="35.1" customHeight="1" x14ac:dyDescent="0.25">
      <c r="A92" s="15" t="s">
        <v>7</v>
      </c>
      <c r="B92" s="193"/>
      <c r="C92" s="189" t="e">
        <f>(comptecellulecouleur((B6:B51),$A$99))+(comptecellulecouleur((B6:B51),$A$101))+(comptecellulecouleur((B6:B51),$A$102)/2)</f>
        <v>#N/A</v>
      </c>
      <c r="D92" s="193"/>
      <c r="E92" s="189" t="e">
        <f>(comptecellulecouleur((D6:D51),$A$99))+(comptecellulecouleur((D6:D51),$A$101))+(comptecellulecouleur((D6:D51),$A$102)/2)</f>
        <v>#N/A</v>
      </c>
      <c r="F92" s="193"/>
      <c r="G92" s="189" t="e">
        <f>(comptecellulecouleur((F6:F51),$A$99))+(comptecellulecouleur((F6:F51),$A$101))+(comptecellulecouleur((F6:F51),$A$102)/2)</f>
        <v>#N/A</v>
      </c>
      <c r="H92" s="193"/>
      <c r="I92" s="189" t="e">
        <f>(comptecellulecouleur((H6:H51),$A$99))+(comptecellulecouleur((H6:H51),$A$101))+(comptecellulecouleur((H6:H51),$A$102)/2)</f>
        <v>#N/A</v>
      </c>
      <c r="J92" s="193"/>
      <c r="K92" s="189" t="e">
        <f>(comptecellulecouleur((J6:J51),$A$99))+(comptecellulecouleur((J6:J51),$A$101))+(comptecellulecouleur((J6:J51),$A$102)/2)</f>
        <v>#N/A</v>
      </c>
      <c r="L92" s="193"/>
      <c r="M92" s="189" t="e">
        <f>(comptecellulecouleur((L6:L51),$A$99))+(comptecellulecouleur((L6:L51),$A$101))+(comptecellulecouleur((L6:L51),$A$102)/2)</f>
        <v>#N/A</v>
      </c>
      <c r="N92" s="193"/>
      <c r="O92" s="189" t="e">
        <f>(comptecellulecouleur((N6:N51),$A$99))+(comptecellulecouleur((N6:N51),$A$101))+(comptecellulecouleur((N6:N51),$A$102)/2)</f>
        <v>#N/A</v>
      </c>
      <c r="P92" s="302"/>
      <c r="Q92" s="65"/>
    </row>
    <row r="93" spans="1:17" ht="35.1" customHeight="1" x14ac:dyDescent="0.25">
      <c r="A93" s="16" t="s">
        <v>8</v>
      </c>
      <c r="B93" s="194"/>
      <c r="C93" s="195" t="e">
        <f>(comptecellulecouleur((B6:B51),$A$99))+(comptecellulecouleur((B6:B51),$A$102))</f>
        <v>#N/A</v>
      </c>
      <c r="D93" s="194"/>
      <c r="E93" s="195" t="e">
        <f>(comptecellulecouleur((D6:D51),$A$99))+(comptecellulecouleur((D6:D51),$A$102))</f>
        <v>#N/A</v>
      </c>
      <c r="F93" s="194"/>
      <c r="G93" s="195" t="e">
        <f>(comptecellulecouleur((F6:F51),$A$99))+(comptecellulecouleur((F6:F51),$A$102))</f>
        <v>#N/A</v>
      </c>
      <c r="H93" s="194"/>
      <c r="I93" s="195" t="e">
        <f>(comptecellulecouleur((H6:H51),$A$99))+(comptecellulecouleur((H6:H51),$A$102))</f>
        <v>#N/A</v>
      </c>
      <c r="J93" s="194"/>
      <c r="K93" s="195" t="e">
        <f>(comptecellulecouleur((J6:J51),$A$99))+(comptecellulecouleur((J6:J51),$A$102))</f>
        <v>#N/A</v>
      </c>
      <c r="L93" s="194"/>
      <c r="M93" s="195" t="e">
        <f>(comptecellulecouleur((L6:L51),$A$99))+(comptecellulecouleur((L6:L51),$A$102))</f>
        <v>#N/A</v>
      </c>
      <c r="N93" s="194"/>
      <c r="O93" s="195" t="e">
        <f>(comptecellulecouleur((N6:N51),$A$99))+(comptecellulecouleur((N6:N51),$A$102))</f>
        <v>#N/A</v>
      </c>
      <c r="P93" s="302"/>
      <c r="Q93" s="65"/>
    </row>
    <row r="94" spans="1:17" ht="35.1" customHeight="1" x14ac:dyDescent="0.25">
      <c r="A94" s="17" t="s">
        <v>9</v>
      </c>
      <c r="B94" s="196"/>
      <c r="C94" s="190" t="e">
        <f>(comptecellulecouleur((B6:B51),$A$100))+(comptecellulecouleur((B6:B51),$A$101))+(comptecellulecouleur((B6:B51),$A$102)/2)</f>
        <v>#N/A</v>
      </c>
      <c r="D94" s="196"/>
      <c r="E94" s="190" t="e">
        <f>(comptecellulecouleur((D6:D51),$A$100))+(comptecellulecouleur((D6:D51),$A$101))+(comptecellulecouleur((D6:D51),$A$102)/2)</f>
        <v>#N/A</v>
      </c>
      <c r="F94" s="196"/>
      <c r="G94" s="190" t="e">
        <f>(comptecellulecouleur((F6:F51),$A$100))+(comptecellulecouleur((F6:F51),$A$101))+(comptecellulecouleur((F6:F51),$A$102)/2)</f>
        <v>#N/A</v>
      </c>
      <c r="H94" s="196"/>
      <c r="I94" s="190" t="e">
        <f>(comptecellulecouleur((H6:H51),$A$100))+(comptecellulecouleur((H6:H51),$A$101))+(comptecellulecouleur((H6:H51),$A$102)/2)</f>
        <v>#N/A</v>
      </c>
      <c r="J94" s="196"/>
      <c r="K94" s="190" t="e">
        <f>(comptecellulecouleur((J6:J51),$A$100))+(comptecellulecouleur((J6:J51),$A$101))+(comptecellulecouleur((J6:J51),$A$102)/2)</f>
        <v>#N/A</v>
      </c>
      <c r="L94" s="196"/>
      <c r="M94" s="190" t="e">
        <f>(comptecellulecouleur((L6:L51),$A$100))+(comptecellulecouleur((L6:L51),$A$101))+(comptecellulecouleur((L6:L51),$A$102)/2)</f>
        <v>#N/A</v>
      </c>
      <c r="N94" s="196"/>
      <c r="O94" s="190" t="e">
        <f>(comptecellulecouleur((N6:N51),$A$100))+(comptecellulecouleur((N6:N51),$A$101))+(comptecellulecouleur((N6:N51),$A$102)/2)</f>
        <v>#N/A</v>
      </c>
      <c r="P94" s="302"/>
      <c r="Q94" s="65"/>
    </row>
    <row r="95" spans="1:17" ht="35.1" customHeight="1" x14ac:dyDescent="0.25">
      <c r="A95" s="18" t="s">
        <v>10</v>
      </c>
      <c r="B95" s="193"/>
      <c r="C95" s="197" t="e">
        <f>(comptecellulecouleur((B77:B89),$A$99))+(comptecellulecouleur((B77:B89),$A$101))</f>
        <v>#N/A</v>
      </c>
      <c r="D95" s="193"/>
      <c r="E95" s="197" t="e">
        <f>(comptecellulecouleur((D77:D89),$A$99))+(comptecellulecouleur((D77:D89),$A$101))</f>
        <v>#N/A</v>
      </c>
      <c r="F95" s="193"/>
      <c r="G95" s="197" t="e">
        <f>(comptecellulecouleur((F77:F89),$A$99))+(comptecellulecouleur((F77:F89),$A$101))</f>
        <v>#N/A</v>
      </c>
      <c r="H95" s="193"/>
      <c r="I95" s="197" t="e">
        <f>(comptecellulecouleur((H77:H89),$A$99))+(comptecellulecouleur((H77:H89),$A$101))</f>
        <v>#N/A</v>
      </c>
      <c r="J95" s="193"/>
      <c r="K95" s="197" t="e">
        <f>(comptecellulecouleur((J77:J89),$A$99))+(comptecellulecouleur((J77:J89),$A$101))</f>
        <v>#N/A</v>
      </c>
      <c r="L95" s="193"/>
      <c r="M95" s="197" t="e">
        <f>(comptecellulecouleur((L77:L89),$A$99))+(comptecellulecouleur((L77:L89),$A$101))</f>
        <v>#N/A</v>
      </c>
      <c r="N95" s="193"/>
      <c r="O95" s="197" t="e">
        <f>(comptecellulecouleur((N77:N89),$A$99))+(comptecellulecouleur((N77:N89),$A$101))</f>
        <v>#N/A</v>
      </c>
      <c r="P95" s="302"/>
      <c r="Q95" s="65"/>
    </row>
    <row r="96" spans="1:17" ht="35.1" customHeight="1" x14ac:dyDescent="0.25">
      <c r="A96" s="32" t="s">
        <v>11</v>
      </c>
      <c r="B96" s="196"/>
      <c r="C96" s="197" t="e">
        <f>(comptecellulecouleur((B77:B89),$A$100))+(comptecellulecouleur((B77:B89),$A$101))</f>
        <v>#N/A</v>
      </c>
      <c r="D96" s="196"/>
      <c r="E96" s="197" t="e">
        <f>(comptecellulecouleur((D77:D89),$A$100))+(comptecellulecouleur((D77:D89),$A$101))</f>
        <v>#N/A</v>
      </c>
      <c r="F96" s="196"/>
      <c r="G96" s="197" t="e">
        <f>(comptecellulecouleur((F77:F89),$A$100))+(comptecellulecouleur((F77:F89),$A$101))</f>
        <v>#N/A</v>
      </c>
      <c r="H96" s="196"/>
      <c r="I96" s="197" t="e">
        <f>(comptecellulecouleur((H77:H89),$A$100))+(comptecellulecouleur((H77:H89),$A$101))</f>
        <v>#N/A</v>
      </c>
      <c r="J96" s="196"/>
      <c r="K96" s="197" t="e">
        <f>(comptecellulecouleur((J77:J89),$A$100))+(comptecellulecouleur((J77:J89),$A$101))</f>
        <v>#N/A</v>
      </c>
      <c r="L96" s="196"/>
      <c r="M96" s="197" t="e">
        <f>(comptecellulecouleur((L77:L89),$A$100))+(comptecellulecouleur((L77:L89),$A$101))</f>
        <v>#N/A</v>
      </c>
      <c r="N96" s="196"/>
      <c r="O96" s="197" t="e">
        <f>(comptecellulecouleur((N77:N89),$A$100))+(comptecellulecouleur((N77:N89),$A$101))</f>
        <v>#N/A</v>
      </c>
      <c r="P96" s="302"/>
      <c r="Q96" s="65"/>
    </row>
    <row r="97" spans="1:17" ht="35.1" customHeight="1" x14ac:dyDescent="0.25">
      <c r="A97" s="33" t="s">
        <v>27</v>
      </c>
      <c r="B97" s="21"/>
      <c r="C97" s="28" t="e">
        <f>SUM(C90:C96)</f>
        <v>#N/A</v>
      </c>
      <c r="D97" s="21"/>
      <c r="E97" s="28" t="e">
        <f>SUM(E90:E96)</f>
        <v>#N/A</v>
      </c>
      <c r="F97" s="21"/>
      <c r="G97" s="28" t="e">
        <f>SUM(G90:G96)</f>
        <v>#N/A</v>
      </c>
      <c r="H97" s="21"/>
      <c r="I97" s="28" t="e">
        <f>SUM(I90:I96)</f>
        <v>#N/A</v>
      </c>
      <c r="J97" s="21"/>
      <c r="K97" s="28" t="e">
        <f>SUM(K90:K96)</f>
        <v>#N/A</v>
      </c>
      <c r="L97" s="21"/>
      <c r="M97" s="28" t="e">
        <f>SUM(M90:M96)</f>
        <v>#N/A</v>
      </c>
      <c r="N97" s="21"/>
      <c r="O97" s="28" t="e">
        <f>SUM(O90:O96)</f>
        <v>#N/A</v>
      </c>
      <c r="P97" s="303"/>
      <c r="Q97" s="66"/>
    </row>
    <row r="98" spans="1:17" ht="27" customHeight="1" thickBot="1" x14ac:dyDescent="0.3">
      <c r="A98" s="333" t="s">
        <v>13</v>
      </c>
      <c r="B98" s="334"/>
      <c r="C98" s="334"/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04"/>
    </row>
    <row r="99" spans="1:17" ht="15.75" customHeight="1" x14ac:dyDescent="0.25">
      <c r="A99" s="53"/>
      <c r="B99" s="354" t="s">
        <v>95</v>
      </c>
    </row>
    <row r="100" spans="1:17" ht="15.75" x14ac:dyDescent="0.25">
      <c r="A100" s="50"/>
      <c r="B100" s="354"/>
    </row>
    <row r="101" spans="1:17" ht="15.75" x14ac:dyDescent="0.25">
      <c r="A101" s="54"/>
      <c r="B101" s="354"/>
    </row>
    <row r="102" spans="1:17" ht="15.75" x14ac:dyDescent="0.25">
      <c r="A102" s="144"/>
      <c r="B102" s="354"/>
      <c r="E102" s="188"/>
    </row>
    <row r="103" spans="1:17" x14ac:dyDescent="0.25">
      <c r="E103" s="188"/>
    </row>
    <row r="104" spans="1:17" x14ac:dyDescent="0.25">
      <c r="A104" s="226"/>
      <c r="B104" s="338" t="s">
        <v>96</v>
      </c>
      <c r="C104" s="338"/>
      <c r="D104" s="338"/>
      <c r="E104" s="338"/>
    </row>
    <row r="105" spans="1:17" x14ac:dyDescent="0.25">
      <c r="A105" s="228"/>
      <c r="B105" s="338" t="s">
        <v>97</v>
      </c>
      <c r="C105" s="338"/>
      <c r="D105" s="338"/>
      <c r="E105" s="338"/>
    </row>
    <row r="106" spans="1:17" ht="15.75" x14ac:dyDescent="0.25">
      <c r="A106" s="48"/>
      <c r="B106" s="338" t="s">
        <v>98</v>
      </c>
      <c r="C106" s="338"/>
      <c r="D106" s="338"/>
      <c r="E106" s="338"/>
    </row>
    <row r="2086" spans="16:17" x14ac:dyDescent="0.25">
      <c r="P2086" s="67"/>
      <c r="Q2086" s="67"/>
    </row>
    <row r="2087" spans="16:17" x14ac:dyDescent="0.25">
      <c r="P2087" s="67"/>
      <c r="Q2087" s="67"/>
    </row>
    <row r="2088" spans="16:17" x14ac:dyDescent="0.25">
      <c r="P2088" s="67"/>
      <c r="Q2088" s="67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</sheetData>
  <mergeCells count="18">
    <mergeCell ref="A1:A2"/>
    <mergeCell ref="B1:C1"/>
    <mergeCell ref="D1:E1"/>
    <mergeCell ref="R49:R51"/>
    <mergeCell ref="A98:P98"/>
    <mergeCell ref="Q1:Q2"/>
    <mergeCell ref="R4:S6"/>
    <mergeCell ref="R34:R36"/>
    <mergeCell ref="R37:R39"/>
    <mergeCell ref="J1:K1"/>
    <mergeCell ref="B106:E106"/>
    <mergeCell ref="L1:M1"/>
    <mergeCell ref="N1:O1"/>
    <mergeCell ref="B99:B102"/>
    <mergeCell ref="B104:E104"/>
    <mergeCell ref="B105:E105"/>
    <mergeCell ref="F1:G1"/>
    <mergeCell ref="H1:I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9" orientation="portrait" r:id="rId1"/>
  <headerFooter>
    <oddHeader>&amp;A</oddHeader>
    <oddFooter>&amp;C&amp;F&amp;R&amp;D&amp;T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8"/>
  <sheetViews>
    <sheetView topLeftCell="A18" zoomScale="70" zoomScaleNormal="70" workbookViewId="0">
      <selection activeCell="A28" sqref="A28:A30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>
        <v>24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327"/>
      <c r="C2" s="14">
        <v>42898</v>
      </c>
      <c r="D2" s="327"/>
      <c r="E2" s="14">
        <v>42899</v>
      </c>
      <c r="F2" s="328"/>
      <c r="G2" s="70">
        <v>42900</v>
      </c>
      <c r="H2" s="68"/>
      <c r="I2" s="12">
        <v>42901</v>
      </c>
      <c r="J2" s="327"/>
      <c r="K2" s="12">
        <v>42902</v>
      </c>
      <c r="L2" s="83"/>
      <c r="M2" s="12">
        <v>42903</v>
      </c>
      <c r="N2" s="83"/>
      <c r="O2" s="12">
        <v>42904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 t="s">
        <v>158</v>
      </c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0.41666666666666669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/>
      <c r="M7" s="94"/>
      <c r="N7" s="47">
        <v>0.375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0.70833333333333337</v>
      </c>
      <c r="I8" s="63">
        <v>1.0208333333333333</v>
      </c>
      <c r="J8" s="82">
        <v>0.6875</v>
      </c>
      <c r="K8" s="63">
        <v>1.0833333333333333</v>
      </c>
      <c r="L8" s="82">
        <v>0.6875</v>
      </c>
      <c r="M8" s="63">
        <v>1.0833333333333333</v>
      </c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>
        <f>(C7-B7)+(C8-B8)</f>
        <v>0.29166666666666669</v>
      </c>
      <c r="D9" s="99"/>
      <c r="E9" s="100"/>
      <c r="F9" s="99"/>
      <c r="G9" s="100"/>
      <c r="H9" s="101"/>
      <c r="I9" s="55">
        <f>(I7-H7)+(I8-H8)</f>
        <v>0.31249999999999989</v>
      </c>
      <c r="J9" s="101" t="s">
        <v>143</v>
      </c>
      <c r="K9" s="55">
        <f>(K7-J7)+(K8-J8)</f>
        <v>0.39583333333333326</v>
      </c>
      <c r="L9" s="101"/>
      <c r="M9" s="55">
        <f>(M7-L7)+(M8-L8)</f>
        <v>0.39583333333333326</v>
      </c>
      <c r="N9" s="102"/>
      <c r="O9" s="55">
        <f>O7-N7</f>
        <v>0.33333333333333337</v>
      </c>
      <c r="P9" s="44">
        <f>SUM(C9,E9,G9,I9,K9,M9,O9)</f>
        <v>1.7291666666666665</v>
      </c>
      <c r="Q9" s="56"/>
    </row>
    <row r="10" spans="1:19" ht="15.75" x14ac:dyDescent="0.25">
      <c r="A10" s="241"/>
      <c r="B10" s="95"/>
      <c r="C10" s="96"/>
      <c r="D10" s="47">
        <v>0.41666666666666669</v>
      </c>
      <c r="E10" s="94">
        <v>0.72916666666666663</v>
      </c>
      <c r="F10" s="47">
        <v>0.375</v>
      </c>
      <c r="G10" s="94">
        <v>0.72916666666666663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0.31249999999999994</v>
      </c>
      <c r="F12" s="102"/>
      <c r="G12" s="55">
        <f>G10-F10</f>
        <v>0.35416666666666663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1.7291666666666661</v>
      </c>
      <c r="Q12" s="44"/>
    </row>
    <row r="13" spans="1:19" ht="15.75" x14ac:dyDescent="0.25">
      <c r="A13" s="242"/>
      <c r="B13" s="47"/>
      <c r="C13" s="94"/>
      <c r="D13" s="47">
        <v>0.375</v>
      </c>
      <c r="E13" s="94">
        <v>0.70833333333333337</v>
      </c>
      <c r="F13" s="47"/>
      <c r="G13" s="94"/>
      <c r="H13" s="47"/>
      <c r="I13" s="94"/>
      <c r="J13" s="95"/>
      <c r="K13" s="96"/>
      <c r="L13" s="95"/>
      <c r="M13" s="96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0.66666666666666663</v>
      </c>
      <c r="C14" s="63">
        <v>1.0208333333333333</v>
      </c>
      <c r="D14" s="82"/>
      <c r="E14" s="63"/>
      <c r="F14" s="82">
        <v>0.6875</v>
      </c>
      <c r="G14" s="63">
        <v>1.0208333333333333</v>
      </c>
      <c r="H14" s="82">
        <v>0.66666666666666663</v>
      </c>
      <c r="I14" s="63">
        <v>1.0208333333333333</v>
      </c>
      <c r="J14" s="97"/>
      <c r="K14" s="90"/>
      <c r="L14" s="97"/>
      <c r="M14" s="90"/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0.35416666666666663</v>
      </c>
      <c r="D15" s="102"/>
      <c r="E15" s="55">
        <f>E13-D13</f>
        <v>0.33333333333333337</v>
      </c>
      <c r="F15" s="101"/>
      <c r="G15" s="55">
        <f>(G13-F13)+(G14-F14)</f>
        <v>0.33333333333333326</v>
      </c>
      <c r="H15" s="101"/>
      <c r="I15" s="55">
        <f>(I13-H13)+(I14-H14)</f>
        <v>0.35416666666666663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1.7291666666666665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1.0208333333333333</v>
      </c>
      <c r="D17" s="82">
        <v>0.79166666666666663</v>
      </c>
      <c r="E17" s="63">
        <v>1.0208333333333333</v>
      </c>
      <c r="F17" s="82">
        <v>0.70833333333333337</v>
      </c>
      <c r="G17" s="63">
        <v>1.0208333333333333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0.31249999999999989</v>
      </c>
      <c r="D18" s="103"/>
      <c r="E18" s="55">
        <f>(E16-D16)+(E17-D17)</f>
        <v>0.43749999999999994</v>
      </c>
      <c r="F18" s="101"/>
      <c r="G18" s="55">
        <f>(G16-F16)+(G17-F17)</f>
        <v>0.31249999999999989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1.7291666666666665</v>
      </c>
      <c r="Q18" s="44"/>
    </row>
    <row r="19" spans="1:17" ht="15.75" x14ac:dyDescent="0.25">
      <c r="A19" s="241"/>
      <c r="B19" s="47"/>
      <c r="C19" s="94"/>
      <c r="D19" s="47"/>
      <c r="E19" s="94"/>
      <c r="F19" s="47">
        <v>0.41666666666666669</v>
      </c>
      <c r="G19" s="94">
        <v>0.625</v>
      </c>
      <c r="H19" s="47"/>
      <c r="I19" s="94"/>
      <c r="J19" s="47"/>
      <c r="K19" s="94"/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>
        <v>0.70833333333333337</v>
      </c>
      <c r="C20" s="63">
        <v>1.0208333333333333</v>
      </c>
      <c r="D20" s="82">
        <v>0.70833333333333337</v>
      </c>
      <c r="E20" s="63">
        <v>1.0208333333333333</v>
      </c>
      <c r="F20" s="82">
        <v>0.79166666666666663</v>
      </c>
      <c r="G20" s="63">
        <v>1.0208333333333333</v>
      </c>
      <c r="H20" s="82">
        <v>0.72916666666666663</v>
      </c>
      <c r="I20" s="63">
        <v>1.0208333333333333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1"/>
      <c r="C21" s="55">
        <f>(C19-B19)+(C20-B20)</f>
        <v>0.31249999999999989</v>
      </c>
      <c r="D21" s="101"/>
      <c r="E21" s="55">
        <f>(E19-D19)+(E20-D20)</f>
        <v>0.31249999999999989</v>
      </c>
      <c r="F21" s="103"/>
      <c r="G21" s="55">
        <f>(G19-F19)+(G20-F20)</f>
        <v>0.43749999999999994</v>
      </c>
      <c r="H21" s="101"/>
      <c r="I21" s="55">
        <f>(I19-H19)+(I20-H20)</f>
        <v>0.29166666666666663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1.7291666666666665</v>
      </c>
      <c r="Q21" s="44"/>
    </row>
    <row r="22" spans="1:17" ht="15.75" x14ac:dyDescent="0.25">
      <c r="A22" s="241"/>
      <c r="B22" s="47">
        <v>0.41666666666666669</v>
      </c>
      <c r="C22" s="94">
        <v>0.625</v>
      </c>
      <c r="D22" s="47"/>
      <c r="E22" s="94"/>
      <c r="F22" s="95"/>
      <c r="G22" s="96"/>
      <c r="H22" s="95"/>
      <c r="I22" s="96"/>
      <c r="J22" s="47">
        <v>0.5</v>
      </c>
      <c r="K22" s="94">
        <v>0.79166666666666663</v>
      </c>
      <c r="L22" s="47"/>
      <c r="M22" s="94"/>
      <c r="N22" s="47"/>
      <c r="O22" s="94"/>
      <c r="P22" s="38"/>
      <c r="Q22" s="56"/>
    </row>
    <row r="23" spans="1:17" ht="16.5" thickBot="1" x14ac:dyDescent="0.3">
      <c r="A23" s="242" t="s">
        <v>90</v>
      </c>
      <c r="B23" s="82">
        <v>0.79166666666666663</v>
      </c>
      <c r="C23" s="63">
        <v>1.0208333333333333</v>
      </c>
      <c r="D23" s="82">
        <v>0.70833333333333337</v>
      </c>
      <c r="E23" s="63">
        <v>1.0208333333333333</v>
      </c>
      <c r="F23" s="97"/>
      <c r="G23" s="90"/>
      <c r="H23" s="97"/>
      <c r="I23" s="90"/>
      <c r="J23" s="82"/>
      <c r="K23" s="63"/>
      <c r="L23" s="82">
        <v>0.70833333333333337</v>
      </c>
      <c r="M23" s="63">
        <v>1.0833333333333333</v>
      </c>
      <c r="N23" s="82">
        <v>0.70833333333333337</v>
      </c>
      <c r="O23" s="63">
        <v>1.0208333333333333</v>
      </c>
      <c r="P23" s="41"/>
      <c r="Q23" s="56"/>
    </row>
    <row r="24" spans="1:17" ht="16.5" thickBot="1" x14ac:dyDescent="0.3">
      <c r="A24" s="243" t="s">
        <v>91</v>
      </c>
      <c r="B24" s="103"/>
      <c r="C24" s="55">
        <f>(C22-B22)+(C23-B23)</f>
        <v>0.43749999999999994</v>
      </c>
      <c r="D24" s="101"/>
      <c r="E24" s="55">
        <f>(E22-D22)+(E23-D23)</f>
        <v>0.31249999999999989</v>
      </c>
      <c r="F24" s="99"/>
      <c r="G24" s="100"/>
      <c r="H24" s="99"/>
      <c r="I24" s="100"/>
      <c r="J24" s="102" t="s">
        <v>143</v>
      </c>
      <c r="K24" s="55">
        <f>K22-J22</f>
        <v>0.29166666666666663</v>
      </c>
      <c r="L24" s="101"/>
      <c r="M24" s="55">
        <f>(M22-L22)+(M23-L23)</f>
        <v>0.37499999999999989</v>
      </c>
      <c r="N24" s="101"/>
      <c r="O24" s="55">
        <f>(O22-N22)+(O23-N23)</f>
        <v>0.31249999999999989</v>
      </c>
      <c r="P24" s="44">
        <f>SUM(C24,E24,G24,I24,K24,M24,O24)</f>
        <v>1.7291666666666665</v>
      </c>
      <c r="Q24" s="56"/>
    </row>
    <row r="25" spans="1:17" ht="15.75" x14ac:dyDescent="0.25">
      <c r="A25" s="173"/>
      <c r="B25" s="95"/>
      <c r="C25" s="96"/>
      <c r="D25" s="95"/>
      <c r="E25" s="96"/>
      <c r="F25" s="47">
        <v>0.45833333333333331</v>
      </c>
      <c r="G25" s="94">
        <v>0.625</v>
      </c>
      <c r="H25" s="47">
        <v>0.45833333333333331</v>
      </c>
      <c r="I25" s="94">
        <v>0.70833333333333337</v>
      </c>
      <c r="J25" s="47"/>
      <c r="K25" s="94"/>
      <c r="L25" s="47"/>
      <c r="M25" s="94"/>
      <c r="N25" s="47"/>
      <c r="O25" s="94"/>
      <c r="P25" s="38"/>
      <c r="Q25" s="38"/>
    </row>
    <row r="26" spans="1:17" ht="16.5" thickBot="1" x14ac:dyDescent="0.3">
      <c r="A26" s="176" t="s">
        <v>44</v>
      </c>
      <c r="B26" s="97"/>
      <c r="C26" s="90"/>
      <c r="D26" s="97"/>
      <c r="E26" s="90"/>
      <c r="F26" s="82">
        <v>0.79166666666666663</v>
      </c>
      <c r="G26" s="63">
        <v>1.0208333333333333</v>
      </c>
      <c r="H26" s="82"/>
      <c r="I26" s="63"/>
      <c r="J26" s="82">
        <v>0.70833333333333337</v>
      </c>
      <c r="K26" s="63">
        <v>1.0833333333333333</v>
      </c>
      <c r="L26" s="82">
        <v>0.70833333333333337</v>
      </c>
      <c r="M26" s="63">
        <v>1.0833333333333333</v>
      </c>
      <c r="N26" s="82">
        <v>0.6875</v>
      </c>
      <c r="O26" s="63">
        <v>1.0208333333333333</v>
      </c>
      <c r="P26" s="41"/>
      <c r="Q26" s="41"/>
    </row>
    <row r="27" spans="1:17" ht="16.5" thickBot="1" x14ac:dyDescent="0.3">
      <c r="A27" s="179" t="s">
        <v>45</v>
      </c>
      <c r="B27" s="99"/>
      <c r="C27" s="100"/>
      <c r="D27" s="99"/>
      <c r="E27" s="100"/>
      <c r="F27" s="103"/>
      <c r="G27" s="55">
        <f>(G25-F25)+(G26-F26)</f>
        <v>0.39583333333333331</v>
      </c>
      <c r="H27" s="102"/>
      <c r="I27" s="55">
        <f>I25-H25</f>
        <v>0.25000000000000006</v>
      </c>
      <c r="J27" s="101"/>
      <c r="K27" s="55">
        <f>(K25-J25)+(K26-J26)</f>
        <v>0.37499999999999989</v>
      </c>
      <c r="L27" s="101"/>
      <c r="M27" s="55">
        <f>(M25-L25)+(M26-L26)</f>
        <v>0.37499999999999989</v>
      </c>
      <c r="N27" s="101"/>
      <c r="O27" s="55">
        <f>(O25-N25)+(O26-N26)</f>
        <v>0.33333333333333326</v>
      </c>
      <c r="P27" s="44">
        <f>SUM(C27,E27,G27,I27,K27,M27,O27)</f>
        <v>1.7291666666666663</v>
      </c>
      <c r="Q27" s="44"/>
    </row>
    <row r="28" spans="1:17" ht="15.75" x14ac:dyDescent="0.25">
      <c r="A28" s="286"/>
      <c r="B28" s="47">
        <v>0.375</v>
      </c>
      <c r="C28" s="94">
        <v>0.72916666666666663</v>
      </c>
      <c r="D28" s="47">
        <v>0.39583333333333331</v>
      </c>
      <c r="E28" s="94">
        <v>0.70833333333333337</v>
      </c>
      <c r="F28" s="47">
        <v>0.29166666666666669</v>
      </c>
      <c r="G28" s="94">
        <v>0.625</v>
      </c>
      <c r="H28" s="47">
        <v>0.45833333333333331</v>
      </c>
      <c r="I28" s="94">
        <v>0.625</v>
      </c>
      <c r="J28" s="279"/>
      <c r="K28" s="280"/>
      <c r="L28" s="279"/>
      <c r="M28" s="280"/>
      <c r="N28" s="47">
        <v>0.29166666666666669</v>
      </c>
      <c r="O28" s="94">
        <v>0.625</v>
      </c>
      <c r="P28" s="38"/>
      <c r="Q28" s="56"/>
    </row>
    <row r="29" spans="1:17" ht="16.5" thickBot="1" x14ac:dyDescent="0.3">
      <c r="A29" s="245" t="s">
        <v>170</v>
      </c>
      <c r="B29" s="82"/>
      <c r="C29" s="63"/>
      <c r="D29" s="82"/>
      <c r="E29" s="63"/>
      <c r="F29" s="82"/>
      <c r="G29" s="63"/>
      <c r="H29" s="82">
        <v>0.79166666666666663</v>
      </c>
      <c r="I29" s="63">
        <v>1.0208333333333333</v>
      </c>
      <c r="J29" s="281"/>
      <c r="K29" s="282"/>
      <c r="L29" s="281"/>
      <c r="M29" s="282"/>
      <c r="N29" s="82"/>
      <c r="O29" s="63"/>
      <c r="P29" s="41"/>
      <c r="Q29" s="56"/>
    </row>
    <row r="30" spans="1:17" ht="16.5" thickBot="1" x14ac:dyDescent="0.3">
      <c r="A30" s="244" t="s">
        <v>171</v>
      </c>
      <c r="B30" s="102"/>
      <c r="C30" s="55">
        <f>C28-B28</f>
        <v>0.35416666666666663</v>
      </c>
      <c r="D30" s="102"/>
      <c r="E30" s="55">
        <f>E28-D28</f>
        <v>0.31250000000000006</v>
      </c>
      <c r="F30" s="102"/>
      <c r="G30" s="55">
        <f>G28-F28</f>
        <v>0.33333333333333331</v>
      </c>
      <c r="H30" s="103"/>
      <c r="I30" s="55">
        <f>(I28-H28)+(I29-H29)</f>
        <v>0.39583333333333331</v>
      </c>
      <c r="J30" s="283"/>
      <c r="K30" s="284"/>
      <c r="L30" s="283"/>
      <c r="M30" s="284"/>
      <c r="N30" s="102"/>
      <c r="O30" s="55">
        <f>O28-N28</f>
        <v>0.33333333333333331</v>
      </c>
      <c r="P30" s="44">
        <f>SUM(C30,E30,G30,I30,K30,M30,O30)</f>
        <v>1.7291666666666665</v>
      </c>
      <c r="Q30" s="56"/>
    </row>
    <row r="31" spans="1:17" ht="15.75" x14ac:dyDescent="0.25">
      <c r="A31" s="241"/>
      <c r="B31" s="47"/>
      <c r="C31" s="94"/>
      <c r="D31" s="95"/>
      <c r="E31" s="96"/>
      <c r="F31" s="95"/>
      <c r="G31" s="96"/>
      <c r="H31" s="47"/>
      <c r="I31" s="94"/>
      <c r="J31" s="47"/>
      <c r="K31" s="94"/>
      <c r="L31" s="47">
        <v>0.45833333333333331</v>
      </c>
      <c r="M31" s="94">
        <v>0.625</v>
      </c>
      <c r="N31" s="47"/>
      <c r="O31" s="94"/>
      <c r="P31" s="38"/>
      <c r="Q31" s="38"/>
    </row>
    <row r="32" spans="1:17" ht="16.5" thickBot="1" x14ac:dyDescent="0.3">
      <c r="A32" s="242" t="s">
        <v>99</v>
      </c>
      <c r="B32" s="82">
        <v>0.70833333333333337</v>
      </c>
      <c r="C32" s="63">
        <v>1</v>
      </c>
      <c r="D32" s="97"/>
      <c r="E32" s="90"/>
      <c r="F32" s="97"/>
      <c r="G32" s="90"/>
      <c r="H32" s="82">
        <v>0.72916666666666663</v>
      </c>
      <c r="I32" s="63">
        <v>1.0208333333333333</v>
      </c>
      <c r="J32" s="82">
        <v>0.64583333333333337</v>
      </c>
      <c r="K32" s="63">
        <v>1.0833333333333333</v>
      </c>
      <c r="L32" s="82">
        <v>0.79166666666666663</v>
      </c>
      <c r="M32" s="63">
        <v>1.0208333333333333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105</v>
      </c>
      <c r="B33" s="101"/>
      <c r="C33" s="55">
        <f>(C31-B31)+(C32-B32)</f>
        <v>0.29166666666666663</v>
      </c>
      <c r="D33" s="99"/>
      <c r="E33" s="100"/>
      <c r="F33" s="99"/>
      <c r="G33" s="100"/>
      <c r="H33" s="101"/>
      <c r="I33" s="55">
        <f>(I31-H31)+(I32-H32)</f>
        <v>0.29166666666666663</v>
      </c>
      <c r="J33" s="101" t="s">
        <v>143</v>
      </c>
      <c r="K33" s="55">
        <f>(K31-J31)+(K32-J32)</f>
        <v>0.43749999999999989</v>
      </c>
      <c r="L33" s="103"/>
      <c r="M33" s="55">
        <f>(M31-L31)+(M32-L32)</f>
        <v>0.39583333333333331</v>
      </c>
      <c r="N33" s="101"/>
      <c r="O33" s="55">
        <f>(O31-N31)+(O32-N32)</f>
        <v>0.31249999999999989</v>
      </c>
      <c r="P33" s="44">
        <f>SUM(C33,E33,G33,I33,K33,M33,O33)</f>
        <v>1.7291666666666661</v>
      </c>
      <c r="Q33" s="44"/>
    </row>
    <row r="34" spans="1:18" ht="15.75" x14ac:dyDescent="0.25">
      <c r="A34" s="241"/>
      <c r="B34" s="95"/>
      <c r="C34" s="96"/>
      <c r="D34" s="47"/>
      <c r="E34" s="94"/>
      <c r="F34" s="47">
        <v>0.45833333333333331</v>
      </c>
      <c r="G34" s="94">
        <v>0.625</v>
      </c>
      <c r="H34" s="47">
        <v>0.39583333333333331</v>
      </c>
      <c r="I34" s="94">
        <v>0.72916666666666663</v>
      </c>
      <c r="J34" s="47">
        <v>0.41666666666666669</v>
      </c>
      <c r="K34" s="94">
        <v>0.79166666666666663</v>
      </c>
      <c r="L34" s="47">
        <v>0.375</v>
      </c>
      <c r="M34" s="94">
        <v>0.70833333333333337</v>
      </c>
      <c r="N34" s="279"/>
      <c r="O34" s="280"/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82">
        <v>0.70833333333333337</v>
      </c>
      <c r="E35" s="63">
        <v>1.0208333333333333</v>
      </c>
      <c r="F35" s="82">
        <v>0.79166666666666663</v>
      </c>
      <c r="G35" s="63">
        <v>1</v>
      </c>
      <c r="H35" s="82"/>
      <c r="I35" s="63"/>
      <c r="J35" s="82"/>
      <c r="K35" s="63"/>
      <c r="L35" s="82"/>
      <c r="M35" s="63"/>
      <c r="N35" s="281"/>
      <c r="O35" s="282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101"/>
      <c r="E36" s="55">
        <f>(E34-D34)+(E35-D35)</f>
        <v>0.31249999999999989</v>
      </c>
      <c r="F36" s="103"/>
      <c r="G36" s="55">
        <f>(G34-F34)+(G35-F35)</f>
        <v>0.37500000000000006</v>
      </c>
      <c r="H36" s="102"/>
      <c r="I36" s="55">
        <f>I34-H34</f>
        <v>0.33333333333333331</v>
      </c>
      <c r="J36" s="102" t="s">
        <v>143</v>
      </c>
      <c r="K36" s="55">
        <f>K34-J34</f>
        <v>0.37499999999999994</v>
      </c>
      <c r="L36" s="102"/>
      <c r="M36" s="55">
        <f>M34-L34</f>
        <v>0.33333333333333337</v>
      </c>
      <c r="N36" s="283"/>
      <c r="O36" s="284"/>
      <c r="P36" s="44">
        <f>SUM(C36,E36,G36,I36,K36,M36,O36)</f>
        <v>1.7291666666666665</v>
      </c>
      <c r="Q36" s="41"/>
      <c r="R36" s="366"/>
    </row>
    <row r="37" spans="1:18" ht="15" customHeight="1" x14ac:dyDescent="0.25">
      <c r="A37" s="286"/>
      <c r="B37" s="47"/>
      <c r="C37" s="94"/>
      <c r="D37" s="47">
        <v>0.41666666666666669</v>
      </c>
      <c r="E37" s="94">
        <v>0.625</v>
      </c>
      <c r="F37" s="47"/>
      <c r="G37" s="94"/>
      <c r="H37" s="95"/>
      <c r="I37" s="96"/>
      <c r="J37" s="95"/>
      <c r="K37" s="96"/>
      <c r="L37" s="47">
        <v>0.375</v>
      </c>
      <c r="M37" s="94">
        <v>0.70833333333333337</v>
      </c>
      <c r="N37" s="47">
        <v>0.375</v>
      </c>
      <c r="O37" s="94">
        <v>0.70833333333333337</v>
      </c>
      <c r="P37" s="38"/>
      <c r="Q37" s="38"/>
      <c r="R37" s="365"/>
    </row>
    <row r="38" spans="1:18" ht="15" customHeight="1" thickBot="1" x14ac:dyDescent="0.3">
      <c r="A38" s="245" t="s">
        <v>151</v>
      </c>
      <c r="B38" s="82">
        <v>0.70833333333333337</v>
      </c>
      <c r="C38" s="63">
        <v>1.0208333333333333</v>
      </c>
      <c r="D38" s="82">
        <v>0.79166666666666663</v>
      </c>
      <c r="E38" s="63">
        <v>1.0208333333333333</v>
      </c>
      <c r="F38" s="82">
        <v>0.70833333333333337</v>
      </c>
      <c r="G38" s="63">
        <v>1.0208333333333333</v>
      </c>
      <c r="H38" s="97"/>
      <c r="I38" s="90"/>
      <c r="J38" s="97"/>
      <c r="K38" s="90"/>
      <c r="L38" s="82"/>
      <c r="M38" s="63"/>
      <c r="N38" s="82"/>
      <c r="O38" s="63"/>
      <c r="P38" s="41"/>
      <c r="Q38" s="41"/>
      <c r="R38" s="365"/>
    </row>
    <row r="39" spans="1:18" ht="15" customHeight="1" thickBot="1" x14ac:dyDescent="0.3">
      <c r="A39" s="244"/>
      <c r="B39" s="101"/>
      <c r="C39" s="55">
        <f>(C37-B37)+(C38-B38)</f>
        <v>0.31249999999999989</v>
      </c>
      <c r="D39" s="103"/>
      <c r="E39" s="55">
        <f>(E37-D37)+(E38-D38)</f>
        <v>0.43749999999999994</v>
      </c>
      <c r="F39" s="101"/>
      <c r="G39" s="55">
        <f>(G37-F37)+(G38-F38)</f>
        <v>0.31249999999999989</v>
      </c>
      <c r="H39" s="99"/>
      <c r="I39" s="100"/>
      <c r="J39" s="99"/>
      <c r="K39" s="100"/>
      <c r="L39" s="112"/>
      <c r="M39" s="113">
        <f>M37-L37</f>
        <v>0.33333333333333337</v>
      </c>
      <c r="N39" s="112"/>
      <c r="O39" s="113">
        <f>O37-N37</f>
        <v>0.33333333333333337</v>
      </c>
      <c r="P39" s="44">
        <f>SUM(O39,M39,K39,I39,G39,E39,C39)</f>
        <v>1.7291666666666665</v>
      </c>
      <c r="Q39" s="44"/>
      <c r="R39" s="365"/>
    </row>
    <row r="40" spans="1:18" ht="15" customHeight="1" x14ac:dyDescent="0.25">
      <c r="A40" s="212" t="s">
        <v>155</v>
      </c>
      <c r="B40" s="95"/>
      <c r="C40" s="96"/>
      <c r="D40" s="95"/>
      <c r="E40" s="96"/>
      <c r="F40" s="95"/>
      <c r="G40" s="96"/>
      <c r="H40" s="95"/>
      <c r="I40" s="96"/>
      <c r="J40" s="95"/>
      <c r="K40" s="96"/>
      <c r="L40" s="95"/>
      <c r="M40" s="96"/>
      <c r="N40" s="95"/>
      <c r="O40" s="96"/>
      <c r="P40" s="38"/>
      <c r="Q40" s="41"/>
      <c r="R40" s="329"/>
    </row>
    <row r="41" spans="1:18" ht="15" customHeight="1" thickBot="1" x14ac:dyDescent="0.3">
      <c r="A41" s="214" t="s">
        <v>153</v>
      </c>
      <c r="B41" s="97"/>
      <c r="C41" s="90"/>
      <c r="D41" s="97"/>
      <c r="E41" s="90"/>
      <c r="F41" s="97"/>
      <c r="G41" s="90"/>
      <c r="H41" s="97"/>
      <c r="I41" s="90"/>
      <c r="J41" s="97"/>
      <c r="K41" s="90"/>
      <c r="L41" s="97"/>
      <c r="M41" s="90"/>
      <c r="N41" s="97"/>
      <c r="O41" s="90"/>
      <c r="P41" s="41"/>
      <c r="Q41" s="41"/>
      <c r="R41" s="329"/>
    </row>
    <row r="42" spans="1:18" ht="15" customHeight="1" thickBot="1" x14ac:dyDescent="0.3">
      <c r="A42" s="215" t="s">
        <v>154</v>
      </c>
      <c r="B42" s="99"/>
      <c r="C42" s="100"/>
      <c r="D42" s="99"/>
      <c r="E42" s="100"/>
      <c r="F42" s="99"/>
      <c r="G42" s="100"/>
      <c r="H42" s="99"/>
      <c r="I42" s="100"/>
      <c r="J42" s="99"/>
      <c r="K42" s="100"/>
      <c r="L42" s="110"/>
      <c r="M42" s="111"/>
      <c r="N42" s="110"/>
      <c r="O42" s="111"/>
      <c r="P42" s="44">
        <f>SUM(C42,E42,G42,I42,K42,M42,O42)</f>
        <v>0</v>
      </c>
      <c r="Q42" s="41"/>
      <c r="R42" s="329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>
        <v>0.41666666666666669</v>
      </c>
      <c r="I43" s="94">
        <v>0.625</v>
      </c>
      <c r="J43" s="47"/>
      <c r="K43" s="94"/>
      <c r="L43" s="47"/>
      <c r="M43" s="94"/>
      <c r="N43" s="95"/>
      <c r="O43" s="96"/>
      <c r="P43" s="38"/>
      <c r="Q43" s="56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0.79166666666666663</v>
      </c>
      <c r="I44" s="63">
        <v>1.0208333333333333</v>
      </c>
      <c r="J44" s="82">
        <v>0.70833333333333337</v>
      </c>
      <c r="K44" s="63">
        <v>1.0833333333333333</v>
      </c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3"/>
      <c r="I45" s="55">
        <f>(I43-H43)+(I44-H44)</f>
        <v>0.43749999999999994</v>
      </c>
      <c r="J45" s="101"/>
      <c r="K45" s="55">
        <f>(K43-J43)+(K44-J44)</f>
        <v>0.37499999999999989</v>
      </c>
      <c r="L45" s="101"/>
      <c r="M45" s="55">
        <f>(M43-L43)+(M44-L44)</f>
        <v>0.37499999999999989</v>
      </c>
      <c r="N45" s="110"/>
      <c r="O45" s="111"/>
      <c r="P45" s="44">
        <f>SUM(I45,K45,M45)</f>
        <v>1.1874999999999996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0.5</v>
      </c>
      <c r="K46" s="94">
        <v>0.625</v>
      </c>
      <c r="L46" s="47">
        <v>0.45833333333333331</v>
      </c>
      <c r="M46" s="94">
        <v>0.72916666666666663</v>
      </c>
      <c r="N46" s="47">
        <v>0.4375</v>
      </c>
      <c r="O46" s="94">
        <v>0.72916666666666663</v>
      </c>
      <c r="P46" s="38"/>
      <c r="Q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>
        <v>0.79166666666666663</v>
      </c>
      <c r="K47" s="63">
        <v>1.0208333333333333</v>
      </c>
      <c r="L47" s="82"/>
      <c r="M47" s="63"/>
      <c r="N47" s="82"/>
      <c r="O47" s="63"/>
      <c r="P47" s="41"/>
      <c r="Q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3"/>
      <c r="K48" s="55">
        <f>(K46-J46)+(K47-J47)</f>
        <v>0.35416666666666663</v>
      </c>
      <c r="L48" s="112"/>
      <c r="M48" s="113">
        <f>M46-L46</f>
        <v>0.27083333333333331</v>
      </c>
      <c r="N48" s="112"/>
      <c r="O48" s="113">
        <f>O46-N46</f>
        <v>0.29166666666666663</v>
      </c>
      <c r="P48" s="44">
        <f>SUM(O48,M48,K48,I48,G48,E48,C48)</f>
        <v>0.91666666666666663</v>
      </c>
      <c r="Q48" s="44"/>
    </row>
    <row r="49" spans="1:18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95"/>
      <c r="M49" s="96"/>
      <c r="N49" s="47">
        <v>0.41666666666666669</v>
      </c>
      <c r="O49" s="94">
        <v>0.75</v>
      </c>
      <c r="P49" s="38"/>
      <c r="Q49" s="38"/>
      <c r="R49" s="365"/>
    </row>
    <row r="50" spans="1:18" ht="15" customHeight="1" thickBot="1" x14ac:dyDescent="0.3">
      <c r="A50" s="242" t="s">
        <v>85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97"/>
      <c r="M50" s="90"/>
      <c r="N50" s="82"/>
      <c r="O50" s="63"/>
      <c r="P50" s="41"/>
      <c r="Q50" s="41"/>
      <c r="R50" s="365"/>
    </row>
    <row r="51" spans="1:18" ht="15" customHeight="1" thickBot="1" x14ac:dyDescent="0.3">
      <c r="A51" s="243" t="s">
        <v>86</v>
      </c>
      <c r="B51" s="99"/>
      <c r="C51" s="100"/>
      <c r="D51" s="99"/>
      <c r="E51" s="100"/>
      <c r="F51" s="99"/>
      <c r="G51" s="100"/>
      <c r="H51" s="110"/>
      <c r="I51" s="111"/>
      <c r="J51" s="99"/>
      <c r="K51" s="100"/>
      <c r="L51" s="110"/>
      <c r="M51" s="111"/>
      <c r="N51" s="112"/>
      <c r="O51" s="113">
        <f>O49-N49</f>
        <v>0.33333333333333331</v>
      </c>
      <c r="P51" s="44">
        <f>SUM(C51,E51,G51,I51,K51,M51,O51)</f>
        <v>0.33333333333333331</v>
      </c>
      <c r="Q51" s="44"/>
      <c r="R51" s="365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321"/>
      <c r="B53" s="95"/>
      <c r="C53" s="96"/>
      <c r="D53" s="95"/>
      <c r="E53" s="96"/>
      <c r="F53" s="95"/>
      <c r="G53" s="96"/>
      <c r="H53" s="95"/>
      <c r="I53" s="96"/>
      <c r="J53" s="95"/>
      <c r="K53" s="96"/>
      <c r="L53" s="95"/>
      <c r="M53" s="96"/>
      <c r="N53" s="95"/>
      <c r="O53" s="96"/>
      <c r="P53" s="38"/>
      <c r="Q53" s="56"/>
    </row>
    <row r="54" spans="1:18" ht="15" customHeight="1" thickBot="1" x14ac:dyDescent="0.3">
      <c r="A54" s="322" t="s">
        <v>21</v>
      </c>
      <c r="B54" s="97"/>
      <c r="C54" s="90"/>
      <c r="D54" s="97"/>
      <c r="E54" s="90"/>
      <c r="F54" s="97"/>
      <c r="G54" s="90"/>
      <c r="H54" s="97"/>
      <c r="I54" s="90"/>
      <c r="J54" s="97"/>
      <c r="K54" s="90"/>
      <c r="L54" s="97"/>
      <c r="M54" s="90"/>
      <c r="N54" s="97"/>
      <c r="O54" s="90"/>
      <c r="P54" s="41"/>
      <c r="Q54" s="56"/>
    </row>
    <row r="55" spans="1:18" ht="15" customHeight="1" thickBot="1" x14ac:dyDescent="0.3">
      <c r="A55" s="323" t="s">
        <v>64</v>
      </c>
      <c r="B55" s="99"/>
      <c r="C55" s="100"/>
      <c r="D55" s="99"/>
      <c r="E55" s="100"/>
      <c r="F55" s="99"/>
      <c r="G55" s="100"/>
      <c r="H55" s="99"/>
      <c r="I55" s="100"/>
      <c r="J55" s="99"/>
      <c r="K55" s="100"/>
      <c r="L55" s="99"/>
      <c r="M55" s="100"/>
      <c r="N55" s="99"/>
      <c r="O55" s="100"/>
      <c r="P55" s="44">
        <f>SUM(C55,E55,G55,I55,K55,M55,O55)</f>
        <v>0</v>
      </c>
      <c r="Q55" s="56"/>
    </row>
    <row r="56" spans="1:18" ht="15" customHeight="1" x14ac:dyDescent="0.25">
      <c r="A56" s="241"/>
      <c r="B56" s="47">
        <v>0.27083333333333331</v>
      </c>
      <c r="C56" s="94">
        <v>0.625</v>
      </c>
      <c r="D56" s="47">
        <v>0.27083333333333331</v>
      </c>
      <c r="E56" s="94">
        <v>0.625</v>
      </c>
      <c r="F56" s="47">
        <v>0.29166666666666669</v>
      </c>
      <c r="G56" s="94">
        <v>0.625</v>
      </c>
      <c r="H56" s="47">
        <v>0.29166666666666669</v>
      </c>
      <c r="I56" s="94">
        <v>0.625</v>
      </c>
      <c r="J56" s="47">
        <v>0.27083333333333331</v>
      </c>
      <c r="K56" s="94">
        <v>0.625</v>
      </c>
      <c r="L56" s="95"/>
      <c r="M56" s="96"/>
      <c r="N56" s="95"/>
      <c r="O56" s="96"/>
      <c r="P56" s="38"/>
      <c r="Q56" s="38"/>
    </row>
    <row r="57" spans="1:18" ht="15" customHeight="1" thickBot="1" x14ac:dyDescent="0.3">
      <c r="A57" s="242" t="s">
        <v>46</v>
      </c>
      <c r="B57" s="82"/>
      <c r="C57" s="63"/>
      <c r="D57" s="82"/>
      <c r="E57" s="63"/>
      <c r="F57" s="82"/>
      <c r="G57" s="63"/>
      <c r="H57" s="82"/>
      <c r="I57" s="63"/>
      <c r="J57" s="82"/>
      <c r="K57" s="63"/>
      <c r="L57" s="97"/>
      <c r="M57" s="90"/>
      <c r="N57" s="97"/>
      <c r="O57" s="90"/>
      <c r="P57" s="41"/>
      <c r="Q57" s="41"/>
    </row>
    <row r="58" spans="1:18" ht="15" customHeight="1" thickBot="1" x14ac:dyDescent="0.3">
      <c r="A58" s="243" t="s">
        <v>55</v>
      </c>
      <c r="B58" s="102"/>
      <c r="C58" s="55">
        <f>C56-B56</f>
        <v>0.35416666666666669</v>
      </c>
      <c r="D58" s="102"/>
      <c r="E58" s="55">
        <f>E56-D56</f>
        <v>0.35416666666666669</v>
      </c>
      <c r="F58" s="102"/>
      <c r="G58" s="55">
        <f>G56-F56</f>
        <v>0.33333333333333331</v>
      </c>
      <c r="H58" s="102"/>
      <c r="I58" s="55">
        <f>I56-H56</f>
        <v>0.33333333333333331</v>
      </c>
      <c r="J58" s="102"/>
      <c r="K58" s="55">
        <f>K56-J56</f>
        <v>0.35416666666666669</v>
      </c>
      <c r="L58" s="99"/>
      <c r="M58" s="100"/>
      <c r="N58" s="99"/>
      <c r="O58" s="100"/>
      <c r="P58" s="44">
        <f>SUM(C58,E58,G58,I58,K58,M58,O58)</f>
        <v>1.7291666666666667</v>
      </c>
      <c r="Q58" s="44"/>
    </row>
    <row r="59" spans="1:18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0.29166666666666669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164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3" t="s">
        <v>165</v>
      </c>
      <c r="B61" s="102"/>
      <c r="C61" s="55">
        <f>C59-B59</f>
        <v>0.35416666666666669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  <c r="Q61" s="56"/>
    </row>
    <row r="62" spans="1:18" ht="15" customHeight="1" x14ac:dyDescent="0.25">
      <c r="A62" s="241"/>
      <c r="B62" s="47">
        <v>0.29166666666666669</v>
      </c>
      <c r="C62" s="94">
        <v>0.625</v>
      </c>
      <c r="D62" s="95"/>
      <c r="E62" s="96"/>
      <c r="F62" s="95"/>
      <c r="G62" s="96"/>
      <c r="H62" s="47">
        <v>0.27083333333333331</v>
      </c>
      <c r="I62" s="94">
        <v>0.625</v>
      </c>
      <c r="J62" s="47">
        <v>0.27083333333333331</v>
      </c>
      <c r="K62" s="94">
        <v>0.625</v>
      </c>
      <c r="L62" s="47">
        <v>0.27083333333333331</v>
      </c>
      <c r="M62" s="94">
        <v>0.625</v>
      </c>
      <c r="N62" s="47">
        <v>0.29166666666666669</v>
      </c>
      <c r="O62" s="94">
        <v>0.625</v>
      </c>
      <c r="P62" s="38"/>
      <c r="Q62" s="38"/>
    </row>
    <row r="63" spans="1:18" ht="15" customHeight="1" thickBot="1" x14ac:dyDescent="0.3">
      <c r="A63" s="242" t="s">
        <v>121</v>
      </c>
      <c r="B63" s="82"/>
      <c r="C63" s="63"/>
      <c r="D63" s="97"/>
      <c r="E63" s="90"/>
      <c r="F63" s="97"/>
      <c r="G63" s="90"/>
      <c r="H63" s="82"/>
      <c r="I63" s="63"/>
      <c r="J63" s="82"/>
      <c r="K63" s="63"/>
      <c r="L63" s="82"/>
      <c r="M63" s="63"/>
      <c r="N63" s="82"/>
      <c r="O63" s="63"/>
      <c r="P63" s="41"/>
      <c r="Q63" s="41"/>
    </row>
    <row r="64" spans="1:18" ht="15" customHeight="1" thickBot="1" x14ac:dyDescent="0.3">
      <c r="A64" s="243" t="s">
        <v>122</v>
      </c>
      <c r="B64" s="102"/>
      <c r="C64" s="55">
        <f>C62-B62</f>
        <v>0.33333333333333331</v>
      </c>
      <c r="D64" s="99"/>
      <c r="E64" s="100"/>
      <c r="F64" s="99"/>
      <c r="G64" s="100"/>
      <c r="H64" s="102"/>
      <c r="I64" s="55">
        <f>I62-H62</f>
        <v>0.35416666666666669</v>
      </c>
      <c r="J64" s="102"/>
      <c r="K64" s="55">
        <f>K62-J62</f>
        <v>0.35416666666666669</v>
      </c>
      <c r="L64" s="102"/>
      <c r="M64" s="55">
        <f>M62-L62</f>
        <v>0.35416666666666669</v>
      </c>
      <c r="N64" s="102"/>
      <c r="O64" s="55">
        <f>O62-N62</f>
        <v>0.33333333333333331</v>
      </c>
      <c r="P64" s="44">
        <f>SUM(C64,E64,G64,I64,K64,M64,O64)</f>
        <v>1.7291666666666667</v>
      </c>
      <c r="Q64" s="44"/>
    </row>
    <row r="65" spans="1:17" ht="15" customHeight="1" x14ac:dyDescent="0.25">
      <c r="A65" s="241"/>
      <c r="B65" s="47">
        <v>0.29166666666666669</v>
      </c>
      <c r="C65" s="94">
        <v>0.625</v>
      </c>
      <c r="D65" s="47">
        <v>0.27083333333333331</v>
      </c>
      <c r="E65" s="94">
        <v>0.625</v>
      </c>
      <c r="F65" s="47">
        <v>0.27083333333333331</v>
      </c>
      <c r="G65" s="94">
        <v>0.625</v>
      </c>
      <c r="H65" s="95"/>
      <c r="I65" s="96"/>
      <c r="J65" s="95"/>
      <c r="K65" s="96"/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38"/>
    </row>
    <row r="66" spans="1:17" ht="15" customHeight="1" thickBot="1" x14ac:dyDescent="0.3">
      <c r="A66" s="242" t="s">
        <v>162</v>
      </c>
      <c r="B66" s="82"/>
      <c r="C66" s="63" t="s">
        <v>156</v>
      </c>
      <c r="D66" s="82"/>
      <c r="E66" s="63"/>
      <c r="F66" s="82"/>
      <c r="G66" s="63"/>
      <c r="H66" s="97"/>
      <c r="I66" s="90"/>
      <c r="J66" s="97"/>
      <c r="K66" s="90"/>
      <c r="L66" s="82"/>
      <c r="M66" s="63"/>
      <c r="N66" s="82"/>
      <c r="O66" s="63"/>
      <c r="P66" s="41"/>
      <c r="Q66" s="41"/>
    </row>
    <row r="67" spans="1:17" ht="15" customHeight="1" thickBot="1" x14ac:dyDescent="0.3">
      <c r="A67" s="243" t="s">
        <v>167</v>
      </c>
      <c r="B67" s="102"/>
      <c r="C67" s="55">
        <f>C65-B65</f>
        <v>0.33333333333333331</v>
      </c>
      <c r="D67" s="102"/>
      <c r="E67" s="55">
        <f>E65-D65</f>
        <v>0.35416666666666669</v>
      </c>
      <c r="F67" s="102"/>
      <c r="G67" s="55">
        <f>G65-F65</f>
        <v>0.35416666666666669</v>
      </c>
      <c r="H67" s="99"/>
      <c r="I67" s="100"/>
      <c r="J67" s="99"/>
      <c r="K67" s="100"/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44"/>
    </row>
    <row r="68" spans="1:17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  <c r="Q68" s="56"/>
    </row>
    <row r="69" spans="1:17" ht="15" customHeight="1" thickBot="1" x14ac:dyDescent="0.3">
      <c r="A69" s="242" t="s">
        <v>65</v>
      </c>
      <c r="B69" s="97"/>
      <c r="C69" s="90"/>
      <c r="D69" s="82"/>
      <c r="E69" s="63" t="s">
        <v>156</v>
      </c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  <c r="Q69" s="56"/>
    </row>
    <row r="70" spans="1:17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  <c r="Q70" s="56"/>
    </row>
    <row r="71" spans="1:17" ht="15" customHeight="1" x14ac:dyDescent="0.25">
      <c r="A71" s="241"/>
      <c r="B71" s="47">
        <v>0.27083333333333331</v>
      </c>
      <c r="C71" s="94">
        <v>0.625</v>
      </c>
      <c r="D71" s="95"/>
      <c r="E71" s="96"/>
      <c r="F71" s="95"/>
      <c r="G71" s="96"/>
      <c r="H71" s="47">
        <v>0.27083333333333331</v>
      </c>
      <c r="I71" s="94">
        <v>0.625</v>
      </c>
      <c r="J71" s="47">
        <v>0.27083333333333331</v>
      </c>
      <c r="K71" s="94">
        <v>0.625</v>
      </c>
      <c r="L71" s="47">
        <v>0.29166666666666669</v>
      </c>
      <c r="M71" s="94">
        <v>0.625</v>
      </c>
      <c r="N71" s="47">
        <v>0.29166666666666669</v>
      </c>
      <c r="O71" s="94">
        <v>0.625</v>
      </c>
      <c r="P71" s="38"/>
      <c r="Q71" s="38"/>
    </row>
    <row r="72" spans="1:17" ht="15" customHeight="1" thickBot="1" x14ac:dyDescent="0.3">
      <c r="A72" s="242" t="s">
        <v>73</v>
      </c>
      <c r="B72" s="82"/>
      <c r="C72" s="63"/>
      <c r="D72" s="97"/>
      <c r="E72" s="90"/>
      <c r="F72" s="97"/>
      <c r="G72" s="90"/>
      <c r="H72" s="82"/>
      <c r="I72" s="63"/>
      <c r="J72" s="82"/>
      <c r="K72" s="63"/>
      <c r="L72" s="82"/>
      <c r="M72" s="63"/>
      <c r="N72" s="82"/>
      <c r="O72" s="63"/>
      <c r="P72" s="41"/>
      <c r="Q72" s="41"/>
    </row>
    <row r="73" spans="1:17" ht="15" customHeight="1" thickBot="1" x14ac:dyDescent="0.3">
      <c r="A73" s="243" t="s">
        <v>74</v>
      </c>
      <c r="B73" s="102"/>
      <c r="C73" s="55">
        <f>C71-B71</f>
        <v>0.35416666666666669</v>
      </c>
      <c r="D73" s="99"/>
      <c r="E73" s="100"/>
      <c r="F73" s="99"/>
      <c r="G73" s="100"/>
      <c r="H73" s="102"/>
      <c r="I73" s="55">
        <f>I71-H71</f>
        <v>0.35416666666666669</v>
      </c>
      <c r="J73" s="102"/>
      <c r="K73" s="55">
        <f>K71-J71</f>
        <v>0.35416666666666669</v>
      </c>
      <c r="L73" s="102"/>
      <c r="M73" s="55">
        <f>M71-L71</f>
        <v>0.33333333333333331</v>
      </c>
      <c r="N73" s="102"/>
      <c r="O73" s="55">
        <f>O71-N71</f>
        <v>0.33333333333333331</v>
      </c>
      <c r="P73" s="44">
        <f>SUM(C73,E73,G73,I73,K73,M73,O73)</f>
        <v>1.7291666666666665</v>
      </c>
      <c r="Q73" s="44"/>
    </row>
    <row r="74" spans="1:17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  <c r="Q74" s="299"/>
    </row>
    <row r="75" spans="1:17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  <c r="Q75" s="56"/>
    </row>
    <row r="76" spans="1:17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  <c r="Q76" s="56"/>
    </row>
    <row r="77" spans="1:17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  <c r="Q77" s="56"/>
    </row>
    <row r="78" spans="1:17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  <c r="Q78" s="38"/>
    </row>
    <row r="79" spans="1:17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  <c r="Q79" s="41"/>
    </row>
    <row r="80" spans="1:17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  <c r="Q80" s="44"/>
    </row>
    <row r="81" spans="1:17" ht="15" customHeight="1" x14ac:dyDescent="0.25">
      <c r="A81" s="212" t="s">
        <v>47</v>
      </c>
      <c r="B81" s="95"/>
      <c r="C81" s="96"/>
      <c r="D81" s="95"/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  <c r="P81" s="38"/>
      <c r="Q81" s="56"/>
    </row>
    <row r="82" spans="1:17" ht="15" customHeight="1" thickBot="1" x14ac:dyDescent="0.3">
      <c r="A82" s="247" t="s">
        <v>148</v>
      </c>
      <c r="B82" s="97"/>
      <c r="C82" s="90"/>
      <c r="D82" s="97"/>
      <c r="E82" s="90"/>
      <c r="F82" s="97"/>
      <c r="G82" s="90"/>
      <c r="H82" s="97"/>
      <c r="I82" s="90"/>
      <c r="J82" s="97"/>
      <c r="K82" s="90"/>
      <c r="L82" s="97"/>
      <c r="M82" s="90"/>
      <c r="N82" s="97"/>
      <c r="O82" s="90"/>
      <c r="P82" s="41"/>
      <c r="Q82" s="56"/>
    </row>
    <row r="83" spans="1:17" ht="15" customHeight="1" thickBot="1" x14ac:dyDescent="0.3">
      <c r="A83" s="248" t="s">
        <v>149</v>
      </c>
      <c r="B83" s="99"/>
      <c r="C83" s="100"/>
      <c r="D83" s="99"/>
      <c r="E83" s="100"/>
      <c r="F83" s="99"/>
      <c r="G83" s="100"/>
      <c r="H83" s="99"/>
      <c r="I83" s="100"/>
      <c r="J83" s="99"/>
      <c r="K83" s="100"/>
      <c r="L83" s="99"/>
      <c r="M83" s="100"/>
      <c r="N83" s="99"/>
      <c r="O83" s="100"/>
      <c r="P83" s="44">
        <f>SUM(C83,E83,G83,I83,K83,M83,O83)</f>
        <v>0</v>
      </c>
      <c r="Q83" s="56"/>
    </row>
    <row r="84" spans="1:17" ht="15" customHeight="1" x14ac:dyDescent="0.25">
      <c r="A84" s="246"/>
      <c r="B84" s="47"/>
      <c r="C84" s="94"/>
      <c r="D84" s="47">
        <v>0.5</v>
      </c>
      <c r="E84" s="94">
        <v>0.66666666666666663</v>
      </c>
      <c r="F84" s="95"/>
      <c r="G84" s="96"/>
      <c r="H84" s="95"/>
      <c r="I84" s="96"/>
      <c r="J84" s="47">
        <v>0.5</v>
      </c>
      <c r="K84" s="94">
        <v>0.66666666666666663</v>
      </c>
      <c r="L84" s="47"/>
      <c r="M84" s="94"/>
      <c r="N84" s="47"/>
      <c r="O84" s="94"/>
      <c r="P84" s="38"/>
      <c r="Q84" s="38"/>
    </row>
    <row r="85" spans="1:17" ht="15" customHeight="1" thickBot="1" x14ac:dyDescent="0.3">
      <c r="A85" s="247" t="s">
        <v>52</v>
      </c>
      <c r="B85" s="82">
        <v>0.70833333333333337</v>
      </c>
      <c r="C85" s="63">
        <v>1.0625</v>
      </c>
      <c r="D85" s="82">
        <v>0.875</v>
      </c>
      <c r="E85" s="63">
        <v>1.0416666666666667</v>
      </c>
      <c r="F85" s="97"/>
      <c r="G85" s="90"/>
      <c r="H85" s="97"/>
      <c r="I85" s="90"/>
      <c r="J85" s="82">
        <v>0.875</v>
      </c>
      <c r="K85" s="63">
        <v>1.0416666666666667</v>
      </c>
      <c r="L85" s="82">
        <v>0.70833333333333337</v>
      </c>
      <c r="M85" s="63">
        <v>1.0625</v>
      </c>
      <c r="N85" s="82">
        <v>0.70833333333333337</v>
      </c>
      <c r="O85" s="63">
        <v>1.0625</v>
      </c>
      <c r="P85" s="41"/>
      <c r="Q85" s="41"/>
    </row>
    <row r="86" spans="1:17" ht="15" customHeight="1" thickBot="1" x14ac:dyDescent="0.3">
      <c r="A86" s="248"/>
      <c r="B86" s="101"/>
      <c r="C86" s="55">
        <f>(C84-B84)+(C85-B85)</f>
        <v>0.35416666666666663</v>
      </c>
      <c r="D86" s="103"/>
      <c r="E86" s="55">
        <f>(E84-D84)+(E85-D85)</f>
        <v>0.33333333333333337</v>
      </c>
      <c r="F86" s="99"/>
      <c r="G86" s="100"/>
      <c r="H86" s="99"/>
      <c r="I86" s="100"/>
      <c r="J86" s="103"/>
      <c r="K86" s="55">
        <f>(K84-J84)+(K85-J85)</f>
        <v>0.33333333333333337</v>
      </c>
      <c r="L86" s="101"/>
      <c r="M86" s="55">
        <f>(M84-L84)+(M85-L85)</f>
        <v>0.35416666666666663</v>
      </c>
      <c r="N86" s="101"/>
      <c r="O86" s="55">
        <f>(O84-N84)+(O85-N85)</f>
        <v>0.35416666666666663</v>
      </c>
      <c r="P86" s="44">
        <f>SUM(C86,E86,G86,I86,K86,M86,O86)</f>
        <v>1.7291666666666665</v>
      </c>
      <c r="Q86" s="41"/>
    </row>
    <row r="87" spans="1:17" ht="15" customHeight="1" x14ac:dyDescent="0.25">
      <c r="A87" s="246"/>
      <c r="B87" s="95"/>
      <c r="C87" s="96"/>
      <c r="D87" s="47"/>
      <c r="E87" s="94"/>
      <c r="F87" s="47"/>
      <c r="G87" s="94"/>
      <c r="H87" s="47">
        <v>0.5</v>
      </c>
      <c r="I87" s="94">
        <v>0.66666666666666663</v>
      </c>
      <c r="J87" s="47"/>
      <c r="K87" s="94"/>
      <c r="L87" s="47">
        <v>0.5</v>
      </c>
      <c r="M87" s="94">
        <v>0.66666666666666663</v>
      </c>
      <c r="N87" s="95"/>
      <c r="O87" s="96"/>
      <c r="P87" s="38"/>
      <c r="Q87" s="38"/>
    </row>
    <row r="88" spans="1:17" ht="15" customHeight="1" thickBot="1" x14ac:dyDescent="0.3">
      <c r="A88" s="247" t="s">
        <v>25</v>
      </c>
      <c r="B88" s="97"/>
      <c r="C88" s="90"/>
      <c r="D88" s="82">
        <v>0.70833333333333337</v>
      </c>
      <c r="E88" s="63">
        <v>1.0416666666666667</v>
      </c>
      <c r="F88" s="82">
        <v>0.70833333333333337</v>
      </c>
      <c r="G88" s="63">
        <v>1.0416666666666667</v>
      </c>
      <c r="H88" s="82">
        <v>0.875</v>
      </c>
      <c r="I88" s="63">
        <v>1.0416666666666667</v>
      </c>
      <c r="J88" s="82">
        <v>0.70833333333333337</v>
      </c>
      <c r="K88" s="63">
        <v>1.0625</v>
      </c>
      <c r="L88" s="82">
        <v>0.875</v>
      </c>
      <c r="M88" s="63">
        <v>1.0833333333333333</v>
      </c>
      <c r="N88" s="97"/>
      <c r="O88" s="90"/>
      <c r="P88" s="41"/>
      <c r="Q88" s="41"/>
    </row>
    <row r="89" spans="1:17" ht="15" customHeight="1" thickBot="1" x14ac:dyDescent="0.3">
      <c r="A89" s="248"/>
      <c r="B89" s="99"/>
      <c r="C89" s="100"/>
      <c r="D89" s="101"/>
      <c r="E89" s="55">
        <f>(E87-D87)+(E88-D88)</f>
        <v>0.33333333333333337</v>
      </c>
      <c r="F89" s="101"/>
      <c r="G89" s="55">
        <f>(G87-F87)+(G88-F88)</f>
        <v>0.33333333333333337</v>
      </c>
      <c r="H89" s="103"/>
      <c r="I89" s="55">
        <f>(I87-H87)+(I88-H88)</f>
        <v>0.33333333333333337</v>
      </c>
      <c r="J89" s="101"/>
      <c r="K89" s="55">
        <f>(K87-J87)+(K88-J88)</f>
        <v>0.35416666666666663</v>
      </c>
      <c r="L89" s="103"/>
      <c r="M89" s="55">
        <f>(M87-L87)+(M88-L88)</f>
        <v>0.37499999999999989</v>
      </c>
      <c r="N89" s="99"/>
      <c r="O89" s="100"/>
      <c r="P89" s="44">
        <f>SUM(C89,E89,G89,I89,K89,M89,O89)</f>
        <v>1.7291666666666665</v>
      </c>
      <c r="Q89" s="41"/>
    </row>
    <row r="90" spans="1:17" ht="35.1" customHeight="1" x14ac:dyDescent="0.25">
      <c r="A90" s="295" t="s">
        <v>137</v>
      </c>
      <c r="B90" s="191"/>
      <c r="C90" s="192" t="e">
        <f>comptecellulecouleur((B53:B73),$A$99)</f>
        <v>#N/A</v>
      </c>
      <c r="D90" s="191"/>
      <c r="E90" s="192" t="e">
        <f>comptecellulecouleur((D53:D73),$A$99)</f>
        <v>#N/A</v>
      </c>
      <c r="F90" s="191"/>
      <c r="G90" s="192" t="e">
        <f>comptecellulecouleur((F53:F73),$A$99)</f>
        <v>#N/A</v>
      </c>
      <c r="H90" s="191"/>
      <c r="I90" s="192" t="e">
        <f>comptecellulecouleur((H53:H73),$A$99)</f>
        <v>#N/A</v>
      </c>
      <c r="J90" s="191"/>
      <c r="K90" s="192" t="e">
        <f>comptecellulecouleur((J55:J73),$A$99)</f>
        <v>#N/A</v>
      </c>
      <c r="L90" s="191"/>
      <c r="M90" s="192" t="e">
        <f>comptecellulecouleur((L55:L73),$A$99)</f>
        <v>#N/A</v>
      </c>
      <c r="N90" s="191"/>
      <c r="O90" s="192" t="e">
        <f>comptecellulecouleur((N55:N73),$A$99)</f>
        <v>#N/A</v>
      </c>
      <c r="P90" s="300"/>
      <c r="Q90" s="65"/>
    </row>
    <row r="91" spans="1:17" ht="35.1" customHeight="1" x14ac:dyDescent="0.25">
      <c r="A91" s="296" t="s">
        <v>136</v>
      </c>
      <c r="B91" s="292"/>
      <c r="C91" s="293" t="e">
        <f>comptecellulecouleur((B53:B73),$A$100)</f>
        <v>#N/A</v>
      </c>
      <c r="D91" s="292"/>
      <c r="E91" s="293" t="e">
        <f>comptecellulecouleur((D53:D73),$A$100)</f>
        <v>#N/A</v>
      </c>
      <c r="F91" s="292"/>
      <c r="G91" s="293" t="e">
        <f>comptecellulecouleur((F53:F73),$A$100)</f>
        <v>#N/A</v>
      </c>
      <c r="H91" s="292"/>
      <c r="I91" s="293" t="e">
        <f>comptecellulecouleur((H53:H73),$A$100)</f>
        <v>#N/A</v>
      </c>
      <c r="J91" s="292"/>
      <c r="K91" s="293" t="e">
        <f>comptecellulecouleur((J53:J73),$A$100)</f>
        <v>#N/A</v>
      </c>
      <c r="L91" s="292"/>
      <c r="M91" s="293" t="e">
        <f>comptecellulecouleur((L53:L73),$A$100)</f>
        <v>#N/A</v>
      </c>
      <c r="N91" s="292"/>
      <c r="O91" s="293" t="e">
        <f>comptecellulecouleur((N53:N73),$A$100)</f>
        <v>#N/A</v>
      </c>
      <c r="P91" s="301"/>
      <c r="Q91" s="65"/>
    </row>
    <row r="92" spans="1:17" ht="35.1" customHeight="1" x14ac:dyDescent="0.25">
      <c r="A92" s="15" t="s">
        <v>7</v>
      </c>
      <c r="B92" s="193"/>
      <c r="C92" s="189" t="e">
        <f>(comptecellulecouleur((B6:B51),$A$99))+(comptecellulecouleur((B6:B51),$A$101))+(comptecellulecouleur((B6:B51),$A$102)/2)</f>
        <v>#N/A</v>
      </c>
      <c r="D92" s="193"/>
      <c r="E92" s="189" t="e">
        <f>(comptecellulecouleur((D6:D51),$A$99))+(comptecellulecouleur((D6:D51),$A$101))+(comptecellulecouleur((D6:D51),$A$102)/2)</f>
        <v>#N/A</v>
      </c>
      <c r="F92" s="193"/>
      <c r="G92" s="189" t="e">
        <f>(comptecellulecouleur((F6:F51),$A$99))+(comptecellulecouleur((F6:F51),$A$101))+(comptecellulecouleur((F6:F51),$A$102)/2)</f>
        <v>#N/A</v>
      </c>
      <c r="H92" s="193"/>
      <c r="I92" s="189" t="e">
        <f>(comptecellulecouleur((H6:H51),$A$99))+(comptecellulecouleur((H6:H51),$A$101))+(comptecellulecouleur((H6:H51),$A$102)/2)</f>
        <v>#N/A</v>
      </c>
      <c r="J92" s="193"/>
      <c r="K92" s="189" t="e">
        <f>(comptecellulecouleur((J6:J51),$A$99))+(comptecellulecouleur((J6:J51),$A$101))+(comptecellulecouleur((J6:J51),$A$102)/2)</f>
        <v>#N/A</v>
      </c>
      <c r="L92" s="193"/>
      <c r="M92" s="189" t="e">
        <f>(comptecellulecouleur((L6:L51),$A$99))+(comptecellulecouleur((L6:L51),$A$101))+(comptecellulecouleur((L6:L51),$A$102)/2)</f>
        <v>#N/A</v>
      </c>
      <c r="N92" s="193"/>
      <c r="O92" s="189" t="e">
        <f>(comptecellulecouleur((N6:N51),$A$99))+(comptecellulecouleur((N6:N51),$A$101))+(comptecellulecouleur((N6:N51),$A$102)/2)</f>
        <v>#N/A</v>
      </c>
      <c r="P92" s="302"/>
      <c r="Q92" s="65"/>
    </row>
    <row r="93" spans="1:17" ht="35.1" customHeight="1" x14ac:dyDescent="0.25">
      <c r="A93" s="16" t="s">
        <v>8</v>
      </c>
      <c r="B93" s="194"/>
      <c r="C93" s="195" t="e">
        <f>(comptecellulecouleur((B6:B51),$A$99))+(comptecellulecouleur((B6:B51),$A$102))</f>
        <v>#N/A</v>
      </c>
      <c r="D93" s="194"/>
      <c r="E93" s="195" t="e">
        <f>(comptecellulecouleur((D6:D51),$A$99))+(comptecellulecouleur((D6:D51),$A$102))</f>
        <v>#N/A</v>
      </c>
      <c r="F93" s="194"/>
      <c r="G93" s="195" t="e">
        <f>(comptecellulecouleur((F6:F51),$A$99))+(comptecellulecouleur((F6:F51),$A$102))</f>
        <v>#N/A</v>
      </c>
      <c r="H93" s="194"/>
      <c r="I93" s="195" t="e">
        <f>(comptecellulecouleur((H6:H51),$A$99))+(comptecellulecouleur((H6:H51),$A$102))</f>
        <v>#N/A</v>
      </c>
      <c r="J93" s="194"/>
      <c r="K93" s="195" t="e">
        <f>(comptecellulecouleur((J6:J51),$A$99))+(comptecellulecouleur((J6:J51),$A$102))</f>
        <v>#N/A</v>
      </c>
      <c r="L93" s="194"/>
      <c r="M93" s="195" t="e">
        <f>(comptecellulecouleur((L6:L51),$A$99))+(comptecellulecouleur((L6:L51),$A$102))</f>
        <v>#N/A</v>
      </c>
      <c r="N93" s="194"/>
      <c r="O93" s="195" t="e">
        <f>(comptecellulecouleur((N6:N51),$A$99))+(comptecellulecouleur((N6:N51),$A$102))</f>
        <v>#N/A</v>
      </c>
      <c r="P93" s="302"/>
      <c r="Q93" s="65"/>
    </row>
    <row r="94" spans="1:17" ht="35.1" customHeight="1" x14ac:dyDescent="0.25">
      <c r="A94" s="17" t="s">
        <v>9</v>
      </c>
      <c r="B94" s="196"/>
      <c r="C94" s="190" t="e">
        <f>(comptecellulecouleur((B6:B51),$A$100))+(comptecellulecouleur((B6:B51),$A$101))+(comptecellulecouleur((B6:B51),$A$102)/2)</f>
        <v>#N/A</v>
      </c>
      <c r="D94" s="196"/>
      <c r="E94" s="190" t="e">
        <f>(comptecellulecouleur((D6:D51),$A$100))+(comptecellulecouleur((D6:D51),$A$101))+(comptecellulecouleur((D6:D51),$A$102)/2)</f>
        <v>#N/A</v>
      </c>
      <c r="F94" s="196"/>
      <c r="G94" s="190" t="e">
        <f>(comptecellulecouleur((F6:F51),$A$100))+(comptecellulecouleur((F6:F51),$A$101))+(comptecellulecouleur((F6:F51),$A$102)/2)</f>
        <v>#N/A</v>
      </c>
      <c r="H94" s="196"/>
      <c r="I94" s="190" t="e">
        <f>(comptecellulecouleur((H6:H51),$A$100))+(comptecellulecouleur((H6:H51),$A$101))+(comptecellulecouleur((H6:H51),$A$102)/2)</f>
        <v>#N/A</v>
      </c>
      <c r="J94" s="196"/>
      <c r="K94" s="190" t="e">
        <f>(comptecellulecouleur((J6:J51),$A$100))+(comptecellulecouleur((J6:J51),$A$101))+(comptecellulecouleur((J6:J51),$A$102)/2)</f>
        <v>#N/A</v>
      </c>
      <c r="L94" s="196"/>
      <c r="M94" s="190" t="e">
        <f>(comptecellulecouleur((L6:L51),$A$100))+(comptecellulecouleur((L6:L51),$A$101))+(comptecellulecouleur((L6:L51),$A$102)/2)</f>
        <v>#N/A</v>
      </c>
      <c r="N94" s="196"/>
      <c r="O94" s="190" t="e">
        <f>(comptecellulecouleur((N6:N51),$A$100))+(comptecellulecouleur((N6:N51),$A$101))+(comptecellulecouleur((N6:N51),$A$102)/2)</f>
        <v>#N/A</v>
      </c>
      <c r="P94" s="302"/>
      <c r="Q94" s="65"/>
    </row>
    <row r="95" spans="1:17" ht="35.1" customHeight="1" x14ac:dyDescent="0.25">
      <c r="A95" s="18" t="s">
        <v>10</v>
      </c>
      <c r="B95" s="193"/>
      <c r="C95" s="197" t="e">
        <f>(comptecellulecouleur((B77:B89),$A$99))+(comptecellulecouleur((B77:B89),$A$101))</f>
        <v>#N/A</v>
      </c>
      <c r="D95" s="193"/>
      <c r="E95" s="197" t="e">
        <f>(comptecellulecouleur((D77:D89),$A$99))+(comptecellulecouleur((D77:D89),$A$101))</f>
        <v>#N/A</v>
      </c>
      <c r="F95" s="193"/>
      <c r="G95" s="197" t="e">
        <f>(comptecellulecouleur((F77:F89),$A$99))+(comptecellulecouleur((F77:F89),$A$101))</f>
        <v>#N/A</v>
      </c>
      <c r="H95" s="193"/>
      <c r="I95" s="197" t="e">
        <f>(comptecellulecouleur((H77:H89),$A$99))+(comptecellulecouleur((H77:H89),$A$101))</f>
        <v>#N/A</v>
      </c>
      <c r="J95" s="193"/>
      <c r="K95" s="197" t="e">
        <f>(comptecellulecouleur((J77:J89),$A$99))+(comptecellulecouleur((J77:J89),$A$101))</f>
        <v>#N/A</v>
      </c>
      <c r="L95" s="193"/>
      <c r="M95" s="197" t="e">
        <f>(comptecellulecouleur((L77:L89),$A$99))+(comptecellulecouleur((L77:L89),$A$101))</f>
        <v>#N/A</v>
      </c>
      <c r="N95" s="193"/>
      <c r="O95" s="197" t="e">
        <f>(comptecellulecouleur((N77:N89),$A$99))+(comptecellulecouleur((N77:N89),$A$101))</f>
        <v>#N/A</v>
      </c>
      <c r="P95" s="302"/>
      <c r="Q95" s="65"/>
    </row>
    <row r="96" spans="1:17" ht="35.1" customHeight="1" x14ac:dyDescent="0.25">
      <c r="A96" s="32" t="s">
        <v>11</v>
      </c>
      <c r="B96" s="196"/>
      <c r="C96" s="197" t="e">
        <f>(comptecellulecouleur((B77:B89),$A$100))+(comptecellulecouleur((B77:B89),$A$101))</f>
        <v>#N/A</v>
      </c>
      <c r="D96" s="196"/>
      <c r="E96" s="197" t="e">
        <f>(comptecellulecouleur((D77:D89),$A$100))+(comptecellulecouleur((D77:D89),$A$101))</f>
        <v>#N/A</v>
      </c>
      <c r="F96" s="196"/>
      <c r="G96" s="197" t="e">
        <f>(comptecellulecouleur((F77:F89),$A$100))+(comptecellulecouleur((F77:F89),$A$101))</f>
        <v>#N/A</v>
      </c>
      <c r="H96" s="196"/>
      <c r="I96" s="197" t="e">
        <f>(comptecellulecouleur((H77:H89),$A$100))+(comptecellulecouleur((H77:H89),$A$101))</f>
        <v>#N/A</v>
      </c>
      <c r="J96" s="196"/>
      <c r="K96" s="197" t="e">
        <f>(comptecellulecouleur((J77:J89),$A$100))+(comptecellulecouleur((J77:J89),$A$101))</f>
        <v>#N/A</v>
      </c>
      <c r="L96" s="196"/>
      <c r="M96" s="197" t="e">
        <f>(comptecellulecouleur((L77:L89),$A$100))+(comptecellulecouleur((L77:L89),$A$101))</f>
        <v>#N/A</v>
      </c>
      <c r="N96" s="196"/>
      <c r="O96" s="197" t="e">
        <f>(comptecellulecouleur((N77:N89),$A$100))+(comptecellulecouleur((N77:N89),$A$101))</f>
        <v>#N/A</v>
      </c>
      <c r="P96" s="302"/>
      <c r="Q96" s="65"/>
    </row>
    <row r="97" spans="1:17" ht="35.1" customHeight="1" x14ac:dyDescent="0.25">
      <c r="A97" s="33" t="s">
        <v>27</v>
      </c>
      <c r="B97" s="21"/>
      <c r="C97" s="28" t="e">
        <f>SUM(C90:C96)</f>
        <v>#N/A</v>
      </c>
      <c r="D97" s="21"/>
      <c r="E97" s="28" t="e">
        <f>SUM(E90:E96)</f>
        <v>#N/A</v>
      </c>
      <c r="F97" s="21"/>
      <c r="G97" s="28" t="e">
        <f>SUM(G90:G96)</f>
        <v>#N/A</v>
      </c>
      <c r="H97" s="21"/>
      <c r="I97" s="28" t="e">
        <f>SUM(I90:I96)</f>
        <v>#N/A</v>
      </c>
      <c r="J97" s="21"/>
      <c r="K97" s="28" t="e">
        <f>SUM(K90:K96)</f>
        <v>#N/A</v>
      </c>
      <c r="L97" s="21"/>
      <c r="M97" s="28" t="e">
        <f>SUM(M90:M96)</f>
        <v>#N/A</v>
      </c>
      <c r="N97" s="21"/>
      <c r="O97" s="28" t="e">
        <f>SUM(O90:O96)</f>
        <v>#N/A</v>
      </c>
      <c r="P97" s="303"/>
      <c r="Q97" s="66"/>
    </row>
    <row r="98" spans="1:17" ht="27" customHeight="1" thickBot="1" x14ac:dyDescent="0.3">
      <c r="A98" s="333" t="s">
        <v>13</v>
      </c>
      <c r="B98" s="334"/>
      <c r="C98" s="334"/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04"/>
    </row>
    <row r="99" spans="1:17" ht="15.75" customHeight="1" x14ac:dyDescent="0.25">
      <c r="A99" s="53"/>
      <c r="B99" s="354" t="s">
        <v>95</v>
      </c>
    </row>
    <row r="100" spans="1:17" ht="15.75" x14ac:dyDescent="0.25">
      <c r="A100" s="50"/>
      <c r="B100" s="354"/>
    </row>
    <row r="101" spans="1:17" ht="15.75" x14ac:dyDescent="0.25">
      <c r="A101" s="54"/>
      <c r="B101" s="354"/>
    </row>
    <row r="102" spans="1:17" ht="15.75" x14ac:dyDescent="0.25">
      <c r="A102" s="144"/>
      <c r="B102" s="354"/>
      <c r="E102" s="188"/>
    </row>
    <row r="103" spans="1:17" x14ac:dyDescent="0.25">
      <c r="E103" s="188"/>
    </row>
    <row r="104" spans="1:17" x14ac:dyDescent="0.25">
      <c r="A104" s="226"/>
      <c r="B104" s="338" t="s">
        <v>96</v>
      </c>
      <c r="C104" s="338"/>
      <c r="D104" s="338"/>
      <c r="E104" s="338"/>
    </row>
    <row r="105" spans="1:17" x14ac:dyDescent="0.25">
      <c r="A105" s="228"/>
      <c r="B105" s="338" t="s">
        <v>97</v>
      </c>
      <c r="C105" s="338"/>
      <c r="D105" s="338"/>
      <c r="E105" s="338"/>
    </row>
    <row r="106" spans="1:17" ht="15.75" x14ac:dyDescent="0.25">
      <c r="A106" s="48"/>
      <c r="B106" s="338" t="s">
        <v>98</v>
      </c>
      <c r="C106" s="338"/>
      <c r="D106" s="338"/>
      <c r="E106" s="338"/>
    </row>
    <row r="2086" spans="16:17" x14ac:dyDescent="0.25">
      <c r="P2086" s="67"/>
      <c r="Q2086" s="67"/>
    </row>
    <row r="2087" spans="16:17" x14ac:dyDescent="0.25">
      <c r="P2087" s="67"/>
      <c r="Q2087" s="67"/>
    </row>
    <row r="2088" spans="16:17" x14ac:dyDescent="0.25">
      <c r="P2088" s="67"/>
      <c r="Q2088" s="67"/>
    </row>
    <row r="2089" spans="16:17" x14ac:dyDescent="0.25">
      <c r="P2089" s="67"/>
      <c r="Q2089" s="67"/>
    </row>
    <row r="2090" spans="16:17" x14ac:dyDescent="0.25">
      <c r="P2090" s="67"/>
      <c r="Q2090" s="67"/>
    </row>
    <row r="2091" spans="16:17" x14ac:dyDescent="0.25">
      <c r="P2091" s="67"/>
      <c r="Q2091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  <row r="3536" spans="16:17" x14ac:dyDescent="0.25">
      <c r="P3536" s="67"/>
      <c r="Q3536" s="67"/>
    </row>
    <row r="3537" spans="16:17" x14ac:dyDescent="0.25">
      <c r="P3537" s="67"/>
      <c r="Q3537" s="67"/>
    </row>
    <row r="3538" spans="16:17" x14ac:dyDescent="0.25">
      <c r="P3538" s="67"/>
      <c r="Q3538" s="67"/>
    </row>
  </sheetData>
  <mergeCells count="18">
    <mergeCell ref="A1:A2"/>
    <mergeCell ref="B1:C1"/>
    <mergeCell ref="D1:E1"/>
    <mergeCell ref="R49:R51"/>
    <mergeCell ref="A98:P98"/>
    <mergeCell ref="Q1:Q2"/>
    <mergeCell ref="R4:S6"/>
    <mergeCell ref="R34:R36"/>
    <mergeCell ref="R37:R39"/>
    <mergeCell ref="J1:K1"/>
    <mergeCell ref="B106:E106"/>
    <mergeCell ref="L1:M1"/>
    <mergeCell ref="N1:O1"/>
    <mergeCell ref="B99:B102"/>
    <mergeCell ref="B104:E104"/>
    <mergeCell ref="B105:E105"/>
    <mergeCell ref="F1:G1"/>
    <mergeCell ref="H1:I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9" orientation="portrait" r:id="rId1"/>
  <headerFooter>
    <oddHeader>&amp;A</oddHeader>
    <oddFooter>&amp;C&amp;F&amp;R&amp;D&amp;T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35"/>
  <sheetViews>
    <sheetView zoomScale="66" zoomScaleNormal="66" workbookViewId="0">
      <selection activeCell="A95" sqref="A95:P95"/>
    </sheetView>
  </sheetViews>
  <sheetFormatPr baseColWidth="10" defaultRowHeight="15" x14ac:dyDescent="0.25"/>
  <cols>
    <col min="1" max="1" width="16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7" width="19.85546875" style="227" customWidth="1"/>
  </cols>
  <sheetData>
    <row r="1" spans="1:19" ht="33" customHeight="1" thickBot="1" x14ac:dyDescent="0.3">
      <c r="A1" s="340" t="s">
        <v>146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  <c r="Q1" s="363" t="s">
        <v>140</v>
      </c>
    </row>
    <row r="2" spans="1:19" ht="38.25" customHeight="1" thickBot="1" x14ac:dyDescent="0.3">
      <c r="A2" s="341"/>
      <c r="B2" s="318"/>
      <c r="C2" s="14">
        <v>42870</v>
      </c>
      <c r="D2" s="318"/>
      <c r="E2" s="14">
        <v>42871</v>
      </c>
      <c r="F2" s="319"/>
      <c r="G2" s="70">
        <v>42872</v>
      </c>
      <c r="H2" s="68"/>
      <c r="I2" s="12">
        <v>42873</v>
      </c>
      <c r="J2" s="318"/>
      <c r="K2" s="12">
        <v>42874</v>
      </c>
      <c r="L2" s="83"/>
      <c r="M2" s="12">
        <v>42875</v>
      </c>
      <c r="N2" s="83"/>
      <c r="O2" s="12">
        <v>42876</v>
      </c>
      <c r="P2" s="287"/>
      <c r="Q2" s="364"/>
    </row>
    <row r="3" spans="1:19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  <c r="Q3" s="298"/>
    </row>
    <row r="4" spans="1:19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  <c r="Q4" s="38"/>
      <c r="R4" s="369"/>
      <c r="S4" s="369"/>
    </row>
    <row r="5" spans="1:19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  <c r="Q5" s="41"/>
      <c r="R5" s="369"/>
      <c r="S5" s="369"/>
    </row>
    <row r="6" spans="1:19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  <c r="Q6" s="44"/>
      <c r="R6" s="369"/>
      <c r="S6" s="369"/>
    </row>
    <row r="7" spans="1:19" ht="15.75" x14ac:dyDescent="0.25">
      <c r="A7" s="241"/>
      <c r="B7" s="47">
        <v>0.33333333333333331</v>
      </c>
      <c r="C7" s="94">
        <v>0.70833333333333337</v>
      </c>
      <c r="D7" s="95"/>
      <c r="E7" s="96"/>
      <c r="F7" s="95"/>
      <c r="G7" s="96"/>
      <c r="H7" s="47"/>
      <c r="I7" s="94"/>
      <c r="J7" s="47"/>
      <c r="K7" s="94"/>
      <c r="L7" s="47"/>
      <c r="M7" s="94"/>
      <c r="N7" s="47">
        <v>0.29166666666666669</v>
      </c>
      <c r="O7" s="94">
        <v>0.70833333333333337</v>
      </c>
      <c r="P7" s="38"/>
      <c r="Q7" s="56"/>
    </row>
    <row r="8" spans="1:19" ht="16.5" thickBot="1" x14ac:dyDescent="0.3">
      <c r="A8" s="242" t="s">
        <v>15</v>
      </c>
      <c r="B8" s="82"/>
      <c r="C8" s="63"/>
      <c r="D8" s="97"/>
      <c r="E8" s="90"/>
      <c r="F8" s="97"/>
      <c r="G8" s="90"/>
      <c r="H8" s="82">
        <v>0.625</v>
      </c>
      <c r="I8" s="63">
        <v>1.0208333333333333</v>
      </c>
      <c r="J8" s="82">
        <v>0.70833333333333337</v>
      </c>
      <c r="K8" s="63">
        <v>1.0833333333333333</v>
      </c>
      <c r="L8" s="82">
        <v>0.5</v>
      </c>
      <c r="M8" s="63">
        <v>0.91666666666666663</v>
      </c>
      <c r="N8" s="82"/>
      <c r="O8" s="63"/>
      <c r="P8" s="41"/>
      <c r="Q8" s="56"/>
    </row>
    <row r="9" spans="1:19" ht="16.5" thickBot="1" x14ac:dyDescent="0.3">
      <c r="A9" s="243" t="s">
        <v>30</v>
      </c>
      <c r="B9" s="102"/>
      <c r="C9" s="55"/>
      <c r="D9" s="99"/>
      <c r="E9" s="100"/>
      <c r="F9" s="99"/>
      <c r="G9" s="100"/>
      <c r="H9" s="101"/>
      <c r="I9" s="55">
        <f>(I7-H7)+(I8-H8)</f>
        <v>0.39583333333333326</v>
      </c>
      <c r="J9" s="101"/>
      <c r="K9" s="55">
        <f>(K7-J7)+(K8-J8)</f>
        <v>0.37499999999999989</v>
      </c>
      <c r="L9" s="108"/>
      <c r="M9" s="55">
        <f>(M7-L7)+(M8-L8)</f>
        <v>0.41666666666666663</v>
      </c>
      <c r="N9" s="102"/>
      <c r="O9" s="55">
        <f>O7-N7</f>
        <v>0.41666666666666669</v>
      </c>
      <c r="P9" s="44">
        <f>SUM(C9,E9,G9,I9,K9,M9,O9)</f>
        <v>1.6041666666666665</v>
      </c>
      <c r="Q9" s="56"/>
    </row>
    <row r="10" spans="1:19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  <c r="Q10" s="38"/>
      <c r="S10" s="267"/>
    </row>
    <row r="11" spans="1:19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  <c r="Q11" s="41"/>
    </row>
    <row r="12" spans="1:19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  <c r="Q12" s="44"/>
    </row>
    <row r="13" spans="1:19" ht="15.75" x14ac:dyDescent="0.25">
      <c r="A13" s="242"/>
      <c r="B13" s="47"/>
      <c r="C13" s="94"/>
      <c r="D13" s="47"/>
      <c r="E13" s="94"/>
      <c r="F13" s="47"/>
      <c r="G13" s="94"/>
      <c r="H13" s="47">
        <v>0.41666666666666669</v>
      </c>
      <c r="I13" s="94">
        <v>0.625</v>
      </c>
      <c r="J13" s="95"/>
      <c r="K13" s="96"/>
      <c r="L13" s="95"/>
      <c r="M13" s="96"/>
      <c r="N13" s="47"/>
      <c r="O13" s="94"/>
      <c r="P13" s="56"/>
      <c r="Q13" s="56"/>
    </row>
    <row r="14" spans="1:19" ht="16.5" thickBot="1" x14ac:dyDescent="0.3">
      <c r="A14" s="242" t="s">
        <v>26</v>
      </c>
      <c r="B14" s="82">
        <v>0.6875</v>
      </c>
      <c r="C14" s="63">
        <v>1</v>
      </c>
      <c r="D14" s="82">
        <v>0.70833333333333337</v>
      </c>
      <c r="E14" s="63">
        <v>1.0208333333333333</v>
      </c>
      <c r="F14" s="82">
        <v>0.70833333333333337</v>
      </c>
      <c r="G14" s="63">
        <v>1.0208333333333333</v>
      </c>
      <c r="H14" s="82">
        <v>0.79166666666666663</v>
      </c>
      <c r="I14" s="63">
        <v>1.0208333333333333</v>
      </c>
      <c r="J14" s="97"/>
      <c r="K14" s="90"/>
      <c r="L14" s="97"/>
      <c r="M14" s="90"/>
      <c r="N14" s="82">
        <v>0.66666666666666663</v>
      </c>
      <c r="O14" s="63">
        <v>1.0208333333333333</v>
      </c>
      <c r="P14" s="56"/>
      <c r="Q14" s="56"/>
    </row>
    <row r="15" spans="1:19" ht="16.5" thickBot="1" x14ac:dyDescent="0.3">
      <c r="A15" s="244" t="s">
        <v>38</v>
      </c>
      <c r="B15" s="101"/>
      <c r="C15" s="55">
        <f>(C13-B13)+(C14-B14)</f>
        <v>0.3125</v>
      </c>
      <c r="D15" s="101"/>
      <c r="E15" s="55">
        <f>(E13-D13)+(E14-D14)</f>
        <v>0.31249999999999989</v>
      </c>
      <c r="F15" s="101"/>
      <c r="G15" s="55">
        <f>(G13-F13)+(G14-F14)</f>
        <v>0.31249999999999989</v>
      </c>
      <c r="H15" s="103"/>
      <c r="I15" s="55">
        <f>(I13-H13)+(I14-H14)</f>
        <v>0.43749999999999994</v>
      </c>
      <c r="J15" s="99"/>
      <c r="K15" s="100"/>
      <c r="L15" s="99"/>
      <c r="M15" s="100"/>
      <c r="N15" s="101"/>
      <c r="O15" s="55">
        <f>(O13-N13)+(O14-N14)</f>
        <v>0.35416666666666663</v>
      </c>
      <c r="P15" s="44">
        <f>SUM(C15,E15,G15,I15,K15,M15,O15)</f>
        <v>1.7291666666666665</v>
      </c>
      <c r="Q15" s="56"/>
    </row>
    <row r="16" spans="1:19" ht="15.75" x14ac:dyDescent="0.25">
      <c r="A16" s="241"/>
      <c r="B16" s="47"/>
      <c r="C16" s="94"/>
      <c r="D16" s="47">
        <v>0.41666666666666669</v>
      </c>
      <c r="E16" s="94">
        <v>0.625</v>
      </c>
      <c r="F16" s="47"/>
      <c r="G16" s="94"/>
      <c r="H16" s="279"/>
      <c r="I16" s="280"/>
      <c r="J16" s="279"/>
      <c r="K16" s="280"/>
      <c r="L16" s="47">
        <v>0.375</v>
      </c>
      <c r="M16" s="94">
        <v>0.70833333333333337</v>
      </c>
      <c r="N16" s="47">
        <v>0.375</v>
      </c>
      <c r="O16" s="94">
        <v>0.70833333333333337</v>
      </c>
      <c r="P16" s="38"/>
      <c r="Q16" s="38"/>
    </row>
    <row r="17" spans="1:17" ht="16.5" thickBot="1" x14ac:dyDescent="0.3">
      <c r="A17" s="242" t="s">
        <v>16</v>
      </c>
      <c r="B17" s="82">
        <v>0.70833333333333337</v>
      </c>
      <c r="C17" s="63">
        <v>1</v>
      </c>
      <c r="D17" s="82">
        <v>0.79166666666666663</v>
      </c>
      <c r="E17" s="63">
        <v>1.0208333333333333</v>
      </c>
      <c r="F17" s="82">
        <v>0.70833333333333337</v>
      </c>
      <c r="G17" s="63">
        <v>1.0416666666666667</v>
      </c>
      <c r="H17" s="281"/>
      <c r="I17" s="282"/>
      <c r="J17" s="281"/>
      <c r="K17" s="282"/>
      <c r="L17" s="82"/>
      <c r="M17" s="63"/>
      <c r="N17" s="82"/>
      <c r="O17" s="63"/>
      <c r="P17" s="41"/>
      <c r="Q17" s="41"/>
    </row>
    <row r="18" spans="1:17" ht="16.5" thickBot="1" x14ac:dyDescent="0.3">
      <c r="A18" s="243" t="s">
        <v>33</v>
      </c>
      <c r="B18" s="101"/>
      <c r="C18" s="55">
        <f>(C16-B16)+(C17-B17)</f>
        <v>0.29166666666666663</v>
      </c>
      <c r="D18" s="103"/>
      <c r="E18" s="55">
        <f>(E16-D16)+(E17-D17)</f>
        <v>0.43749999999999994</v>
      </c>
      <c r="F18" s="101"/>
      <c r="G18" s="55">
        <f>(G16-F16)+(G17-F17)</f>
        <v>0.33333333333333337</v>
      </c>
      <c r="H18" s="283"/>
      <c r="I18" s="284"/>
      <c r="J18" s="283"/>
      <c r="K18" s="284"/>
      <c r="L18" s="102"/>
      <c r="M18" s="55">
        <f>M16-L16</f>
        <v>0.33333333333333337</v>
      </c>
      <c r="N18" s="102"/>
      <c r="O18" s="55">
        <f>O16-N16</f>
        <v>0.33333333333333337</v>
      </c>
      <c r="P18" s="44">
        <f>SUM(C18,E18,G18,I18,K18,M18,O18)</f>
        <v>1.729166666666667</v>
      </c>
      <c r="Q18" s="44"/>
    </row>
    <row r="19" spans="1:17" ht="15.75" x14ac:dyDescent="0.25">
      <c r="A19" s="241"/>
      <c r="B19" s="47">
        <v>0.41666666666666669</v>
      </c>
      <c r="C19" s="94">
        <v>0.70833333333333337</v>
      </c>
      <c r="D19" s="47">
        <v>0.41666666666666669</v>
      </c>
      <c r="E19" s="94">
        <v>0.70833333333333337</v>
      </c>
      <c r="F19" s="47">
        <v>0.41666666666666669</v>
      </c>
      <c r="G19" s="94">
        <v>0.75</v>
      </c>
      <c r="H19" s="47">
        <v>0.41666666666666669</v>
      </c>
      <c r="I19" s="94">
        <v>0.625</v>
      </c>
      <c r="J19" s="47"/>
      <c r="K19" s="94"/>
      <c r="L19" s="95"/>
      <c r="M19" s="96"/>
      <c r="N19" s="95"/>
      <c r="O19" s="96"/>
      <c r="P19" s="38"/>
      <c r="Q19" s="38"/>
    </row>
    <row r="20" spans="1:17" ht="16.5" thickBot="1" x14ac:dyDescent="0.3">
      <c r="A20" s="242" t="s">
        <v>17</v>
      </c>
      <c r="B20" s="82"/>
      <c r="C20" s="63"/>
      <c r="D20" s="82"/>
      <c r="E20" s="63"/>
      <c r="F20" s="82"/>
      <c r="G20" s="63"/>
      <c r="H20" s="82">
        <v>0.79166666666666663</v>
      </c>
      <c r="I20" s="63">
        <v>1.0208333333333333</v>
      </c>
      <c r="J20" s="82">
        <v>0.70833333333333337</v>
      </c>
      <c r="K20" s="63">
        <v>1.0833333333333333</v>
      </c>
      <c r="L20" s="97"/>
      <c r="M20" s="90"/>
      <c r="N20" s="97"/>
      <c r="O20" s="90"/>
      <c r="P20" s="41"/>
      <c r="Q20" s="41"/>
    </row>
    <row r="21" spans="1:17" ht="16.5" thickBot="1" x14ac:dyDescent="0.3">
      <c r="A21" s="243" t="s">
        <v>34</v>
      </c>
      <c r="B21" s="102"/>
      <c r="C21" s="55">
        <f>C19-B19</f>
        <v>0.29166666666666669</v>
      </c>
      <c r="D21" s="102"/>
      <c r="E21" s="55">
        <f>E19-D19</f>
        <v>0.29166666666666669</v>
      </c>
      <c r="F21" s="102"/>
      <c r="G21" s="55">
        <f>G19-F19</f>
        <v>0.33333333333333331</v>
      </c>
      <c r="H21" s="103"/>
      <c r="I21" s="55">
        <f>(I19-H19)+(I20-H20)</f>
        <v>0.43749999999999994</v>
      </c>
      <c r="J21" s="101"/>
      <c r="K21" s="55">
        <f>(K19-J19)+(K20-J20)</f>
        <v>0.37499999999999989</v>
      </c>
      <c r="L21" s="99"/>
      <c r="M21" s="100"/>
      <c r="N21" s="99"/>
      <c r="O21" s="100"/>
      <c r="P21" s="44">
        <f>SUM(C21,E21,G21,I21,K21,M21,O21)</f>
        <v>1.7291666666666665</v>
      </c>
      <c r="Q21" s="44"/>
    </row>
    <row r="22" spans="1:17" ht="15.75" x14ac:dyDescent="0.25">
      <c r="A22" s="173"/>
      <c r="B22" s="95"/>
      <c r="C22" s="96"/>
      <c r="D22" s="95"/>
      <c r="E22" s="96"/>
      <c r="F22" s="47">
        <v>0.375</v>
      </c>
      <c r="G22" s="94">
        <v>0.70833333333333337</v>
      </c>
      <c r="H22" s="47"/>
      <c r="I22" s="94"/>
      <c r="J22" s="47"/>
      <c r="K22" s="94"/>
      <c r="L22" s="47"/>
      <c r="M22" s="94"/>
      <c r="N22" s="47"/>
      <c r="O22" s="94"/>
      <c r="P22" s="38"/>
      <c r="Q22" s="56"/>
    </row>
    <row r="23" spans="1:17" ht="16.5" thickBot="1" x14ac:dyDescent="0.3">
      <c r="A23" s="176" t="s">
        <v>44</v>
      </c>
      <c r="B23" s="97"/>
      <c r="C23" s="90"/>
      <c r="D23" s="97"/>
      <c r="E23" s="90"/>
      <c r="F23" s="82"/>
      <c r="G23" s="63"/>
      <c r="H23" s="82">
        <v>0.72916666666666663</v>
      </c>
      <c r="I23" s="63">
        <v>1.0208333333333333</v>
      </c>
      <c r="J23" s="82">
        <v>0.70833333333333337</v>
      </c>
      <c r="K23" s="63">
        <v>1.0833333333333333</v>
      </c>
      <c r="L23" s="82">
        <v>0.70833333333333337</v>
      </c>
      <c r="M23" s="63">
        <v>1.0833333333333333</v>
      </c>
      <c r="N23" s="82">
        <v>0.70833333333333337</v>
      </c>
      <c r="O23" s="63">
        <v>1.0208333333333333</v>
      </c>
      <c r="P23" s="41"/>
      <c r="Q23" s="56"/>
    </row>
    <row r="24" spans="1:17" ht="16.5" thickBot="1" x14ac:dyDescent="0.3">
      <c r="A24" s="179" t="s">
        <v>45</v>
      </c>
      <c r="B24" s="99"/>
      <c r="C24" s="100"/>
      <c r="D24" s="99"/>
      <c r="E24" s="100"/>
      <c r="F24" s="102"/>
      <c r="G24" s="55">
        <f>G22-F22</f>
        <v>0.33333333333333337</v>
      </c>
      <c r="H24" s="101"/>
      <c r="I24" s="55">
        <f>(I22-H22)+(I23-H23)</f>
        <v>0.29166666666666663</v>
      </c>
      <c r="J24" s="101"/>
      <c r="K24" s="55">
        <f>(K22-J22)+(K23-J23)</f>
        <v>0.37499999999999989</v>
      </c>
      <c r="L24" s="101"/>
      <c r="M24" s="55">
        <f>(M22-L22)+(M23-L23)</f>
        <v>0.37499999999999989</v>
      </c>
      <c r="N24" s="101"/>
      <c r="O24" s="55">
        <f>(O22-N22)+(O23-N23)</f>
        <v>0.31249999999999989</v>
      </c>
      <c r="P24" s="44">
        <f>SUM(C24,E24,G24,I24,K24,M24,O24)</f>
        <v>1.6874999999999996</v>
      </c>
      <c r="Q24" s="56"/>
    </row>
    <row r="25" spans="1:17" ht="15.75" x14ac:dyDescent="0.25">
      <c r="A25" s="241"/>
      <c r="B25" s="95"/>
      <c r="C25" s="96"/>
      <c r="D25" s="95"/>
      <c r="E25" s="96"/>
      <c r="F25" s="47"/>
      <c r="G25" s="94"/>
      <c r="H25" s="47"/>
      <c r="I25" s="94"/>
      <c r="J25" s="47"/>
      <c r="K25" s="94"/>
      <c r="L25" s="47">
        <v>0.45833333333333331</v>
      </c>
      <c r="M25" s="94">
        <v>0.625</v>
      </c>
      <c r="N25" s="47"/>
      <c r="O25" s="94"/>
      <c r="P25" s="38"/>
      <c r="Q25" s="38"/>
    </row>
    <row r="26" spans="1:17" ht="16.5" thickBot="1" x14ac:dyDescent="0.3">
      <c r="A26" s="242" t="s">
        <v>99</v>
      </c>
      <c r="B26" s="97"/>
      <c r="C26" s="90"/>
      <c r="D26" s="97"/>
      <c r="E26" s="90"/>
      <c r="F26" s="82">
        <v>0.70833333333333337</v>
      </c>
      <c r="G26" s="63">
        <v>1</v>
      </c>
      <c r="H26" s="82">
        <v>0.70833333333333337</v>
      </c>
      <c r="I26" s="63">
        <v>1.0208333333333333</v>
      </c>
      <c r="J26" s="82">
        <v>0.60416666666666663</v>
      </c>
      <c r="K26" s="63">
        <v>1</v>
      </c>
      <c r="L26" s="82">
        <v>0.79166666666666663</v>
      </c>
      <c r="M26" s="63">
        <v>1.0625</v>
      </c>
      <c r="N26" s="82">
        <v>0.70833333333333337</v>
      </c>
      <c r="O26" s="63">
        <v>1.0208333333333333</v>
      </c>
      <c r="P26" s="41"/>
      <c r="Q26" s="41"/>
    </row>
    <row r="27" spans="1:17" ht="16.5" thickBot="1" x14ac:dyDescent="0.3">
      <c r="A27" s="243" t="s">
        <v>105</v>
      </c>
      <c r="B27" s="99"/>
      <c r="C27" s="100"/>
      <c r="D27" s="99"/>
      <c r="E27" s="100"/>
      <c r="F27" s="101"/>
      <c r="G27" s="55">
        <f>(G25-F25)+(G26-F26)</f>
        <v>0.29166666666666663</v>
      </c>
      <c r="H27" s="101"/>
      <c r="I27" s="55">
        <f>(I25-H25)+(I26-H26)</f>
        <v>0.31249999999999989</v>
      </c>
      <c r="J27" s="101"/>
      <c r="K27" s="55">
        <f>(K25-J25)+(K26-J26)</f>
        <v>0.39583333333333337</v>
      </c>
      <c r="L27" s="103"/>
      <c r="M27" s="55">
        <f>(M25-L25)+(M26-L26)</f>
        <v>0.43750000000000006</v>
      </c>
      <c r="N27" s="101"/>
      <c r="O27" s="55">
        <f>(O25-N25)+(O26-N26)</f>
        <v>0.31249999999999989</v>
      </c>
      <c r="P27" s="44">
        <f>SUM(C27,E27,G27,I27,K27,M27,O27)</f>
        <v>1.75</v>
      </c>
      <c r="Q27" s="44"/>
    </row>
    <row r="28" spans="1:17" ht="15.75" x14ac:dyDescent="0.25">
      <c r="A28" s="241"/>
      <c r="B28" s="47">
        <v>0.41666666666666669</v>
      </c>
      <c r="C28" s="94">
        <v>0.625</v>
      </c>
      <c r="D28" s="47"/>
      <c r="E28" s="94"/>
      <c r="F28" s="95"/>
      <c r="G28" s="96"/>
      <c r="H28" s="95"/>
      <c r="I28" s="96"/>
      <c r="J28" s="47">
        <v>0.375</v>
      </c>
      <c r="K28" s="94">
        <v>0.70833333333333337</v>
      </c>
      <c r="L28" s="47"/>
      <c r="M28" s="94"/>
      <c r="N28" s="47">
        <v>0.375</v>
      </c>
      <c r="O28" s="94">
        <v>0.72916666666666663</v>
      </c>
      <c r="P28" s="38"/>
      <c r="Q28" s="56"/>
    </row>
    <row r="29" spans="1:17" ht="16.5" thickBot="1" x14ac:dyDescent="0.3">
      <c r="A29" s="242" t="s">
        <v>24</v>
      </c>
      <c r="B29" s="82">
        <v>0.79166666666666663</v>
      </c>
      <c r="C29" s="63">
        <v>1</v>
      </c>
      <c r="D29" s="82">
        <v>0.70833333333333337</v>
      </c>
      <c r="E29" s="63">
        <v>1</v>
      </c>
      <c r="F29" s="97"/>
      <c r="G29" s="90"/>
      <c r="H29" s="97"/>
      <c r="I29" s="90"/>
      <c r="J29" s="82"/>
      <c r="K29" s="63"/>
      <c r="L29" s="82">
        <v>0.75</v>
      </c>
      <c r="M29" s="63">
        <v>1.0833333333333333</v>
      </c>
      <c r="N29" s="82"/>
      <c r="O29" s="63"/>
      <c r="P29" s="41"/>
      <c r="Q29" s="56"/>
    </row>
    <row r="30" spans="1:17" ht="16.5" thickBot="1" x14ac:dyDescent="0.3">
      <c r="A30" s="243" t="s">
        <v>40</v>
      </c>
      <c r="B30" s="103"/>
      <c r="C30" s="55">
        <f>(C28-B28)+(C29-B29)</f>
        <v>0.41666666666666669</v>
      </c>
      <c r="D30" s="101"/>
      <c r="E30" s="55">
        <f>(E28-D28)+(E29-D29)</f>
        <v>0.29166666666666663</v>
      </c>
      <c r="F30" s="99"/>
      <c r="G30" s="100"/>
      <c r="H30" s="110"/>
      <c r="I30" s="111"/>
      <c r="J30" s="102"/>
      <c r="K30" s="55">
        <f>K28-J28</f>
        <v>0.33333333333333337</v>
      </c>
      <c r="L30" s="101"/>
      <c r="M30" s="55">
        <f>(M28-L28)+(M29-L29)</f>
        <v>0.33333333333333326</v>
      </c>
      <c r="N30" s="102"/>
      <c r="O30" s="55">
        <f>O28-N28</f>
        <v>0.35416666666666663</v>
      </c>
      <c r="P30" s="44">
        <f>SUM(O30,M30,K30,I30,G30,E30,C30)</f>
        <v>1.7291666666666667</v>
      </c>
      <c r="Q30" s="56"/>
    </row>
    <row r="31" spans="1:17" ht="15.75" x14ac:dyDescent="0.25">
      <c r="A31" s="241"/>
      <c r="B31" s="47">
        <v>0.39583333333333331</v>
      </c>
      <c r="C31" s="94">
        <v>0.70833333333333337</v>
      </c>
      <c r="D31" s="47">
        <v>0.39583333333333331</v>
      </c>
      <c r="E31" s="94">
        <v>0.70833333333333337</v>
      </c>
      <c r="F31" s="95"/>
      <c r="G31" s="96"/>
      <c r="H31" s="95"/>
      <c r="I31" s="96"/>
      <c r="J31" s="47">
        <v>0.41666666666666669</v>
      </c>
      <c r="K31" s="94">
        <v>0.625</v>
      </c>
      <c r="L31" s="47"/>
      <c r="M31" s="94"/>
      <c r="N31" s="47"/>
      <c r="O31" s="94"/>
      <c r="P31" s="38"/>
      <c r="Q31" s="38"/>
    </row>
    <row r="32" spans="1:17" ht="16.5" thickBot="1" x14ac:dyDescent="0.3">
      <c r="A32" s="242" t="s">
        <v>90</v>
      </c>
      <c r="B32" s="82"/>
      <c r="C32" s="63"/>
      <c r="D32" s="82"/>
      <c r="E32" s="63"/>
      <c r="F32" s="97"/>
      <c r="G32" s="90"/>
      <c r="H32" s="97"/>
      <c r="I32" s="90"/>
      <c r="J32" s="82">
        <v>0.79166666666666663</v>
      </c>
      <c r="K32" s="63">
        <v>1</v>
      </c>
      <c r="L32" s="82">
        <v>0.70833333333333337</v>
      </c>
      <c r="M32" s="63">
        <v>1.0833333333333333</v>
      </c>
      <c r="N32" s="82">
        <v>0.70833333333333337</v>
      </c>
      <c r="O32" s="63">
        <v>1.0208333333333333</v>
      </c>
      <c r="P32" s="41"/>
      <c r="Q32" s="41"/>
    </row>
    <row r="33" spans="1:18" ht="16.5" thickBot="1" x14ac:dyDescent="0.3">
      <c r="A33" s="243" t="s">
        <v>91</v>
      </c>
      <c r="B33" s="102"/>
      <c r="C33" s="55">
        <f>C31-B31</f>
        <v>0.31250000000000006</v>
      </c>
      <c r="D33" s="102"/>
      <c r="E33" s="55">
        <f>E31-D31</f>
        <v>0.31250000000000006</v>
      </c>
      <c r="F33" s="99"/>
      <c r="G33" s="100"/>
      <c r="H33" s="99"/>
      <c r="I33" s="100"/>
      <c r="J33" s="103"/>
      <c r="K33" s="55">
        <f>(K31-J31)+(K32-J32)</f>
        <v>0.41666666666666669</v>
      </c>
      <c r="L33" s="101"/>
      <c r="M33" s="55">
        <f>(M31-L31)+(M32-L32)</f>
        <v>0.37499999999999989</v>
      </c>
      <c r="N33" s="101"/>
      <c r="O33" s="55">
        <f>(O31-N31)+(O32-N32)</f>
        <v>0.31249999999999989</v>
      </c>
      <c r="P33" s="44">
        <f>SUM(C33,E33,G33,I33,K33,M33,O33)</f>
        <v>1.7291666666666665</v>
      </c>
      <c r="Q33" s="44"/>
    </row>
    <row r="34" spans="1:18" ht="15.75" x14ac:dyDescent="0.25">
      <c r="A34" s="241"/>
      <c r="B34" s="95"/>
      <c r="C34" s="96"/>
      <c r="D34" s="95"/>
      <c r="E34" s="96"/>
      <c r="F34" s="47">
        <v>0.45833333333333331</v>
      </c>
      <c r="G34" s="94">
        <v>0.625</v>
      </c>
      <c r="H34" s="47">
        <v>0.39583333333333331</v>
      </c>
      <c r="I34" s="94">
        <v>0.72916666666666663</v>
      </c>
      <c r="J34" s="47">
        <v>0.375</v>
      </c>
      <c r="K34" s="94">
        <v>0.79166666666666663</v>
      </c>
      <c r="L34" s="47">
        <v>0.375</v>
      </c>
      <c r="M34" s="94">
        <v>0.70833333333333337</v>
      </c>
      <c r="N34" s="47">
        <v>0.375</v>
      </c>
      <c r="O34" s="94">
        <v>0.72916666666666663</v>
      </c>
      <c r="P34" s="38"/>
      <c r="Q34" s="41"/>
      <c r="R34" s="366"/>
    </row>
    <row r="35" spans="1:18" ht="16.5" thickBot="1" x14ac:dyDescent="0.3">
      <c r="A35" s="242" t="s">
        <v>111</v>
      </c>
      <c r="B35" s="97"/>
      <c r="C35" s="90"/>
      <c r="D35" s="97"/>
      <c r="E35" s="90"/>
      <c r="F35" s="82">
        <v>0.79166666666666663</v>
      </c>
      <c r="G35" s="63">
        <v>1</v>
      </c>
      <c r="H35" s="82"/>
      <c r="I35" s="63"/>
      <c r="J35" s="82"/>
      <c r="K35" s="63"/>
      <c r="L35" s="82"/>
      <c r="M35" s="63"/>
      <c r="N35" s="82"/>
      <c r="O35" s="63"/>
      <c r="P35" s="41"/>
      <c r="Q35" s="41"/>
      <c r="R35" s="366"/>
    </row>
    <row r="36" spans="1:18" ht="16.5" thickBot="1" x14ac:dyDescent="0.3">
      <c r="A36" s="243" t="s">
        <v>32</v>
      </c>
      <c r="B36" s="99"/>
      <c r="C36" s="100"/>
      <c r="D36" s="99"/>
      <c r="E36" s="100"/>
      <c r="F36" s="103"/>
      <c r="G36" s="55">
        <f>(G34-F34)+(G35-F35)</f>
        <v>0.37500000000000006</v>
      </c>
      <c r="H36" s="102"/>
      <c r="I36" s="55">
        <f>I34-H34</f>
        <v>0.33333333333333331</v>
      </c>
      <c r="J36" s="102"/>
      <c r="K36" s="55">
        <f>K34-J34</f>
        <v>0.41666666666666663</v>
      </c>
      <c r="L36" s="102"/>
      <c r="M36" s="55">
        <f>M34-L34</f>
        <v>0.33333333333333337</v>
      </c>
      <c r="N36" s="102"/>
      <c r="O36" s="55">
        <f>O34-N34</f>
        <v>0.35416666666666663</v>
      </c>
      <c r="P36" s="44">
        <f>SUM(C36,E36,G36,I36,K36,M36,O36)</f>
        <v>1.8125</v>
      </c>
      <c r="Q36" s="41"/>
      <c r="R36" s="366"/>
    </row>
    <row r="37" spans="1:18" ht="15" customHeight="1" x14ac:dyDescent="0.25">
      <c r="A37" s="286"/>
      <c r="B37" s="47"/>
      <c r="C37" s="94"/>
      <c r="D37" s="47"/>
      <c r="E37" s="94"/>
      <c r="F37" s="47">
        <v>0.41666666666666669</v>
      </c>
      <c r="G37" s="94">
        <v>0.625</v>
      </c>
      <c r="H37" s="95"/>
      <c r="I37" s="96"/>
      <c r="J37" s="95"/>
      <c r="K37" s="96"/>
      <c r="L37" s="47">
        <v>0.375</v>
      </c>
      <c r="M37" s="94">
        <v>0.75</v>
      </c>
      <c r="N37" s="47"/>
      <c r="O37" s="94"/>
      <c r="P37" s="38"/>
      <c r="Q37" s="38"/>
      <c r="R37" s="365"/>
    </row>
    <row r="38" spans="1:18" ht="15" customHeight="1" thickBot="1" x14ac:dyDescent="0.3">
      <c r="A38" s="245" t="s">
        <v>141</v>
      </c>
      <c r="B38" s="82">
        <v>0.70833333333333337</v>
      </c>
      <c r="C38" s="63">
        <v>1</v>
      </c>
      <c r="D38" s="82">
        <v>0.70833333333333337</v>
      </c>
      <c r="E38" s="63">
        <v>1.0208333333333333</v>
      </c>
      <c r="F38" s="82">
        <v>0.79166666666666663</v>
      </c>
      <c r="G38" s="63">
        <v>1</v>
      </c>
      <c r="H38" s="97"/>
      <c r="I38" s="90"/>
      <c r="J38" s="97"/>
      <c r="K38" s="90"/>
      <c r="L38" s="82"/>
      <c r="M38" s="63"/>
      <c r="N38" s="82">
        <v>0.6875</v>
      </c>
      <c r="O38" s="63">
        <v>1.0208333333333333</v>
      </c>
      <c r="P38" s="41"/>
      <c r="Q38" s="41"/>
      <c r="R38" s="365"/>
    </row>
    <row r="39" spans="1:18" ht="15" customHeight="1" thickBot="1" x14ac:dyDescent="0.3">
      <c r="A39" s="244" t="s">
        <v>142</v>
      </c>
      <c r="B39" s="101"/>
      <c r="C39" s="55">
        <f>(C37-B37)+(C38-B38)</f>
        <v>0.29166666666666663</v>
      </c>
      <c r="D39" s="101"/>
      <c r="E39" s="55">
        <f>(E37-D37)+(E38-D38)</f>
        <v>0.31249999999999989</v>
      </c>
      <c r="F39" s="103"/>
      <c r="G39" s="55">
        <f>(G37-F37)+(G38-F38)</f>
        <v>0.41666666666666669</v>
      </c>
      <c r="H39" s="99"/>
      <c r="I39" s="100"/>
      <c r="J39" s="99"/>
      <c r="K39" s="100"/>
      <c r="L39" s="112"/>
      <c r="M39" s="113">
        <f>M37-L37</f>
        <v>0.375</v>
      </c>
      <c r="N39" s="101"/>
      <c r="O39" s="55">
        <f>(O37-N37)+(O38-N38)</f>
        <v>0.33333333333333326</v>
      </c>
      <c r="P39" s="44">
        <f>SUM(O39,M39,K39,I39,G39,E39,C39)</f>
        <v>1.7291666666666665</v>
      </c>
      <c r="Q39" s="44"/>
      <c r="R39" s="365"/>
    </row>
    <row r="40" spans="1:18" ht="15" customHeight="1" x14ac:dyDescent="0.25">
      <c r="A40" s="241"/>
      <c r="B40" s="95"/>
      <c r="C40" s="96"/>
      <c r="D40" s="95"/>
      <c r="E40" s="96"/>
      <c r="F40" s="95"/>
      <c r="G40" s="96"/>
      <c r="H40" s="95"/>
      <c r="I40" s="96"/>
      <c r="J40" s="47"/>
      <c r="K40" s="94"/>
      <c r="L40" s="47"/>
      <c r="M40" s="94"/>
      <c r="N40" s="47">
        <v>0.41666666666666669</v>
      </c>
      <c r="O40" s="94">
        <v>0.72916666666666663</v>
      </c>
      <c r="P40" s="38"/>
      <c r="Q40" s="41"/>
      <c r="R40" s="320"/>
    </row>
    <row r="41" spans="1:18" ht="15" customHeight="1" thickBot="1" x14ac:dyDescent="0.3">
      <c r="A41" s="242" t="s">
        <v>23</v>
      </c>
      <c r="B41" s="97"/>
      <c r="C41" s="90"/>
      <c r="D41" s="97"/>
      <c r="E41" s="90"/>
      <c r="F41" s="97"/>
      <c r="G41" s="90"/>
      <c r="H41" s="97"/>
      <c r="I41" s="90"/>
      <c r="J41" s="82">
        <v>0.70833333333333337</v>
      </c>
      <c r="K41" s="63">
        <v>1.0833333333333333</v>
      </c>
      <c r="L41" s="82">
        <v>0.70833333333333337</v>
      </c>
      <c r="M41" s="63">
        <v>1.0416666666666667</v>
      </c>
      <c r="N41" s="82"/>
      <c r="O41" s="63"/>
      <c r="P41" s="41"/>
      <c r="Q41" s="41"/>
      <c r="R41" s="320"/>
    </row>
    <row r="42" spans="1:18" ht="15" customHeight="1" thickBot="1" x14ac:dyDescent="0.3">
      <c r="A42" s="243" t="s">
        <v>39</v>
      </c>
      <c r="B42" s="99"/>
      <c r="C42" s="100"/>
      <c r="D42" s="99"/>
      <c r="E42" s="100"/>
      <c r="F42" s="99"/>
      <c r="G42" s="100"/>
      <c r="H42" s="110"/>
      <c r="I42" s="111"/>
      <c r="J42" s="101"/>
      <c r="K42" s="55">
        <f>(K40-J40)+(K41-J41)</f>
        <v>0.37499999999999989</v>
      </c>
      <c r="L42" s="101"/>
      <c r="M42" s="55">
        <f>(M40-L40)+(M41-L41)</f>
        <v>0.33333333333333337</v>
      </c>
      <c r="N42" s="102"/>
      <c r="O42" s="55">
        <f>O40-N40</f>
        <v>0.31249999999999994</v>
      </c>
      <c r="P42" s="44">
        <f>SUM(C42,E42,G42,I42,K42,M42,O42)</f>
        <v>1.0208333333333333</v>
      </c>
      <c r="Q42" s="41"/>
      <c r="R42" s="320"/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>
        <v>0.41666666666666669</v>
      </c>
      <c r="I43" s="94">
        <v>0.625</v>
      </c>
      <c r="J43" s="47">
        <v>0.39583333333333331</v>
      </c>
      <c r="K43" s="94">
        <v>0.72916666666666663</v>
      </c>
      <c r="L43" s="47"/>
      <c r="M43" s="94"/>
      <c r="N43" s="95"/>
      <c r="O43" s="96"/>
      <c r="P43" s="38"/>
      <c r="Q43" s="56"/>
    </row>
    <row r="44" spans="1:18" ht="16.5" thickBot="1" x14ac:dyDescent="0.3">
      <c r="A44" s="242"/>
      <c r="B44" s="97"/>
      <c r="C44" s="90"/>
      <c r="D44" s="97"/>
      <c r="E44" s="90"/>
      <c r="F44" s="97"/>
      <c r="G44" s="90"/>
      <c r="H44" s="82">
        <v>0.79166666666666663</v>
      </c>
      <c r="I44" s="63">
        <v>1</v>
      </c>
      <c r="J44" s="82"/>
      <c r="K44" s="63"/>
      <c r="L44" s="82">
        <v>0.70833333333333337</v>
      </c>
      <c r="M44" s="63">
        <v>1.0833333333333333</v>
      </c>
      <c r="N44" s="97"/>
      <c r="O44" s="90"/>
      <c r="P44" s="41"/>
      <c r="Q44" s="56"/>
    </row>
    <row r="45" spans="1:18" ht="16.5" thickBot="1" x14ac:dyDescent="0.3">
      <c r="A45" s="243"/>
      <c r="B45" s="110"/>
      <c r="C45" s="111"/>
      <c r="D45" s="110"/>
      <c r="E45" s="111"/>
      <c r="F45" s="110"/>
      <c r="G45" s="111"/>
      <c r="H45" s="103"/>
      <c r="I45" s="55">
        <f>(I43-H43)+(I44-H44)</f>
        <v>0.41666666666666669</v>
      </c>
      <c r="J45" s="102"/>
      <c r="K45" s="55">
        <f>K43-J43</f>
        <v>0.33333333333333331</v>
      </c>
      <c r="L45" s="101"/>
      <c r="M45" s="55">
        <f>(M43-L43)+(M44-L44)</f>
        <v>0.37499999999999989</v>
      </c>
      <c r="N45" s="110"/>
      <c r="O45" s="111"/>
      <c r="P45" s="44">
        <f>SUM(I45,K45,M45)</f>
        <v>1.125</v>
      </c>
      <c r="Q45" s="56"/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95"/>
      <c r="K46" s="96"/>
      <c r="L46" s="95"/>
      <c r="M46" s="96"/>
      <c r="N46" s="95"/>
      <c r="O46" s="96"/>
      <c r="P46" s="38"/>
      <c r="Q46" s="38"/>
    </row>
    <row r="47" spans="1:18" ht="16.5" thickBot="1" x14ac:dyDescent="0.3">
      <c r="A47" s="242"/>
      <c r="B47" s="97"/>
      <c r="C47" s="90"/>
      <c r="D47" s="97"/>
      <c r="E47" s="90"/>
      <c r="F47" s="97"/>
      <c r="G47" s="90"/>
      <c r="H47" s="97"/>
      <c r="I47" s="90"/>
      <c r="J47" s="97"/>
      <c r="K47" s="90"/>
      <c r="L47" s="97"/>
      <c r="M47" s="90"/>
      <c r="N47" s="97"/>
      <c r="O47" s="90"/>
      <c r="P47" s="41"/>
      <c r="Q47" s="41"/>
    </row>
    <row r="48" spans="1:18" ht="16.5" thickBot="1" x14ac:dyDescent="0.3">
      <c r="A48" s="243"/>
      <c r="B48" s="99"/>
      <c r="C48" s="100"/>
      <c r="D48" s="99"/>
      <c r="E48" s="100"/>
      <c r="F48" s="99"/>
      <c r="G48" s="100"/>
      <c r="H48" s="99"/>
      <c r="I48" s="100"/>
      <c r="J48" s="99"/>
      <c r="K48" s="100"/>
      <c r="L48" s="99"/>
      <c r="M48" s="100"/>
      <c r="N48" s="99"/>
      <c r="O48" s="100"/>
      <c r="P48" s="44">
        <f>SUM(O48,M48,K48,I48,G48,E48,C48)</f>
        <v>0</v>
      </c>
      <c r="Q48" s="44"/>
    </row>
    <row r="49" spans="1:18" ht="15" customHeight="1" x14ac:dyDescent="0.25">
      <c r="A49" s="212" t="s">
        <v>47</v>
      </c>
      <c r="B49" s="95"/>
      <c r="C49" s="96"/>
      <c r="D49" s="95"/>
      <c r="E49" s="96"/>
      <c r="F49" s="95"/>
      <c r="G49" s="96"/>
      <c r="H49" s="95"/>
      <c r="I49" s="96"/>
      <c r="J49" s="95"/>
      <c r="K49" s="96"/>
      <c r="L49" s="47">
        <v>0.375</v>
      </c>
      <c r="M49" s="94">
        <v>0.70833333333333337</v>
      </c>
      <c r="N49" s="47">
        <v>0.375</v>
      </c>
      <c r="O49" s="94">
        <v>0.72916666666666663</v>
      </c>
      <c r="P49" s="38"/>
      <c r="Q49" s="38"/>
      <c r="R49" s="365"/>
    </row>
    <row r="50" spans="1:18" ht="15" customHeight="1" thickBot="1" x14ac:dyDescent="0.3">
      <c r="A50" s="242" t="s">
        <v>85</v>
      </c>
      <c r="B50" s="97"/>
      <c r="C50" s="90"/>
      <c r="D50" s="97"/>
      <c r="E50" s="90"/>
      <c r="F50" s="97"/>
      <c r="G50" s="90"/>
      <c r="H50" s="97"/>
      <c r="I50" s="90"/>
      <c r="J50" s="97"/>
      <c r="K50" s="90"/>
      <c r="L50" s="82"/>
      <c r="M50" s="63"/>
      <c r="N50" s="82"/>
      <c r="O50" s="63"/>
      <c r="P50" s="41"/>
      <c r="Q50" s="41"/>
      <c r="R50" s="365"/>
    </row>
    <row r="51" spans="1:18" ht="15" customHeight="1" thickBot="1" x14ac:dyDescent="0.3">
      <c r="A51" s="243" t="s">
        <v>86</v>
      </c>
      <c r="B51" s="99"/>
      <c r="C51" s="100"/>
      <c r="D51" s="99"/>
      <c r="E51" s="100"/>
      <c r="F51" s="99"/>
      <c r="G51" s="100"/>
      <c r="H51" s="110"/>
      <c r="I51" s="111"/>
      <c r="J51" s="99"/>
      <c r="K51" s="100"/>
      <c r="L51" s="102"/>
      <c r="M51" s="55">
        <f>M49-L49</f>
        <v>0.33333333333333337</v>
      </c>
      <c r="N51" s="102"/>
      <c r="O51" s="55">
        <f>O49-N49</f>
        <v>0.35416666666666663</v>
      </c>
      <c r="P51" s="44">
        <f>SUM(C51,E51,G51,I51,K51,M51,O51)</f>
        <v>0.6875</v>
      </c>
      <c r="Q51" s="44"/>
      <c r="R51" s="365"/>
    </row>
    <row r="52" spans="1:18" ht="15" customHeight="1" thickBot="1" x14ac:dyDescent="0.3">
      <c r="A52" s="9"/>
      <c r="B52" s="114"/>
      <c r="C52" s="115"/>
      <c r="D52" s="114"/>
      <c r="E52" s="115"/>
      <c r="F52" s="114"/>
      <c r="G52" s="115"/>
      <c r="H52" s="114"/>
      <c r="I52" s="115"/>
      <c r="J52" s="114"/>
      <c r="K52" s="115"/>
      <c r="L52" s="114"/>
      <c r="M52" s="115"/>
      <c r="N52" s="114"/>
      <c r="O52" s="115"/>
      <c r="P52" s="59"/>
      <c r="Q52" s="299"/>
    </row>
    <row r="53" spans="1:18" ht="15" customHeight="1" x14ac:dyDescent="0.25">
      <c r="A53" s="241"/>
      <c r="B53" s="47">
        <v>0.27083333333333331</v>
      </c>
      <c r="C53" s="94">
        <v>0.625</v>
      </c>
      <c r="D53" s="47">
        <v>0.27083333333333331</v>
      </c>
      <c r="E53" s="94">
        <v>0.625</v>
      </c>
      <c r="F53" s="47">
        <v>0.29166666666666669</v>
      </c>
      <c r="G53" s="94">
        <v>0.625</v>
      </c>
      <c r="H53" s="47">
        <v>0.29166666666666669</v>
      </c>
      <c r="I53" s="94">
        <v>0.625</v>
      </c>
      <c r="J53" s="47">
        <v>0.27083333333333331</v>
      </c>
      <c r="K53" s="94">
        <v>0.625</v>
      </c>
      <c r="L53" s="95"/>
      <c r="M53" s="96"/>
      <c r="N53" s="95"/>
      <c r="O53" s="96"/>
      <c r="P53" s="38"/>
      <c r="Q53" s="56"/>
    </row>
    <row r="54" spans="1:18" ht="15" customHeight="1" thickBot="1" x14ac:dyDescent="0.3">
      <c r="A54" s="242" t="s">
        <v>46</v>
      </c>
      <c r="B54" s="82"/>
      <c r="C54" s="63"/>
      <c r="D54" s="82"/>
      <c r="E54" s="63"/>
      <c r="F54" s="82"/>
      <c r="G54" s="63"/>
      <c r="H54" s="82"/>
      <c r="I54" s="63"/>
      <c r="J54" s="82"/>
      <c r="K54" s="63"/>
      <c r="L54" s="97"/>
      <c r="M54" s="90"/>
      <c r="N54" s="97"/>
      <c r="O54" s="90"/>
      <c r="P54" s="41"/>
      <c r="Q54" s="56"/>
    </row>
    <row r="55" spans="1:18" ht="15" customHeight="1" thickBot="1" x14ac:dyDescent="0.3">
      <c r="A55" s="243" t="s">
        <v>55</v>
      </c>
      <c r="B55" s="102"/>
      <c r="C55" s="55">
        <f>C53-B53</f>
        <v>0.35416666666666669</v>
      </c>
      <c r="D55" s="102"/>
      <c r="E55" s="55">
        <f>E53-D53</f>
        <v>0.35416666666666669</v>
      </c>
      <c r="F55" s="102"/>
      <c r="G55" s="55">
        <f>G53-F53</f>
        <v>0.33333333333333331</v>
      </c>
      <c r="H55" s="102"/>
      <c r="I55" s="55">
        <f>I53-H53</f>
        <v>0.33333333333333331</v>
      </c>
      <c r="J55" s="102"/>
      <c r="K55" s="55">
        <f>K53-J53</f>
        <v>0.35416666666666669</v>
      </c>
      <c r="L55" s="99"/>
      <c r="M55" s="100"/>
      <c r="N55" s="99"/>
      <c r="O55" s="100"/>
      <c r="P55" s="44">
        <f>SUM(C55,E55,G55,I55,K55,M55,O55)</f>
        <v>1.7291666666666667</v>
      </c>
      <c r="Q55" s="56"/>
    </row>
    <row r="56" spans="1:18" ht="15" customHeight="1" x14ac:dyDescent="0.25">
      <c r="A56" s="241"/>
      <c r="B56" s="47">
        <v>0.27083333333333331</v>
      </c>
      <c r="C56" s="94">
        <v>0.625</v>
      </c>
      <c r="D56" s="95"/>
      <c r="E56" s="96"/>
      <c r="F56" s="95"/>
      <c r="G56" s="96"/>
      <c r="H56" s="47">
        <v>0.29166666666666669</v>
      </c>
      <c r="I56" s="94">
        <v>0.625</v>
      </c>
      <c r="J56" s="47">
        <v>0.27083333333333331</v>
      </c>
      <c r="K56" s="94">
        <v>0.625</v>
      </c>
      <c r="L56" s="47">
        <v>0.27083333333333331</v>
      </c>
      <c r="M56" s="94">
        <v>0.625</v>
      </c>
      <c r="N56" s="47">
        <v>0.29166666666666669</v>
      </c>
      <c r="O56" s="94">
        <v>0.625</v>
      </c>
      <c r="P56" s="38"/>
      <c r="Q56" s="38"/>
    </row>
    <row r="57" spans="1:18" ht="15" customHeight="1" thickBot="1" x14ac:dyDescent="0.3">
      <c r="A57" s="242" t="s">
        <v>145</v>
      </c>
      <c r="B57" s="82"/>
      <c r="C57" s="63"/>
      <c r="D57" s="97"/>
      <c r="E57" s="90"/>
      <c r="F57" s="97"/>
      <c r="G57" s="90"/>
      <c r="H57" s="82"/>
      <c r="I57" s="63"/>
      <c r="J57" s="82"/>
      <c r="K57" s="63"/>
      <c r="L57" s="82"/>
      <c r="M57" s="63"/>
      <c r="N57" s="82"/>
      <c r="O57" s="63"/>
      <c r="P57" s="41"/>
      <c r="Q57" s="41"/>
    </row>
    <row r="58" spans="1:18" ht="15" customHeight="1" thickBot="1" x14ac:dyDescent="0.3">
      <c r="A58" s="243" t="s">
        <v>50</v>
      </c>
      <c r="B58" s="102"/>
      <c r="C58" s="55">
        <f>C56-B56</f>
        <v>0.35416666666666669</v>
      </c>
      <c r="D58" s="99"/>
      <c r="E58" s="100"/>
      <c r="F58" s="99"/>
      <c r="G58" s="100"/>
      <c r="H58" s="102"/>
      <c r="I58" s="55">
        <f>I56-H56</f>
        <v>0.33333333333333331</v>
      </c>
      <c r="J58" s="102"/>
      <c r="K58" s="55">
        <f>K56-J56</f>
        <v>0.35416666666666669</v>
      </c>
      <c r="L58" s="102"/>
      <c r="M58" s="55">
        <f>M56-L56</f>
        <v>0.35416666666666669</v>
      </c>
      <c r="N58" s="102"/>
      <c r="O58" s="55">
        <f>O56-N56</f>
        <v>0.33333333333333331</v>
      </c>
      <c r="P58" s="44">
        <f>SUM(C58,E58,G58,I58,K58,M58,O58)</f>
        <v>1.7291666666666667</v>
      </c>
      <c r="Q58" s="44"/>
    </row>
    <row r="59" spans="1:18" ht="15" customHeight="1" x14ac:dyDescent="0.25">
      <c r="A59" s="241"/>
      <c r="B59" s="47">
        <v>0.29166666666666669</v>
      </c>
      <c r="C59" s="94">
        <v>0.625</v>
      </c>
      <c r="D59" s="47">
        <v>0.27083333333333331</v>
      </c>
      <c r="E59" s="94">
        <v>0.625</v>
      </c>
      <c r="F59" s="47">
        <v>0.27083333333333331</v>
      </c>
      <c r="G59" s="94">
        <v>0.625</v>
      </c>
      <c r="H59" s="95"/>
      <c r="I59" s="96"/>
      <c r="J59" s="95"/>
      <c r="K59" s="96"/>
      <c r="L59" s="47">
        <v>0.27083333333333331</v>
      </c>
      <c r="M59" s="94">
        <v>0.625</v>
      </c>
      <c r="N59" s="47">
        <v>0.29166666666666669</v>
      </c>
      <c r="O59" s="94">
        <v>0.625</v>
      </c>
      <c r="P59" s="41"/>
      <c r="Q59" s="56"/>
    </row>
    <row r="60" spans="1:18" ht="15" customHeight="1" thickBot="1" x14ac:dyDescent="0.3">
      <c r="A60" s="242" t="s">
        <v>121</v>
      </c>
      <c r="B60" s="82"/>
      <c r="C60" s="63"/>
      <c r="D60" s="82"/>
      <c r="E60" s="63"/>
      <c r="F60" s="82"/>
      <c r="G60" s="63"/>
      <c r="H60" s="97"/>
      <c r="I60" s="90"/>
      <c r="J60" s="97"/>
      <c r="K60" s="90"/>
      <c r="L60" s="82"/>
      <c r="M60" s="63"/>
      <c r="N60" s="82"/>
      <c r="O60" s="63"/>
      <c r="P60" s="41"/>
      <c r="Q60" s="56"/>
    </row>
    <row r="61" spans="1:18" ht="15" customHeight="1" thickBot="1" x14ac:dyDescent="0.3">
      <c r="A61" s="243" t="s">
        <v>122</v>
      </c>
      <c r="B61" s="102"/>
      <c r="C61" s="55">
        <f>C59-B59</f>
        <v>0.33333333333333331</v>
      </c>
      <c r="D61" s="102"/>
      <c r="E61" s="55">
        <f>E59-D59</f>
        <v>0.35416666666666669</v>
      </c>
      <c r="F61" s="102"/>
      <c r="G61" s="55">
        <f>G59-F59</f>
        <v>0.35416666666666669</v>
      </c>
      <c r="H61" s="99"/>
      <c r="I61" s="100"/>
      <c r="J61" s="99"/>
      <c r="K61" s="100"/>
      <c r="L61" s="102"/>
      <c r="M61" s="55">
        <f>M59-L59</f>
        <v>0.35416666666666669</v>
      </c>
      <c r="N61" s="102"/>
      <c r="O61" s="55">
        <f>O59-N59</f>
        <v>0.33333333333333331</v>
      </c>
      <c r="P61" s="44">
        <f>SUM(C61,E61,G61,I61,K61,M61,O61)</f>
        <v>1.7291666666666667</v>
      </c>
      <c r="Q61" s="56"/>
    </row>
    <row r="62" spans="1:18" ht="15" customHeight="1" x14ac:dyDescent="0.25">
      <c r="A62" s="241"/>
      <c r="B62" s="95"/>
      <c r="C62" s="96"/>
      <c r="D62" s="47">
        <v>0.27083333333333331</v>
      </c>
      <c r="E62" s="94">
        <v>0.625</v>
      </c>
      <c r="F62" s="47">
        <v>0.27083333333333331</v>
      </c>
      <c r="G62" s="94">
        <v>0.625</v>
      </c>
      <c r="H62" s="47">
        <v>0.29166666666666669</v>
      </c>
      <c r="I62" s="94">
        <v>0.625</v>
      </c>
      <c r="J62" s="47">
        <v>0.29166666666666669</v>
      </c>
      <c r="K62" s="94">
        <v>0.625</v>
      </c>
      <c r="L62" s="47">
        <v>0.27083333333333331</v>
      </c>
      <c r="M62" s="94">
        <v>0.625</v>
      </c>
      <c r="N62" s="95"/>
      <c r="O62" s="96"/>
      <c r="P62" s="38"/>
      <c r="Q62" s="38"/>
    </row>
    <row r="63" spans="1:18" ht="15" customHeight="1" thickBot="1" x14ac:dyDescent="0.3">
      <c r="A63" s="242" t="s">
        <v>78</v>
      </c>
      <c r="B63" s="97"/>
      <c r="C63" s="90"/>
      <c r="D63" s="82"/>
      <c r="E63" s="63"/>
      <c r="F63" s="82"/>
      <c r="G63" s="63"/>
      <c r="H63" s="82"/>
      <c r="I63" s="63"/>
      <c r="J63" s="82"/>
      <c r="K63" s="63"/>
      <c r="L63" s="82"/>
      <c r="M63" s="63"/>
      <c r="N63" s="97"/>
      <c r="O63" s="90"/>
      <c r="P63" s="41"/>
      <c r="Q63" s="41"/>
    </row>
    <row r="64" spans="1:18" ht="15" customHeight="1" thickBot="1" x14ac:dyDescent="0.3">
      <c r="A64" s="243"/>
      <c r="B64" s="99"/>
      <c r="C64" s="100"/>
      <c r="D64" s="102"/>
      <c r="E64" s="55">
        <f>E62-D62</f>
        <v>0.35416666666666669</v>
      </c>
      <c r="F64" s="102"/>
      <c r="G64" s="55">
        <f>G62-F62</f>
        <v>0.35416666666666669</v>
      </c>
      <c r="H64" s="102"/>
      <c r="I64" s="55">
        <f>I62-H62</f>
        <v>0.33333333333333331</v>
      </c>
      <c r="J64" s="102"/>
      <c r="K64" s="55">
        <f>K62-J62</f>
        <v>0.33333333333333331</v>
      </c>
      <c r="L64" s="102"/>
      <c r="M64" s="55">
        <f>M62-L62</f>
        <v>0.35416666666666669</v>
      </c>
      <c r="N64" s="99"/>
      <c r="O64" s="100"/>
      <c r="P64" s="44">
        <f>SUM(C64,E64,G64,I64,K64,M64,O64)</f>
        <v>1.7291666666666667</v>
      </c>
      <c r="Q64" s="44"/>
    </row>
    <row r="65" spans="1:17" ht="15" customHeight="1" x14ac:dyDescent="0.25">
      <c r="A65" s="241"/>
      <c r="B65" s="47">
        <v>0.27083333333333331</v>
      </c>
      <c r="C65" s="94">
        <v>0.625</v>
      </c>
      <c r="D65" s="95"/>
      <c r="E65" s="96"/>
      <c r="F65" s="95"/>
      <c r="G65" s="96"/>
      <c r="H65" s="47">
        <v>0.29166666666666669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  <c r="Q65" s="56"/>
    </row>
    <row r="66" spans="1:17" ht="15" customHeight="1" thickBot="1" x14ac:dyDescent="0.3">
      <c r="A66" s="242" t="s">
        <v>73</v>
      </c>
      <c r="B66" s="82"/>
      <c r="C66" s="63"/>
      <c r="D66" s="97"/>
      <c r="E66" s="90"/>
      <c r="F66" s="97"/>
      <c r="G66" s="90"/>
      <c r="H66" s="82"/>
      <c r="I66" s="63"/>
      <c r="J66" s="82"/>
      <c r="K66" s="63"/>
      <c r="L66" s="82"/>
      <c r="M66" s="63"/>
      <c r="N66" s="82"/>
      <c r="O66" s="63"/>
      <c r="P66" s="41"/>
      <c r="Q66" s="56"/>
    </row>
    <row r="67" spans="1:17" ht="15" customHeight="1" thickBot="1" x14ac:dyDescent="0.3">
      <c r="A67" s="243" t="s">
        <v>74</v>
      </c>
      <c r="B67" s="102"/>
      <c r="C67" s="55">
        <f>C65-B65</f>
        <v>0.35416666666666669</v>
      </c>
      <c r="D67" s="99"/>
      <c r="E67" s="100"/>
      <c r="F67" s="99"/>
      <c r="G67" s="100"/>
      <c r="H67" s="102"/>
      <c r="I67" s="55">
        <f>I65-H65</f>
        <v>0.33333333333333331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  <c r="Q67" s="56"/>
    </row>
    <row r="68" spans="1:17" ht="15" customHeight="1" x14ac:dyDescent="0.25">
      <c r="A68" s="241"/>
      <c r="B68" s="95"/>
      <c r="C68" s="96"/>
      <c r="D68" s="95"/>
      <c r="E68" s="96"/>
      <c r="F68" s="95"/>
      <c r="G68" s="96"/>
      <c r="H68" s="95"/>
      <c r="I68" s="96"/>
      <c r="J68" s="95"/>
      <c r="K68" s="96"/>
      <c r="L68" s="95"/>
      <c r="M68" s="96"/>
      <c r="N68" s="95"/>
      <c r="O68" s="96"/>
      <c r="P68" s="38"/>
      <c r="Q68" s="38"/>
    </row>
    <row r="69" spans="1:17" ht="15" customHeight="1" thickBot="1" x14ac:dyDescent="0.3">
      <c r="A69" s="242"/>
      <c r="B69" s="97"/>
      <c r="C69" s="90"/>
      <c r="D69" s="97"/>
      <c r="E69" s="90"/>
      <c r="F69" s="97"/>
      <c r="G69" s="90"/>
      <c r="H69" s="97"/>
      <c r="I69" s="90"/>
      <c r="J69" s="97"/>
      <c r="K69" s="90"/>
      <c r="L69" s="97"/>
      <c r="M69" s="90"/>
      <c r="N69" s="97"/>
      <c r="O69" s="90"/>
      <c r="P69" s="41"/>
      <c r="Q69" s="41"/>
    </row>
    <row r="70" spans="1:17" ht="15" customHeight="1" thickBot="1" x14ac:dyDescent="0.3">
      <c r="A70" s="243"/>
      <c r="B70" s="99"/>
      <c r="C70" s="100"/>
      <c r="D70" s="99"/>
      <c r="E70" s="100"/>
      <c r="F70" s="99"/>
      <c r="G70" s="100"/>
      <c r="H70" s="99"/>
      <c r="I70" s="100"/>
      <c r="J70" s="99"/>
      <c r="K70" s="100"/>
      <c r="L70" s="99"/>
      <c r="M70" s="100"/>
      <c r="N70" s="99"/>
      <c r="O70" s="100"/>
      <c r="P70" s="44">
        <f>SUM(C70,E70,G70,I70,K70,M70,O70)</f>
        <v>0</v>
      </c>
      <c r="Q70" s="44"/>
    </row>
    <row r="71" spans="1:17" ht="15" customHeight="1" thickBot="1" x14ac:dyDescent="0.3">
      <c r="A71" s="6"/>
      <c r="B71" s="116"/>
      <c r="C71" s="117"/>
      <c r="D71" s="116"/>
      <c r="E71" s="117"/>
      <c r="F71" s="116"/>
      <c r="G71" s="117"/>
      <c r="H71" s="116"/>
      <c r="I71" s="117"/>
      <c r="J71" s="116"/>
      <c r="K71" s="117"/>
      <c r="L71" s="116"/>
      <c r="M71" s="117"/>
      <c r="N71" s="116"/>
      <c r="O71" s="117"/>
      <c r="P71" s="62"/>
      <c r="Q71" s="299"/>
    </row>
    <row r="72" spans="1:17" ht="15" customHeight="1" x14ac:dyDescent="0.25">
      <c r="A72" s="241"/>
      <c r="B72" s="95"/>
      <c r="C72" s="96"/>
      <c r="D72" s="95"/>
      <c r="E72" s="96"/>
      <c r="F72" s="47">
        <v>0.33333333333333331</v>
      </c>
      <c r="G72" s="94">
        <v>0.66666666666666663</v>
      </c>
      <c r="H72" s="47">
        <v>0.33333333333333331</v>
      </c>
      <c r="I72" s="94">
        <v>0.66666666666666663</v>
      </c>
      <c r="J72" s="47">
        <v>0.33333333333333331</v>
      </c>
      <c r="K72" s="94">
        <v>0.6875</v>
      </c>
      <c r="L72" s="47">
        <v>0.33333333333333331</v>
      </c>
      <c r="M72" s="94">
        <v>0.6875</v>
      </c>
      <c r="N72" s="47">
        <v>0.33333333333333331</v>
      </c>
      <c r="O72" s="94">
        <v>0.6875</v>
      </c>
      <c r="P72" s="38"/>
      <c r="Q72" s="56"/>
    </row>
    <row r="73" spans="1:17" ht="15" customHeight="1" thickBot="1" x14ac:dyDescent="0.3">
      <c r="A73" s="242" t="s">
        <v>22</v>
      </c>
      <c r="B73" s="97"/>
      <c r="C73" s="90"/>
      <c r="D73" s="97"/>
      <c r="E73" s="90"/>
      <c r="F73" s="82"/>
      <c r="G73" s="63"/>
      <c r="H73" s="82"/>
      <c r="I73" s="63"/>
      <c r="J73" s="82"/>
      <c r="K73" s="63"/>
      <c r="L73" s="82"/>
      <c r="M73" s="63"/>
      <c r="N73" s="82"/>
      <c r="O73" s="63"/>
      <c r="P73" s="41"/>
      <c r="Q73" s="56"/>
    </row>
    <row r="74" spans="1:17" ht="15" customHeight="1" thickBot="1" x14ac:dyDescent="0.3">
      <c r="A74" s="243" t="s">
        <v>43</v>
      </c>
      <c r="B74" s="99"/>
      <c r="C74" s="100"/>
      <c r="D74" s="99"/>
      <c r="E74" s="100"/>
      <c r="F74" s="102"/>
      <c r="G74" s="55">
        <f>SUM(G72-F72)</f>
        <v>0.33333333333333331</v>
      </c>
      <c r="H74" s="102"/>
      <c r="I74" s="55">
        <f>SUM(I72-H72)</f>
        <v>0.33333333333333331</v>
      </c>
      <c r="J74" s="102"/>
      <c r="K74" s="55">
        <f>SUM(K72-J72)</f>
        <v>0.35416666666666669</v>
      </c>
      <c r="L74" s="102"/>
      <c r="M74" s="55">
        <f>SUM(M72-L72)</f>
        <v>0.35416666666666669</v>
      </c>
      <c r="N74" s="102"/>
      <c r="O74" s="55">
        <f>SUM(O72-N72)</f>
        <v>0.35416666666666669</v>
      </c>
      <c r="P74" s="44">
        <f>SUM(C74,E74,G74,I74,K74,M74,O74)</f>
        <v>1.7291666666666667</v>
      </c>
      <c r="Q74" s="56"/>
    </row>
    <row r="75" spans="1:17" ht="15" customHeight="1" x14ac:dyDescent="0.25">
      <c r="A75" s="246"/>
      <c r="B75" s="47">
        <v>0.375</v>
      </c>
      <c r="C75" s="94">
        <v>0.72916666666666663</v>
      </c>
      <c r="D75" s="47">
        <v>0.375</v>
      </c>
      <c r="E75" s="94">
        <v>0.72916666666666663</v>
      </c>
      <c r="F75" s="47">
        <v>0.5</v>
      </c>
      <c r="G75" s="94">
        <v>0.66666666666666663</v>
      </c>
      <c r="H75" s="47"/>
      <c r="I75" s="94"/>
      <c r="J75" s="95"/>
      <c r="K75" s="96"/>
      <c r="L75" s="95"/>
      <c r="M75" s="96"/>
      <c r="N75" s="47">
        <v>0.5</v>
      </c>
      <c r="O75" s="94">
        <v>0.66666666666666663</v>
      </c>
      <c r="P75" s="38"/>
      <c r="Q75" s="38"/>
    </row>
    <row r="76" spans="1:17" ht="15" customHeight="1" thickBot="1" x14ac:dyDescent="0.3">
      <c r="A76" s="247" t="s">
        <v>19</v>
      </c>
      <c r="B76" s="82"/>
      <c r="C76" s="63"/>
      <c r="D76" s="82"/>
      <c r="E76" s="63"/>
      <c r="F76" s="82">
        <v>0.875</v>
      </c>
      <c r="G76" s="63">
        <v>1.0416666666666667</v>
      </c>
      <c r="H76" s="82">
        <v>0.70833333333333337</v>
      </c>
      <c r="I76" s="63">
        <v>1.0625</v>
      </c>
      <c r="J76" s="97"/>
      <c r="K76" s="90"/>
      <c r="L76" s="97"/>
      <c r="M76" s="90"/>
      <c r="N76" s="82">
        <v>0.875</v>
      </c>
      <c r="O76" s="63">
        <v>1.0416666666666667</v>
      </c>
      <c r="P76" s="41"/>
      <c r="Q76" s="41"/>
    </row>
    <row r="77" spans="1:17" ht="15" customHeight="1" thickBot="1" x14ac:dyDescent="0.3">
      <c r="A77" s="243" t="s">
        <v>41</v>
      </c>
      <c r="B77" s="102"/>
      <c r="C77" s="55">
        <f>SUM(C75-B75)</f>
        <v>0.35416666666666663</v>
      </c>
      <c r="D77" s="102"/>
      <c r="E77" s="55">
        <f>SUM(E75-D75)</f>
        <v>0.35416666666666663</v>
      </c>
      <c r="F77" s="103"/>
      <c r="G77" s="55">
        <f>(G75-F75)+(G76-F76)</f>
        <v>0.33333333333333337</v>
      </c>
      <c r="H77" s="101"/>
      <c r="I77" s="55">
        <f>(I75-H75)+(I76-H76)</f>
        <v>0.35416666666666663</v>
      </c>
      <c r="J77" s="99"/>
      <c r="K77" s="100"/>
      <c r="L77" s="99"/>
      <c r="M77" s="100"/>
      <c r="N77" s="103"/>
      <c r="O77" s="55">
        <f>(O75-N75)+(O76-N76)</f>
        <v>0.33333333333333337</v>
      </c>
      <c r="P77" s="44">
        <f>SUM(C77,E77,G77,I77,K77,M77,O77)</f>
        <v>1.7291666666666665</v>
      </c>
      <c r="Q77" s="44"/>
    </row>
    <row r="78" spans="1:17" ht="15" customHeight="1" x14ac:dyDescent="0.25">
      <c r="A78" s="246"/>
      <c r="B78" s="47"/>
      <c r="C78" s="94"/>
      <c r="D78" s="47">
        <v>0.5</v>
      </c>
      <c r="E78" s="94">
        <v>0.66666666666666663</v>
      </c>
      <c r="F78" s="95"/>
      <c r="G78" s="96"/>
      <c r="H78" s="95"/>
      <c r="I78" s="96"/>
      <c r="J78" s="47">
        <v>0.5</v>
      </c>
      <c r="K78" s="94">
        <v>0.66666666666666663</v>
      </c>
      <c r="L78" s="47"/>
      <c r="M78" s="94"/>
      <c r="N78" s="47"/>
      <c r="O78" s="94"/>
      <c r="P78" s="38"/>
      <c r="Q78" s="56"/>
    </row>
    <row r="79" spans="1:17" ht="15" customHeight="1" thickBot="1" x14ac:dyDescent="0.3">
      <c r="A79" s="247" t="s">
        <v>25</v>
      </c>
      <c r="B79" s="82">
        <v>0.70833333333333337</v>
      </c>
      <c r="C79" s="63">
        <v>1.0625</v>
      </c>
      <c r="D79" s="82">
        <v>0.875</v>
      </c>
      <c r="E79" s="63">
        <v>1.0416666666666667</v>
      </c>
      <c r="F79" s="97"/>
      <c r="G79" s="90"/>
      <c r="H79" s="97"/>
      <c r="I79" s="90"/>
      <c r="J79" s="82">
        <v>0.875</v>
      </c>
      <c r="K79" s="63">
        <v>1.0416666666666667</v>
      </c>
      <c r="L79" s="82">
        <v>0.70833333333333337</v>
      </c>
      <c r="M79" s="63">
        <v>1.0625</v>
      </c>
      <c r="N79" s="82">
        <v>0.70833333333333337</v>
      </c>
      <c r="O79" s="63">
        <v>1.0625</v>
      </c>
      <c r="P79" s="41"/>
      <c r="Q79" s="56"/>
    </row>
    <row r="80" spans="1:17" ht="15" customHeight="1" thickBot="1" x14ac:dyDescent="0.3">
      <c r="A80" s="248"/>
      <c r="B80" s="101"/>
      <c r="C80" s="55">
        <f>(C78-B78)+(C79-B79)</f>
        <v>0.35416666666666663</v>
      </c>
      <c r="D80" s="103"/>
      <c r="E80" s="55">
        <f>(E78-D78)+(E79-D79)</f>
        <v>0.33333333333333337</v>
      </c>
      <c r="F80" s="99"/>
      <c r="G80" s="100"/>
      <c r="H80" s="99"/>
      <c r="I80" s="100"/>
      <c r="J80" s="103"/>
      <c r="K80" s="55">
        <f>(K78-J78)+(K79-J79)</f>
        <v>0.33333333333333337</v>
      </c>
      <c r="L80" s="101"/>
      <c r="M80" s="55">
        <f>(M78-L78)+(M79-L79)</f>
        <v>0.35416666666666663</v>
      </c>
      <c r="N80" s="101"/>
      <c r="O80" s="55">
        <f>(O78-N78)+(O79-N79)</f>
        <v>0.35416666666666663</v>
      </c>
      <c r="P80" s="44">
        <f>SUM(C80,E80,G80,I80,K80,M80,O80)</f>
        <v>1.7291666666666665</v>
      </c>
      <c r="Q80" s="56"/>
    </row>
    <row r="81" spans="1:17" ht="15" customHeight="1" x14ac:dyDescent="0.25">
      <c r="A81" s="246"/>
      <c r="B81" s="95"/>
      <c r="C81" s="96"/>
      <c r="D81" s="95"/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  <c r="P81" s="38"/>
      <c r="Q81" s="38"/>
    </row>
    <row r="82" spans="1:17" ht="15" customHeight="1" thickBot="1" x14ac:dyDescent="0.3">
      <c r="A82" s="247" t="s">
        <v>52</v>
      </c>
      <c r="B82" s="97"/>
      <c r="C82" s="90"/>
      <c r="D82" s="97"/>
      <c r="E82" s="90"/>
      <c r="F82" s="97"/>
      <c r="G82" s="90"/>
      <c r="H82" s="97"/>
      <c r="I82" s="90"/>
      <c r="J82" s="97"/>
      <c r="K82" s="90"/>
      <c r="L82" s="97"/>
      <c r="M82" s="90"/>
      <c r="N82" s="97"/>
      <c r="O82" s="90" t="s">
        <v>125</v>
      </c>
      <c r="P82" s="41"/>
      <c r="Q82" s="41"/>
    </row>
    <row r="83" spans="1:17" ht="15" customHeight="1" thickBot="1" x14ac:dyDescent="0.3">
      <c r="A83" s="248"/>
      <c r="B83" s="99"/>
      <c r="C83" s="100"/>
      <c r="D83" s="99"/>
      <c r="E83" s="100"/>
      <c r="F83" s="99"/>
      <c r="G83" s="100"/>
      <c r="H83" s="99"/>
      <c r="I83" s="100"/>
      <c r="J83" s="99"/>
      <c r="K83" s="100"/>
      <c r="L83" s="99"/>
      <c r="M83" s="100"/>
      <c r="N83" s="99"/>
      <c r="O83" s="100"/>
      <c r="P83" s="44">
        <f>SUM(C83,E83,G83,I83,K83,M83,O83)</f>
        <v>0</v>
      </c>
      <c r="Q83" s="41"/>
    </row>
    <row r="84" spans="1:17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  <c r="Q84" s="38"/>
    </row>
    <row r="85" spans="1:17" ht="15" customHeight="1" thickBot="1" x14ac:dyDescent="0.3">
      <c r="A85" s="247" t="s">
        <v>47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  <c r="Q85" s="41"/>
    </row>
    <row r="86" spans="1:17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  <c r="Q86" s="41"/>
    </row>
    <row r="87" spans="1:17" ht="35.1" customHeight="1" x14ac:dyDescent="0.25">
      <c r="A87" s="295" t="s">
        <v>137</v>
      </c>
      <c r="B87" s="191"/>
      <c r="C87" s="192" t="e">
        <f>comptecellulecouleur((B53:B70),$A$96)</f>
        <v>#N/A</v>
      </c>
      <c r="D87" s="191"/>
      <c r="E87" s="192" t="e">
        <f>comptecellulecouleur((D53:D70),$A$96)</f>
        <v>#N/A</v>
      </c>
      <c r="F87" s="191"/>
      <c r="G87" s="192" t="e">
        <f>comptecellulecouleur((F53:F70),$A$96)</f>
        <v>#N/A</v>
      </c>
      <c r="H87" s="191"/>
      <c r="I87" s="192" t="e">
        <f>comptecellulecouleur((H53:H70),$A$96)</f>
        <v>#N/A</v>
      </c>
      <c r="J87" s="191"/>
      <c r="K87" s="192" t="e">
        <f>comptecellulecouleur((J55:J70),$A$96)</f>
        <v>#N/A</v>
      </c>
      <c r="L87" s="191"/>
      <c r="M87" s="192" t="e">
        <f>comptecellulecouleur((L55:L70),$A$96)</f>
        <v>#N/A</v>
      </c>
      <c r="N87" s="191"/>
      <c r="O87" s="192" t="e">
        <f>comptecellulecouleur((N55:N70),$A$96)</f>
        <v>#N/A</v>
      </c>
      <c r="P87" s="300"/>
      <c r="Q87" s="65"/>
    </row>
    <row r="88" spans="1:17" ht="35.1" customHeight="1" x14ac:dyDescent="0.25">
      <c r="A88" s="296" t="s">
        <v>136</v>
      </c>
      <c r="B88" s="292"/>
      <c r="C88" s="293" t="e">
        <f>comptecellulecouleur((B53:B70),$A$97)</f>
        <v>#N/A</v>
      </c>
      <c r="D88" s="292"/>
      <c r="E88" s="293" t="e">
        <f>comptecellulecouleur((D53:D70),$A$97)</f>
        <v>#N/A</v>
      </c>
      <c r="F88" s="292"/>
      <c r="G88" s="293" t="e">
        <f>comptecellulecouleur((F53:F70),$A$97)</f>
        <v>#N/A</v>
      </c>
      <c r="H88" s="292"/>
      <c r="I88" s="293" t="e">
        <f>comptecellulecouleur((H53:H70),$A$97)</f>
        <v>#N/A</v>
      </c>
      <c r="J88" s="292"/>
      <c r="K88" s="293" t="e">
        <f>comptecellulecouleur((J53:J70),$A$97)</f>
        <v>#N/A</v>
      </c>
      <c r="L88" s="292"/>
      <c r="M88" s="293" t="e">
        <f>comptecellulecouleur((L53:L70),$A$97)</f>
        <v>#N/A</v>
      </c>
      <c r="N88" s="292"/>
      <c r="O88" s="293" t="e">
        <f>comptecellulecouleur((N53:N70),$A$97)</f>
        <v>#N/A</v>
      </c>
      <c r="P88" s="301"/>
      <c r="Q88" s="65"/>
    </row>
    <row r="89" spans="1:17" ht="35.1" customHeight="1" x14ac:dyDescent="0.25">
      <c r="A89" s="15" t="s">
        <v>7</v>
      </c>
      <c r="B89" s="193"/>
      <c r="C89" s="189" t="e">
        <f>(comptecellulecouleur((B6:B51),$A$96))+(comptecellulecouleur((B6:B51),$A$98))+(comptecellulecouleur((B6:B51),$A$99)/2)</f>
        <v>#N/A</v>
      </c>
      <c r="D89" s="193"/>
      <c r="E89" s="189" t="e">
        <f>(comptecellulecouleur((D6:D51),$A$96))+(comptecellulecouleur((D6:D51),$A$98))+(comptecellulecouleur((D6:D51),$A$99)/2)</f>
        <v>#N/A</v>
      </c>
      <c r="F89" s="193"/>
      <c r="G89" s="189" t="e">
        <f>(comptecellulecouleur((F6:F51),$A$96))+(comptecellulecouleur((F6:F51),$A$98))+(comptecellulecouleur((F6:F51),$A$99)/2)</f>
        <v>#N/A</v>
      </c>
      <c r="H89" s="193"/>
      <c r="I89" s="189" t="e">
        <f>(comptecellulecouleur((H6:H51),$A$96))+(comptecellulecouleur((H6:H51),$A$98))+(comptecellulecouleur((H6:H51),$A$99)/2)</f>
        <v>#N/A</v>
      </c>
      <c r="J89" s="193"/>
      <c r="K89" s="189" t="e">
        <f>(comptecellulecouleur((J6:J51),$A$96))+(comptecellulecouleur((J6:J51),$A$98))+(comptecellulecouleur((J6:J51),$A$99)/2)</f>
        <v>#N/A</v>
      </c>
      <c r="L89" s="193"/>
      <c r="M89" s="189" t="e">
        <f>(comptecellulecouleur((L6:L51),$A$96))+(comptecellulecouleur((L6:L51),$A$98))+(comptecellulecouleur((L6:L51),$A$99)/2)</f>
        <v>#N/A</v>
      </c>
      <c r="N89" s="193"/>
      <c r="O89" s="189" t="e">
        <f>(comptecellulecouleur((N6:N51),$A$96))+(comptecellulecouleur((N6:N51),$A$98))+(comptecellulecouleur((N6:N51),$A$99)/2)</f>
        <v>#N/A</v>
      </c>
      <c r="P89" s="302"/>
      <c r="Q89" s="65"/>
    </row>
    <row r="90" spans="1:17" ht="35.1" customHeight="1" x14ac:dyDescent="0.25">
      <c r="A90" s="16" t="s">
        <v>8</v>
      </c>
      <c r="B90" s="194"/>
      <c r="C90" s="195" t="e">
        <f>(comptecellulecouleur((B6:B51),$A$96))+(comptecellulecouleur((B6:B51),$A$99))</f>
        <v>#N/A</v>
      </c>
      <c r="D90" s="194"/>
      <c r="E90" s="195" t="e">
        <f>(comptecellulecouleur((D6:D51),$A$96))+(comptecellulecouleur((D6:D51),$A$99))</f>
        <v>#N/A</v>
      </c>
      <c r="F90" s="194"/>
      <c r="G90" s="195" t="e">
        <f>(comptecellulecouleur((F6:F51),$A$96))+(comptecellulecouleur((F6:F51),$A$99))</f>
        <v>#N/A</v>
      </c>
      <c r="H90" s="194"/>
      <c r="I90" s="195" t="e">
        <f>(comptecellulecouleur((H6:H51),$A$96))+(comptecellulecouleur((H6:H51),$A$99))</f>
        <v>#N/A</v>
      </c>
      <c r="J90" s="194"/>
      <c r="K90" s="195" t="e">
        <f>(comptecellulecouleur((J6:J51),$A$96))+(comptecellulecouleur((J6:J51),$A$99))</f>
        <v>#N/A</v>
      </c>
      <c r="L90" s="194"/>
      <c r="M90" s="195" t="e">
        <f>(comptecellulecouleur((L6:L51),$A$96))+(comptecellulecouleur((L6:L51),$A$99))</f>
        <v>#N/A</v>
      </c>
      <c r="N90" s="194"/>
      <c r="O90" s="195" t="e">
        <f>(comptecellulecouleur((N6:N51),$A$96))+(comptecellulecouleur((N6:N51),$A$99))</f>
        <v>#N/A</v>
      </c>
      <c r="P90" s="302"/>
      <c r="Q90" s="65"/>
    </row>
    <row r="91" spans="1:17" ht="35.1" customHeight="1" x14ac:dyDescent="0.25">
      <c r="A91" s="17" t="s">
        <v>9</v>
      </c>
      <c r="B91" s="196"/>
      <c r="C91" s="190" t="e">
        <f>(comptecellulecouleur((B6:B51),$A$97))+(comptecellulecouleur((B6:B51),$A$98))+(comptecellulecouleur((B6:B51),$A$99)/2)</f>
        <v>#N/A</v>
      </c>
      <c r="D91" s="196"/>
      <c r="E91" s="190" t="e">
        <f>(comptecellulecouleur((D6:D51),$A$97))+(comptecellulecouleur((D6:D51),$A$98))+(comptecellulecouleur((D6:D51),$A$99)/2)</f>
        <v>#N/A</v>
      </c>
      <c r="F91" s="196"/>
      <c r="G91" s="190" t="e">
        <f>(comptecellulecouleur((F6:F51),$A$97))+(comptecellulecouleur((F6:F51),$A$98))+(comptecellulecouleur((F6:F51),$A$99)/2)</f>
        <v>#N/A</v>
      </c>
      <c r="H91" s="196"/>
      <c r="I91" s="190" t="e">
        <f>(comptecellulecouleur((H6:H51),$A$97))+(comptecellulecouleur((H6:H51),$A$98))+(comptecellulecouleur((H6:H51),$A$99)/2)</f>
        <v>#N/A</v>
      </c>
      <c r="J91" s="196"/>
      <c r="K91" s="190" t="e">
        <f>(comptecellulecouleur((J6:J51),$A$97))+(comptecellulecouleur((J6:J51),$A$98))+(comptecellulecouleur((J6:J51),$A$99)/2)</f>
        <v>#N/A</v>
      </c>
      <c r="L91" s="196"/>
      <c r="M91" s="190" t="e">
        <f>(comptecellulecouleur((L6:L51),$A$97))+(comptecellulecouleur((L6:L51),$A$98))+(comptecellulecouleur((L6:L51),$A$99)/2)</f>
        <v>#N/A</v>
      </c>
      <c r="N91" s="196"/>
      <c r="O91" s="190" t="e">
        <f>(comptecellulecouleur((N6:N51),$A$97))+(comptecellulecouleur((N6:N51),$A$98))+(comptecellulecouleur((N6:N51),$A$99)/2)</f>
        <v>#N/A</v>
      </c>
      <c r="P91" s="302"/>
      <c r="Q91" s="65"/>
    </row>
    <row r="92" spans="1:17" ht="35.1" customHeight="1" x14ac:dyDescent="0.25">
      <c r="A92" s="18" t="s">
        <v>10</v>
      </c>
      <c r="B92" s="193"/>
      <c r="C92" s="197" t="e">
        <f>(comptecellulecouleur((B74:B86),$A$96))+(comptecellulecouleur((B74:B86),$A$98))</f>
        <v>#N/A</v>
      </c>
      <c r="D92" s="193"/>
      <c r="E92" s="197" t="e">
        <f>(comptecellulecouleur((D74:D86),$A$96))+(comptecellulecouleur((D74:D86),$A$98))</f>
        <v>#N/A</v>
      </c>
      <c r="F92" s="193"/>
      <c r="G92" s="197" t="e">
        <f>(comptecellulecouleur((F74:F86),$A$96))+(comptecellulecouleur((F74:F86),$A$98))</f>
        <v>#N/A</v>
      </c>
      <c r="H92" s="193"/>
      <c r="I92" s="197" t="e">
        <f>(comptecellulecouleur((H74:H86),$A$96))+(comptecellulecouleur((H74:H86),$A$98))</f>
        <v>#N/A</v>
      </c>
      <c r="J92" s="193"/>
      <c r="K92" s="197" t="e">
        <f>(comptecellulecouleur((J74:J86),$A$96))+(comptecellulecouleur((J74:J86),$A$98))</f>
        <v>#N/A</v>
      </c>
      <c r="L92" s="193"/>
      <c r="M92" s="197" t="e">
        <f>(comptecellulecouleur((L74:L86),$A$96))+(comptecellulecouleur((L74:L86),$A$98))</f>
        <v>#N/A</v>
      </c>
      <c r="N92" s="193"/>
      <c r="O92" s="197" t="e">
        <f>(comptecellulecouleur((N74:N86),$A$96))+(comptecellulecouleur((N74:N86),$A$98))</f>
        <v>#N/A</v>
      </c>
      <c r="P92" s="302"/>
      <c r="Q92" s="65"/>
    </row>
    <row r="93" spans="1:17" ht="35.1" customHeight="1" x14ac:dyDescent="0.25">
      <c r="A93" s="32" t="s">
        <v>11</v>
      </c>
      <c r="B93" s="196"/>
      <c r="C93" s="197" t="e">
        <f>(comptecellulecouleur((B74:B86),$A$97))+(comptecellulecouleur((B74:B86),$A$98))</f>
        <v>#N/A</v>
      </c>
      <c r="D93" s="196"/>
      <c r="E93" s="197" t="e">
        <f>(comptecellulecouleur((D74:D86),$A$97))+(comptecellulecouleur((D74:D86),$A$98))</f>
        <v>#N/A</v>
      </c>
      <c r="F93" s="196"/>
      <c r="G93" s="197" t="e">
        <f>(comptecellulecouleur((F74:F86),$A$97))+(comptecellulecouleur((F74:F86),$A$98))</f>
        <v>#N/A</v>
      </c>
      <c r="H93" s="196"/>
      <c r="I93" s="197" t="e">
        <f>(comptecellulecouleur((H74:H86),$A$97))+(comptecellulecouleur((H74:H86),$A$98))</f>
        <v>#N/A</v>
      </c>
      <c r="J93" s="196"/>
      <c r="K93" s="197" t="e">
        <f>(comptecellulecouleur((J74:J86),$A$97))+(comptecellulecouleur((J74:J86),$A$98))</f>
        <v>#N/A</v>
      </c>
      <c r="L93" s="196"/>
      <c r="M93" s="197" t="e">
        <f>(comptecellulecouleur((L74:L86),$A$97))+(comptecellulecouleur((L74:L86),$A$98))</f>
        <v>#N/A</v>
      </c>
      <c r="N93" s="196"/>
      <c r="O93" s="197" t="e">
        <f>(comptecellulecouleur((N74:N86),$A$97))+(comptecellulecouleur((N74:N86),$A$98))</f>
        <v>#N/A</v>
      </c>
      <c r="P93" s="302"/>
      <c r="Q93" s="65"/>
    </row>
    <row r="94" spans="1:17" ht="35.1" customHeight="1" x14ac:dyDescent="0.25">
      <c r="A94" s="33" t="s">
        <v>27</v>
      </c>
      <c r="B94" s="21"/>
      <c r="C94" s="28" t="e">
        <f>SUM(C87:C93)</f>
        <v>#N/A</v>
      </c>
      <c r="D94" s="21"/>
      <c r="E94" s="28" t="e">
        <f>SUM(E87:E93)</f>
        <v>#N/A</v>
      </c>
      <c r="F94" s="21"/>
      <c r="G94" s="28" t="e">
        <f>SUM(G87:G93)</f>
        <v>#N/A</v>
      </c>
      <c r="H94" s="21"/>
      <c r="I94" s="28" t="e">
        <f>SUM(I87:I93)</f>
        <v>#N/A</v>
      </c>
      <c r="J94" s="21"/>
      <c r="K94" s="28" t="e">
        <f>SUM(K87:K93)</f>
        <v>#N/A</v>
      </c>
      <c r="L94" s="21"/>
      <c r="M94" s="28" t="e">
        <f>SUM(M87:M93)</f>
        <v>#N/A</v>
      </c>
      <c r="N94" s="21"/>
      <c r="O94" s="28" t="e">
        <f>SUM(O87:O93)</f>
        <v>#N/A</v>
      </c>
      <c r="P94" s="303"/>
      <c r="Q94" s="66"/>
    </row>
    <row r="95" spans="1:17" ht="27" customHeight="1" thickBot="1" x14ac:dyDescent="0.3">
      <c r="A95" s="333" t="s">
        <v>13</v>
      </c>
      <c r="B95" s="334"/>
      <c r="C95" s="334"/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04"/>
    </row>
    <row r="96" spans="1:17" ht="15.75" customHeight="1" x14ac:dyDescent="0.25">
      <c r="A96" s="53"/>
      <c r="B96" s="354" t="s">
        <v>95</v>
      </c>
    </row>
    <row r="97" spans="1:5" ht="15.75" x14ac:dyDescent="0.25">
      <c r="A97" s="50"/>
      <c r="B97" s="354"/>
    </row>
    <row r="98" spans="1:5" ht="15.75" x14ac:dyDescent="0.25">
      <c r="A98" s="54"/>
      <c r="B98" s="354"/>
    </row>
    <row r="99" spans="1:5" ht="15.75" x14ac:dyDescent="0.25">
      <c r="A99" s="144"/>
      <c r="B99" s="354"/>
      <c r="E99" s="188"/>
    </row>
    <row r="100" spans="1:5" x14ac:dyDescent="0.25">
      <c r="E100" s="188"/>
    </row>
    <row r="101" spans="1:5" x14ac:dyDescent="0.25">
      <c r="A101" s="226"/>
      <c r="B101" s="338" t="s">
        <v>96</v>
      </c>
      <c r="C101" s="338"/>
      <c r="D101" s="338"/>
      <c r="E101" s="338"/>
    </row>
    <row r="102" spans="1:5" x14ac:dyDescent="0.25">
      <c r="A102" s="228"/>
      <c r="B102" s="338" t="s">
        <v>97</v>
      </c>
      <c r="C102" s="338"/>
      <c r="D102" s="338"/>
      <c r="E102" s="338"/>
    </row>
    <row r="103" spans="1:5" ht="15.75" x14ac:dyDescent="0.25">
      <c r="A103" s="48"/>
      <c r="B103" s="338" t="s">
        <v>98</v>
      </c>
      <c r="C103" s="338"/>
      <c r="D103" s="338"/>
      <c r="E103" s="338"/>
    </row>
    <row r="2083" spans="16:17" x14ac:dyDescent="0.25">
      <c r="P2083" s="67"/>
      <c r="Q2083" s="67"/>
    </row>
    <row r="2084" spans="16:17" x14ac:dyDescent="0.25">
      <c r="P2084" s="67"/>
      <c r="Q2084" s="67"/>
    </row>
    <row r="2085" spans="16:17" x14ac:dyDescent="0.25">
      <c r="P2085" s="67"/>
      <c r="Q2085" s="67"/>
    </row>
    <row r="2086" spans="16:17" x14ac:dyDescent="0.25">
      <c r="P2086" s="67"/>
      <c r="Q2086" s="67"/>
    </row>
    <row r="2087" spans="16:17" x14ac:dyDescent="0.25">
      <c r="P2087" s="67"/>
      <c r="Q2087" s="67"/>
    </row>
    <row r="2088" spans="16:17" x14ac:dyDescent="0.25">
      <c r="P2088" s="67"/>
      <c r="Q2088" s="67"/>
    </row>
    <row r="3195" spans="16:17" x14ac:dyDescent="0.25">
      <c r="P3195" s="67"/>
      <c r="Q3195" s="67"/>
    </row>
    <row r="3196" spans="16:17" x14ac:dyDescent="0.25">
      <c r="P3196" s="67"/>
      <c r="Q3196" s="67"/>
    </row>
    <row r="3197" spans="16:17" x14ac:dyDescent="0.25">
      <c r="P3197" s="67"/>
      <c r="Q3197" s="67"/>
    </row>
    <row r="3198" spans="16:17" x14ac:dyDescent="0.25">
      <c r="P3198" s="67"/>
      <c r="Q3198" s="67"/>
    </row>
    <row r="3199" spans="16:17" x14ac:dyDescent="0.25">
      <c r="P3199" s="67"/>
      <c r="Q3199" s="67"/>
    </row>
    <row r="3200" spans="16:17" x14ac:dyDescent="0.25">
      <c r="P3200" s="67"/>
      <c r="Q3200" s="67"/>
    </row>
    <row r="3201" spans="16:17" x14ac:dyDescent="0.25">
      <c r="P3201" s="67"/>
      <c r="Q3201" s="67"/>
    </row>
    <row r="3202" spans="16:17" x14ac:dyDescent="0.25">
      <c r="P3202" s="67"/>
      <c r="Q3202" s="67"/>
    </row>
    <row r="3203" spans="16:17" x14ac:dyDescent="0.25">
      <c r="P3203" s="67"/>
      <c r="Q3203" s="67"/>
    </row>
    <row r="3204" spans="16:17" x14ac:dyDescent="0.25">
      <c r="P3204" s="67"/>
      <c r="Q3204" s="67"/>
    </row>
    <row r="3205" spans="16:17" x14ac:dyDescent="0.25">
      <c r="P3205" s="67"/>
      <c r="Q3205" s="67"/>
    </row>
    <row r="3206" spans="16:17" x14ac:dyDescent="0.25">
      <c r="P3206" s="67"/>
      <c r="Q3206" s="67"/>
    </row>
    <row r="3207" spans="16:17" x14ac:dyDescent="0.25">
      <c r="P3207" s="67"/>
      <c r="Q3207" s="67"/>
    </row>
    <row r="3208" spans="16:17" x14ac:dyDescent="0.25">
      <c r="P3208" s="67"/>
      <c r="Q3208" s="67"/>
    </row>
    <row r="3209" spans="16:17" x14ac:dyDescent="0.25">
      <c r="P3209" s="67"/>
      <c r="Q3209" s="67"/>
    </row>
    <row r="3210" spans="16:17" x14ac:dyDescent="0.25">
      <c r="P3210" s="67"/>
      <c r="Q3210" s="67"/>
    </row>
    <row r="3211" spans="16:17" x14ac:dyDescent="0.25">
      <c r="P3211" s="67"/>
      <c r="Q3211" s="67"/>
    </row>
    <row r="3212" spans="16:17" x14ac:dyDescent="0.25">
      <c r="P3212" s="67"/>
      <c r="Q3212" s="67"/>
    </row>
    <row r="3213" spans="16:17" x14ac:dyDescent="0.25">
      <c r="P3213" s="67"/>
      <c r="Q3213" s="67"/>
    </row>
    <row r="3214" spans="16:17" x14ac:dyDescent="0.25">
      <c r="P3214" s="67"/>
      <c r="Q3214" s="67"/>
    </row>
    <row r="3215" spans="16:17" x14ac:dyDescent="0.25">
      <c r="P3215" s="67"/>
      <c r="Q3215" s="67"/>
    </row>
    <row r="3216" spans="16:17" x14ac:dyDescent="0.25">
      <c r="P3216" s="67"/>
      <c r="Q3216" s="67"/>
    </row>
    <row r="3217" spans="16:17" x14ac:dyDescent="0.25">
      <c r="P3217" s="67"/>
      <c r="Q3217" s="67"/>
    </row>
    <row r="3218" spans="16:17" x14ac:dyDescent="0.25">
      <c r="P3218" s="67"/>
      <c r="Q3218" s="67"/>
    </row>
    <row r="3219" spans="16:17" x14ac:dyDescent="0.25">
      <c r="P3219" s="67"/>
      <c r="Q3219" s="67"/>
    </row>
    <row r="3220" spans="16:17" x14ac:dyDescent="0.25">
      <c r="P3220" s="67"/>
      <c r="Q3220" s="67"/>
    </row>
    <row r="3221" spans="16:17" x14ac:dyDescent="0.25">
      <c r="P3221" s="67"/>
      <c r="Q3221" s="67"/>
    </row>
    <row r="3222" spans="16:17" x14ac:dyDescent="0.25">
      <c r="P3222" s="67"/>
      <c r="Q3222" s="67"/>
    </row>
    <row r="3223" spans="16:17" x14ac:dyDescent="0.25">
      <c r="P3223" s="67"/>
      <c r="Q3223" s="67"/>
    </row>
    <row r="3224" spans="16:17" x14ac:dyDescent="0.25">
      <c r="P3224" s="67"/>
      <c r="Q3224" s="67"/>
    </row>
    <row r="3225" spans="16:17" x14ac:dyDescent="0.25">
      <c r="P3225" s="67"/>
      <c r="Q3225" s="67"/>
    </row>
    <row r="3226" spans="16:17" x14ac:dyDescent="0.25">
      <c r="P3226" s="67"/>
      <c r="Q3226" s="67"/>
    </row>
    <row r="3227" spans="16:17" x14ac:dyDescent="0.25">
      <c r="P3227" s="67"/>
      <c r="Q3227" s="67"/>
    </row>
    <row r="3228" spans="16:17" x14ac:dyDescent="0.25">
      <c r="P3228" s="67"/>
      <c r="Q3228" s="67"/>
    </row>
    <row r="3229" spans="16:17" x14ac:dyDescent="0.25">
      <c r="P3229" s="67"/>
      <c r="Q3229" s="67"/>
    </row>
    <row r="3230" spans="16:17" x14ac:dyDescent="0.25">
      <c r="P3230" s="67"/>
      <c r="Q3230" s="67"/>
    </row>
    <row r="3231" spans="16:17" x14ac:dyDescent="0.25">
      <c r="P3231" s="67"/>
      <c r="Q3231" s="67"/>
    </row>
    <row r="3232" spans="16:17" x14ac:dyDescent="0.25">
      <c r="P3232" s="67"/>
      <c r="Q3232" s="67"/>
    </row>
    <row r="3233" spans="16:17" x14ac:dyDescent="0.25">
      <c r="P3233" s="67"/>
      <c r="Q3233" s="67"/>
    </row>
    <row r="3234" spans="16:17" x14ac:dyDescent="0.25">
      <c r="P3234" s="67"/>
      <c r="Q3234" s="67"/>
    </row>
    <row r="3235" spans="16:17" x14ac:dyDescent="0.25">
      <c r="P3235" s="67"/>
      <c r="Q3235" s="67"/>
    </row>
    <row r="3236" spans="16:17" x14ac:dyDescent="0.25">
      <c r="P3236" s="67"/>
      <c r="Q3236" s="67"/>
    </row>
    <row r="3237" spans="16:17" x14ac:dyDescent="0.25">
      <c r="P3237" s="67"/>
      <c r="Q3237" s="67"/>
    </row>
    <row r="3238" spans="16:17" x14ac:dyDescent="0.25">
      <c r="P3238" s="67"/>
      <c r="Q3238" s="67"/>
    </row>
    <row r="3239" spans="16:17" x14ac:dyDescent="0.25">
      <c r="P3239" s="67"/>
      <c r="Q3239" s="67"/>
    </row>
    <row r="3240" spans="16:17" x14ac:dyDescent="0.25">
      <c r="P3240" s="67"/>
      <c r="Q3240" s="67"/>
    </row>
    <row r="3241" spans="16:17" x14ac:dyDescent="0.25">
      <c r="P3241" s="67"/>
      <c r="Q3241" s="67"/>
    </row>
    <row r="3242" spans="16:17" x14ac:dyDescent="0.25">
      <c r="P3242" s="67"/>
      <c r="Q3242" s="67"/>
    </row>
    <row r="3243" spans="16:17" x14ac:dyDescent="0.25">
      <c r="P3243" s="67"/>
      <c r="Q3243" s="67"/>
    </row>
    <row r="3244" spans="16:17" x14ac:dyDescent="0.25">
      <c r="P3244" s="67"/>
      <c r="Q3244" s="67"/>
    </row>
    <row r="3245" spans="16:17" x14ac:dyDescent="0.25">
      <c r="P3245" s="67"/>
      <c r="Q3245" s="67"/>
    </row>
    <row r="3246" spans="16:17" x14ac:dyDescent="0.25">
      <c r="P3246" s="67"/>
      <c r="Q3246" s="67"/>
    </row>
    <row r="3247" spans="16:17" x14ac:dyDescent="0.25">
      <c r="P3247" s="67"/>
      <c r="Q3247" s="67"/>
    </row>
    <row r="3248" spans="16:17" x14ac:dyDescent="0.25">
      <c r="P3248" s="67"/>
      <c r="Q3248" s="67"/>
    </row>
    <row r="3249" spans="16:17" x14ac:dyDescent="0.25">
      <c r="P3249" s="67"/>
      <c r="Q3249" s="67"/>
    </row>
    <row r="3250" spans="16:17" x14ac:dyDescent="0.25">
      <c r="P3250" s="67"/>
      <c r="Q3250" s="67"/>
    </row>
    <row r="3251" spans="16:17" x14ac:dyDescent="0.25">
      <c r="P3251" s="67"/>
      <c r="Q3251" s="67"/>
    </row>
    <row r="3252" spans="16:17" x14ac:dyDescent="0.25">
      <c r="P3252" s="67"/>
      <c r="Q3252" s="67"/>
    </row>
    <row r="3253" spans="16:17" x14ac:dyDescent="0.25">
      <c r="P3253" s="67"/>
      <c r="Q3253" s="67"/>
    </row>
    <row r="3254" spans="16:17" x14ac:dyDescent="0.25">
      <c r="P3254" s="67"/>
      <c r="Q3254" s="67"/>
    </row>
    <row r="3255" spans="16:17" x14ac:dyDescent="0.25">
      <c r="P3255" s="67"/>
      <c r="Q3255" s="67"/>
    </row>
    <row r="3256" spans="16:17" x14ac:dyDescent="0.25">
      <c r="P3256" s="67"/>
      <c r="Q3256" s="67"/>
    </row>
    <row r="3257" spans="16:17" x14ac:dyDescent="0.25">
      <c r="P3257" s="67"/>
      <c r="Q3257" s="67"/>
    </row>
    <row r="3258" spans="16:17" x14ac:dyDescent="0.25">
      <c r="P3258" s="67"/>
      <c r="Q3258" s="67"/>
    </row>
    <row r="3259" spans="16:17" x14ac:dyDescent="0.25">
      <c r="P3259" s="67"/>
      <c r="Q3259" s="67"/>
    </row>
    <row r="3260" spans="16:17" x14ac:dyDescent="0.25">
      <c r="P3260" s="67"/>
      <c r="Q3260" s="67"/>
    </row>
    <row r="3261" spans="16:17" x14ac:dyDescent="0.25">
      <c r="P3261" s="67"/>
      <c r="Q3261" s="67"/>
    </row>
    <row r="3262" spans="16:17" x14ac:dyDescent="0.25">
      <c r="P3262" s="67"/>
      <c r="Q3262" s="67"/>
    </row>
    <row r="3263" spans="16:17" x14ac:dyDescent="0.25">
      <c r="P3263" s="67"/>
      <c r="Q3263" s="67"/>
    </row>
    <row r="3264" spans="16:17" x14ac:dyDescent="0.25">
      <c r="P3264" s="67"/>
      <c r="Q3264" s="67"/>
    </row>
    <row r="3265" spans="16:17" x14ac:dyDescent="0.25">
      <c r="P3265" s="67"/>
      <c r="Q3265" s="67"/>
    </row>
    <row r="3266" spans="16:17" x14ac:dyDescent="0.25">
      <c r="P3266" s="67"/>
      <c r="Q3266" s="67"/>
    </row>
    <row r="3267" spans="16:17" x14ac:dyDescent="0.25">
      <c r="P3267" s="67"/>
      <c r="Q3267" s="67"/>
    </row>
    <row r="3268" spans="16:17" x14ac:dyDescent="0.25">
      <c r="P3268" s="67"/>
      <c r="Q3268" s="67"/>
    </row>
    <row r="3269" spans="16:17" x14ac:dyDescent="0.25">
      <c r="P3269" s="67"/>
      <c r="Q3269" s="67"/>
    </row>
    <row r="3270" spans="16:17" x14ac:dyDescent="0.25">
      <c r="P3270" s="67"/>
      <c r="Q3270" s="67"/>
    </row>
    <row r="3271" spans="16:17" x14ac:dyDescent="0.25">
      <c r="P3271" s="67"/>
      <c r="Q3271" s="67"/>
    </row>
    <row r="3272" spans="16:17" x14ac:dyDescent="0.25">
      <c r="P3272" s="67"/>
      <c r="Q3272" s="67"/>
    </row>
    <row r="3273" spans="16:17" x14ac:dyDescent="0.25">
      <c r="P3273" s="67"/>
      <c r="Q3273" s="67"/>
    </row>
    <row r="3274" spans="16:17" x14ac:dyDescent="0.25">
      <c r="P3274" s="67"/>
      <c r="Q3274" s="67"/>
    </row>
    <row r="3275" spans="16:17" x14ac:dyDescent="0.25">
      <c r="P3275" s="67"/>
      <c r="Q3275" s="67"/>
    </row>
    <row r="3276" spans="16:17" x14ac:dyDescent="0.25">
      <c r="P3276" s="67"/>
      <c r="Q3276" s="67"/>
    </row>
    <row r="3277" spans="16:17" x14ac:dyDescent="0.25">
      <c r="P3277" s="67"/>
      <c r="Q3277" s="67"/>
    </row>
    <row r="3278" spans="16:17" x14ac:dyDescent="0.25">
      <c r="P3278" s="67"/>
      <c r="Q3278" s="67"/>
    </row>
    <row r="3279" spans="16:17" x14ac:dyDescent="0.25">
      <c r="P3279" s="67"/>
      <c r="Q3279" s="67"/>
    </row>
    <row r="3280" spans="16:17" x14ac:dyDescent="0.25">
      <c r="P3280" s="67"/>
      <c r="Q3280" s="67"/>
    </row>
    <row r="3281" spans="16:17" x14ac:dyDescent="0.25">
      <c r="P3281" s="67"/>
      <c r="Q3281" s="67"/>
    </row>
    <row r="3282" spans="16:17" x14ac:dyDescent="0.25">
      <c r="P3282" s="67"/>
      <c r="Q3282" s="67"/>
    </row>
    <row r="3283" spans="16:17" x14ac:dyDescent="0.25">
      <c r="P3283" s="67"/>
      <c r="Q3283" s="67"/>
    </row>
    <row r="3284" spans="16:17" x14ac:dyDescent="0.25">
      <c r="P3284" s="67"/>
      <c r="Q3284" s="67"/>
    </row>
    <row r="3285" spans="16:17" x14ac:dyDescent="0.25">
      <c r="P3285" s="67"/>
      <c r="Q3285" s="67"/>
    </row>
    <row r="3286" spans="16:17" x14ac:dyDescent="0.25">
      <c r="P3286" s="67"/>
      <c r="Q3286" s="67"/>
    </row>
    <row r="3287" spans="16:17" x14ac:dyDescent="0.25">
      <c r="P3287" s="67"/>
      <c r="Q3287" s="67"/>
    </row>
    <row r="3288" spans="16:17" x14ac:dyDescent="0.25">
      <c r="P3288" s="67"/>
      <c r="Q3288" s="67"/>
    </row>
    <row r="3289" spans="16:17" x14ac:dyDescent="0.25">
      <c r="P3289" s="67"/>
      <c r="Q3289" s="67"/>
    </row>
    <row r="3290" spans="16:17" x14ac:dyDescent="0.25">
      <c r="P3290" s="67"/>
      <c r="Q3290" s="67"/>
    </row>
    <row r="3291" spans="16:17" x14ac:dyDescent="0.25">
      <c r="P3291" s="67"/>
      <c r="Q3291" s="67"/>
    </row>
    <row r="3292" spans="16:17" x14ac:dyDescent="0.25">
      <c r="P3292" s="67"/>
      <c r="Q3292" s="67"/>
    </row>
    <row r="3293" spans="16:17" x14ac:dyDescent="0.25">
      <c r="P3293" s="67"/>
      <c r="Q3293" s="67"/>
    </row>
    <row r="3294" spans="16:17" x14ac:dyDescent="0.25">
      <c r="P3294" s="67"/>
      <c r="Q3294" s="67"/>
    </row>
    <row r="3295" spans="16:17" x14ac:dyDescent="0.25">
      <c r="P3295" s="67"/>
      <c r="Q3295" s="67"/>
    </row>
    <row r="3296" spans="16:17" x14ac:dyDescent="0.25">
      <c r="P3296" s="67"/>
      <c r="Q3296" s="67"/>
    </row>
    <row r="3297" spans="16:17" x14ac:dyDescent="0.25">
      <c r="P3297" s="67"/>
      <c r="Q3297" s="67"/>
    </row>
    <row r="3298" spans="16:17" x14ac:dyDescent="0.25">
      <c r="P3298" s="67"/>
      <c r="Q3298" s="67"/>
    </row>
    <row r="3299" spans="16:17" x14ac:dyDescent="0.25">
      <c r="P3299" s="67"/>
      <c r="Q3299" s="67"/>
    </row>
    <row r="3300" spans="16:17" x14ac:dyDescent="0.25">
      <c r="P3300" s="67"/>
      <c r="Q3300" s="67"/>
    </row>
    <row r="3301" spans="16:17" x14ac:dyDescent="0.25">
      <c r="P3301" s="67"/>
      <c r="Q3301" s="67"/>
    </row>
    <row r="3302" spans="16:17" x14ac:dyDescent="0.25">
      <c r="P3302" s="67"/>
      <c r="Q3302" s="67"/>
    </row>
    <row r="3303" spans="16:17" x14ac:dyDescent="0.25">
      <c r="P3303" s="67"/>
      <c r="Q3303" s="67"/>
    </row>
    <row r="3304" spans="16:17" x14ac:dyDescent="0.25">
      <c r="P3304" s="67"/>
      <c r="Q3304" s="67"/>
    </row>
    <row r="3305" spans="16:17" x14ac:dyDescent="0.25">
      <c r="P3305" s="67"/>
      <c r="Q3305" s="67"/>
    </row>
    <row r="3306" spans="16:17" x14ac:dyDescent="0.25">
      <c r="P3306" s="67"/>
      <c r="Q3306" s="67"/>
    </row>
    <row r="3307" spans="16:17" x14ac:dyDescent="0.25">
      <c r="P3307" s="67"/>
      <c r="Q3307" s="67"/>
    </row>
    <row r="3308" spans="16:17" x14ac:dyDescent="0.25">
      <c r="P3308" s="67"/>
      <c r="Q3308" s="67"/>
    </row>
    <row r="3309" spans="16:17" x14ac:dyDescent="0.25">
      <c r="P3309" s="67"/>
      <c r="Q3309" s="67"/>
    </row>
    <row r="3310" spans="16:17" x14ac:dyDescent="0.25">
      <c r="P3310" s="67"/>
      <c r="Q3310" s="67"/>
    </row>
    <row r="3311" spans="16:17" x14ac:dyDescent="0.25">
      <c r="P3311" s="67"/>
      <c r="Q3311" s="67"/>
    </row>
    <row r="3312" spans="16:17" x14ac:dyDescent="0.25">
      <c r="P3312" s="67"/>
      <c r="Q3312" s="67"/>
    </row>
    <row r="3313" spans="16:17" x14ac:dyDescent="0.25">
      <c r="P3313" s="67"/>
      <c r="Q3313" s="67"/>
    </row>
    <row r="3314" spans="16:17" x14ac:dyDescent="0.25">
      <c r="P3314" s="67"/>
      <c r="Q3314" s="67"/>
    </row>
    <row r="3315" spans="16:17" x14ac:dyDescent="0.25">
      <c r="P3315" s="67"/>
      <c r="Q3315" s="67"/>
    </row>
    <row r="3316" spans="16:17" x14ac:dyDescent="0.25">
      <c r="P3316" s="67"/>
      <c r="Q3316" s="67"/>
    </row>
    <row r="3317" spans="16:17" x14ac:dyDescent="0.25">
      <c r="P3317" s="67"/>
      <c r="Q3317" s="67"/>
    </row>
    <row r="3318" spans="16:17" x14ac:dyDescent="0.25">
      <c r="P3318" s="67"/>
      <c r="Q3318" s="67"/>
    </row>
    <row r="3319" spans="16:17" x14ac:dyDescent="0.25">
      <c r="P3319" s="67"/>
      <c r="Q3319" s="67"/>
    </row>
    <row r="3320" spans="16:17" x14ac:dyDescent="0.25">
      <c r="P3320" s="67"/>
      <c r="Q3320" s="67"/>
    </row>
    <row r="3321" spans="16:17" x14ac:dyDescent="0.25">
      <c r="P3321" s="67"/>
      <c r="Q3321" s="67"/>
    </row>
    <row r="3322" spans="16:17" x14ac:dyDescent="0.25">
      <c r="P3322" s="67"/>
      <c r="Q3322" s="67"/>
    </row>
    <row r="3323" spans="16:17" x14ac:dyDescent="0.25">
      <c r="P3323" s="67"/>
      <c r="Q3323" s="67"/>
    </row>
    <row r="3324" spans="16:17" x14ac:dyDescent="0.25">
      <c r="P3324" s="67"/>
      <c r="Q3324" s="67"/>
    </row>
    <row r="3325" spans="16:17" x14ac:dyDescent="0.25">
      <c r="P3325" s="67"/>
      <c r="Q3325" s="67"/>
    </row>
    <row r="3326" spans="16:17" x14ac:dyDescent="0.25">
      <c r="P3326" s="67"/>
      <c r="Q3326" s="67"/>
    </row>
    <row r="3327" spans="16:17" x14ac:dyDescent="0.25">
      <c r="P3327" s="67"/>
      <c r="Q3327" s="67"/>
    </row>
    <row r="3328" spans="16:17" x14ac:dyDescent="0.25">
      <c r="P3328" s="67"/>
      <c r="Q3328" s="67"/>
    </row>
    <row r="3329" spans="16:17" x14ac:dyDescent="0.25">
      <c r="P3329" s="67"/>
      <c r="Q3329" s="67"/>
    </row>
    <row r="3330" spans="16:17" x14ac:dyDescent="0.25">
      <c r="P3330" s="67"/>
      <c r="Q3330" s="67"/>
    </row>
    <row r="3331" spans="16:17" x14ac:dyDescent="0.25">
      <c r="P3331" s="67"/>
      <c r="Q3331" s="67"/>
    </row>
    <row r="3332" spans="16:17" x14ac:dyDescent="0.25">
      <c r="P3332" s="67"/>
      <c r="Q3332" s="67"/>
    </row>
    <row r="3333" spans="16:17" x14ac:dyDescent="0.25">
      <c r="P3333" s="67"/>
      <c r="Q3333" s="67"/>
    </row>
    <row r="3334" spans="16:17" x14ac:dyDescent="0.25">
      <c r="P3334" s="67"/>
      <c r="Q3334" s="67"/>
    </row>
    <row r="3335" spans="16:17" x14ac:dyDescent="0.25">
      <c r="P3335" s="67"/>
      <c r="Q3335" s="67"/>
    </row>
    <row r="3336" spans="16:17" x14ac:dyDescent="0.25">
      <c r="P3336" s="67"/>
      <c r="Q3336" s="67"/>
    </row>
    <row r="3337" spans="16:17" x14ac:dyDescent="0.25">
      <c r="P3337" s="67"/>
      <c r="Q3337" s="67"/>
    </row>
    <row r="3338" spans="16:17" x14ac:dyDescent="0.25">
      <c r="P3338" s="67"/>
      <c r="Q3338" s="67"/>
    </row>
    <row r="3339" spans="16:17" x14ac:dyDescent="0.25">
      <c r="P3339" s="67"/>
      <c r="Q3339" s="67"/>
    </row>
    <row r="3340" spans="16:17" x14ac:dyDescent="0.25">
      <c r="P3340" s="67"/>
      <c r="Q3340" s="67"/>
    </row>
    <row r="3341" spans="16:17" x14ac:dyDescent="0.25">
      <c r="P3341" s="67"/>
      <c r="Q3341" s="67"/>
    </row>
    <row r="3342" spans="16:17" x14ac:dyDescent="0.25">
      <c r="P3342" s="67"/>
      <c r="Q3342" s="67"/>
    </row>
    <row r="3343" spans="16:17" x14ac:dyDescent="0.25">
      <c r="P3343" s="67"/>
      <c r="Q3343" s="67"/>
    </row>
    <row r="3344" spans="16:17" x14ac:dyDescent="0.25">
      <c r="P3344" s="67"/>
      <c r="Q3344" s="67"/>
    </row>
    <row r="3345" spans="16:17" x14ac:dyDescent="0.25">
      <c r="P3345" s="67"/>
      <c r="Q3345" s="67"/>
    </row>
    <row r="3346" spans="16:17" x14ac:dyDescent="0.25">
      <c r="P3346" s="67"/>
      <c r="Q3346" s="67"/>
    </row>
    <row r="3347" spans="16:17" x14ac:dyDescent="0.25">
      <c r="P3347" s="67"/>
      <c r="Q3347" s="67"/>
    </row>
    <row r="3348" spans="16:17" x14ac:dyDescent="0.25">
      <c r="P3348" s="67"/>
      <c r="Q3348" s="67"/>
    </row>
    <row r="3349" spans="16:17" x14ac:dyDescent="0.25">
      <c r="P3349" s="67"/>
      <c r="Q3349" s="67"/>
    </row>
    <row r="3350" spans="16:17" x14ac:dyDescent="0.25">
      <c r="P3350" s="67"/>
      <c r="Q3350" s="67"/>
    </row>
    <row r="3351" spans="16:17" x14ac:dyDescent="0.25">
      <c r="P3351" s="67"/>
      <c r="Q3351" s="67"/>
    </row>
    <row r="3352" spans="16:17" x14ac:dyDescent="0.25">
      <c r="P3352" s="67"/>
      <c r="Q3352" s="67"/>
    </row>
    <row r="3353" spans="16:17" x14ac:dyDescent="0.25">
      <c r="P3353" s="67"/>
      <c r="Q3353" s="67"/>
    </row>
    <row r="3354" spans="16:17" x14ac:dyDescent="0.25">
      <c r="P3354" s="67"/>
      <c r="Q3354" s="67"/>
    </row>
    <row r="3355" spans="16:17" x14ac:dyDescent="0.25">
      <c r="P3355" s="67"/>
      <c r="Q3355" s="67"/>
    </row>
    <row r="3356" spans="16:17" x14ac:dyDescent="0.25">
      <c r="P3356" s="67"/>
      <c r="Q3356" s="67"/>
    </row>
    <row r="3357" spans="16:17" x14ac:dyDescent="0.25">
      <c r="P3357" s="67"/>
      <c r="Q3357" s="67"/>
    </row>
    <row r="3358" spans="16:17" x14ac:dyDescent="0.25">
      <c r="P3358" s="67"/>
      <c r="Q3358" s="67"/>
    </row>
    <row r="3359" spans="16:17" x14ac:dyDescent="0.25">
      <c r="P3359" s="67"/>
      <c r="Q3359" s="67"/>
    </row>
    <row r="3360" spans="16:17" x14ac:dyDescent="0.25">
      <c r="P3360" s="67"/>
      <c r="Q3360" s="67"/>
    </row>
    <row r="3361" spans="16:17" x14ac:dyDescent="0.25">
      <c r="P3361" s="67"/>
      <c r="Q3361" s="67"/>
    </row>
    <row r="3362" spans="16:17" x14ac:dyDescent="0.25">
      <c r="P3362" s="67"/>
      <c r="Q3362" s="67"/>
    </row>
    <row r="3363" spans="16:17" x14ac:dyDescent="0.25">
      <c r="P3363" s="67"/>
      <c r="Q3363" s="67"/>
    </row>
    <row r="3364" spans="16:17" x14ac:dyDescent="0.25">
      <c r="P3364" s="67"/>
      <c r="Q3364" s="67"/>
    </row>
    <row r="3365" spans="16:17" x14ac:dyDescent="0.25">
      <c r="P3365" s="67"/>
      <c r="Q3365" s="67"/>
    </row>
    <row r="3366" spans="16:17" x14ac:dyDescent="0.25">
      <c r="P3366" s="67"/>
      <c r="Q3366" s="67"/>
    </row>
    <row r="3367" spans="16:17" x14ac:dyDescent="0.25">
      <c r="P3367" s="67"/>
      <c r="Q3367" s="67"/>
    </row>
    <row r="3368" spans="16:17" x14ac:dyDescent="0.25">
      <c r="P3368" s="67"/>
      <c r="Q3368" s="67"/>
    </row>
    <row r="3369" spans="16:17" x14ac:dyDescent="0.25">
      <c r="P3369" s="67"/>
      <c r="Q3369" s="67"/>
    </row>
    <row r="3370" spans="16:17" x14ac:dyDescent="0.25">
      <c r="P3370" s="67"/>
      <c r="Q3370" s="67"/>
    </row>
    <row r="3371" spans="16:17" x14ac:dyDescent="0.25">
      <c r="P3371" s="67"/>
      <c r="Q3371" s="67"/>
    </row>
    <row r="3372" spans="16:17" x14ac:dyDescent="0.25">
      <c r="P3372" s="67"/>
      <c r="Q3372" s="67"/>
    </row>
    <row r="3373" spans="16:17" x14ac:dyDescent="0.25">
      <c r="P3373" s="67"/>
      <c r="Q3373" s="67"/>
    </row>
    <row r="3374" spans="16:17" x14ac:dyDescent="0.25">
      <c r="P3374" s="67"/>
      <c r="Q3374" s="67"/>
    </row>
    <row r="3375" spans="16:17" x14ac:dyDescent="0.25">
      <c r="P3375" s="67"/>
      <c r="Q3375" s="67"/>
    </row>
    <row r="3376" spans="16:17" x14ac:dyDescent="0.25">
      <c r="P3376" s="67"/>
      <c r="Q3376" s="67"/>
    </row>
    <row r="3377" spans="16:17" x14ac:dyDescent="0.25">
      <c r="P3377" s="67"/>
      <c r="Q3377" s="67"/>
    </row>
    <row r="3378" spans="16:17" x14ac:dyDescent="0.25">
      <c r="P3378" s="67"/>
      <c r="Q3378" s="67"/>
    </row>
    <row r="3379" spans="16:17" x14ac:dyDescent="0.25">
      <c r="P3379" s="67"/>
      <c r="Q3379" s="67"/>
    </row>
    <row r="3380" spans="16:17" x14ac:dyDescent="0.25">
      <c r="P3380" s="67"/>
      <c r="Q3380" s="67"/>
    </row>
    <row r="3381" spans="16:17" x14ac:dyDescent="0.25">
      <c r="P3381" s="67"/>
      <c r="Q3381" s="67"/>
    </row>
    <row r="3382" spans="16:17" x14ac:dyDescent="0.25">
      <c r="P3382" s="67"/>
      <c r="Q3382" s="67"/>
    </row>
    <row r="3383" spans="16:17" x14ac:dyDescent="0.25">
      <c r="P3383" s="67"/>
      <c r="Q3383" s="67"/>
    </row>
    <row r="3384" spans="16:17" x14ac:dyDescent="0.25">
      <c r="P3384" s="67"/>
      <c r="Q3384" s="67"/>
    </row>
    <row r="3385" spans="16:17" x14ac:dyDescent="0.25">
      <c r="P3385" s="67"/>
      <c r="Q3385" s="67"/>
    </row>
    <row r="3386" spans="16:17" x14ac:dyDescent="0.25">
      <c r="P3386" s="67"/>
      <c r="Q3386" s="67"/>
    </row>
    <row r="3387" spans="16:17" x14ac:dyDescent="0.25">
      <c r="P3387" s="67"/>
      <c r="Q3387" s="67"/>
    </row>
    <row r="3388" spans="16:17" x14ac:dyDescent="0.25">
      <c r="P3388" s="67"/>
      <c r="Q3388" s="67"/>
    </row>
    <row r="3389" spans="16:17" x14ac:dyDescent="0.25">
      <c r="P3389" s="67"/>
      <c r="Q3389" s="67"/>
    </row>
    <row r="3390" spans="16:17" x14ac:dyDescent="0.25">
      <c r="P3390" s="67"/>
      <c r="Q3390" s="67"/>
    </row>
    <row r="3391" spans="16:17" x14ac:dyDescent="0.25">
      <c r="P3391" s="67"/>
      <c r="Q3391" s="67"/>
    </row>
    <row r="3392" spans="16:17" x14ac:dyDescent="0.25">
      <c r="P3392" s="67"/>
      <c r="Q3392" s="67"/>
    </row>
    <row r="3393" spans="16:17" x14ac:dyDescent="0.25">
      <c r="P3393" s="67"/>
      <c r="Q3393" s="67"/>
    </row>
    <row r="3394" spans="16:17" x14ac:dyDescent="0.25">
      <c r="P3394" s="67"/>
      <c r="Q3394" s="67"/>
    </row>
    <row r="3395" spans="16:17" x14ac:dyDescent="0.25">
      <c r="P3395" s="67"/>
      <c r="Q3395" s="67"/>
    </row>
    <row r="3396" spans="16:17" x14ac:dyDescent="0.25">
      <c r="P3396" s="67"/>
      <c r="Q3396" s="67"/>
    </row>
    <row r="3397" spans="16:17" x14ac:dyDescent="0.25">
      <c r="P3397" s="67"/>
      <c r="Q3397" s="67"/>
    </row>
    <row r="3398" spans="16:17" x14ac:dyDescent="0.25">
      <c r="P3398" s="67"/>
      <c r="Q3398" s="67"/>
    </row>
    <row r="3399" spans="16:17" x14ac:dyDescent="0.25">
      <c r="P3399" s="67"/>
      <c r="Q3399" s="67"/>
    </row>
    <row r="3400" spans="16:17" x14ac:dyDescent="0.25">
      <c r="P3400" s="67"/>
      <c r="Q3400" s="67"/>
    </row>
    <row r="3401" spans="16:17" x14ac:dyDescent="0.25">
      <c r="P3401" s="67"/>
      <c r="Q3401" s="67"/>
    </row>
    <row r="3402" spans="16:17" x14ac:dyDescent="0.25">
      <c r="P3402" s="67"/>
      <c r="Q3402" s="67"/>
    </row>
    <row r="3403" spans="16:17" x14ac:dyDescent="0.25">
      <c r="P3403" s="67"/>
      <c r="Q3403" s="67"/>
    </row>
    <row r="3404" spans="16:17" x14ac:dyDescent="0.25">
      <c r="P3404" s="67"/>
      <c r="Q3404" s="67"/>
    </row>
    <row r="3405" spans="16:17" x14ac:dyDescent="0.25">
      <c r="P3405" s="67"/>
      <c r="Q3405" s="67"/>
    </row>
    <row r="3406" spans="16:17" x14ac:dyDescent="0.25">
      <c r="P3406" s="67"/>
      <c r="Q3406" s="67"/>
    </row>
    <row r="3407" spans="16:17" x14ac:dyDescent="0.25">
      <c r="P3407" s="67"/>
      <c r="Q3407" s="67"/>
    </row>
    <row r="3408" spans="16:17" x14ac:dyDescent="0.25">
      <c r="P3408" s="67"/>
      <c r="Q3408" s="67"/>
    </row>
    <row r="3409" spans="16:17" x14ac:dyDescent="0.25">
      <c r="P3409" s="67"/>
      <c r="Q3409" s="67"/>
    </row>
    <row r="3410" spans="16:17" x14ac:dyDescent="0.25">
      <c r="P3410" s="67"/>
      <c r="Q3410" s="67"/>
    </row>
    <row r="3411" spans="16:17" x14ac:dyDescent="0.25">
      <c r="P3411" s="67"/>
      <c r="Q3411" s="67"/>
    </row>
    <row r="3412" spans="16:17" x14ac:dyDescent="0.25">
      <c r="P3412" s="67"/>
      <c r="Q3412" s="67"/>
    </row>
    <row r="3413" spans="16:17" x14ac:dyDescent="0.25">
      <c r="P3413" s="67"/>
      <c r="Q3413" s="67"/>
    </row>
    <row r="3414" spans="16:17" x14ac:dyDescent="0.25">
      <c r="P3414" s="67"/>
      <c r="Q3414" s="67"/>
    </row>
    <row r="3415" spans="16:17" x14ac:dyDescent="0.25">
      <c r="P3415" s="67"/>
      <c r="Q3415" s="67"/>
    </row>
    <row r="3416" spans="16:17" x14ac:dyDescent="0.25">
      <c r="P3416" s="67"/>
      <c r="Q3416" s="67"/>
    </row>
    <row r="3417" spans="16:17" x14ac:dyDescent="0.25">
      <c r="P3417" s="67"/>
      <c r="Q3417" s="67"/>
    </row>
    <row r="3418" spans="16:17" x14ac:dyDescent="0.25">
      <c r="P3418" s="67"/>
      <c r="Q3418" s="67"/>
    </row>
    <row r="3419" spans="16:17" x14ac:dyDescent="0.25">
      <c r="P3419" s="67"/>
      <c r="Q3419" s="67"/>
    </row>
    <row r="3420" spans="16:17" x14ac:dyDescent="0.25">
      <c r="P3420" s="67"/>
      <c r="Q3420" s="67"/>
    </row>
    <row r="3421" spans="16:17" x14ac:dyDescent="0.25">
      <c r="P3421" s="67"/>
      <c r="Q3421" s="67"/>
    </row>
    <row r="3422" spans="16:17" x14ac:dyDescent="0.25">
      <c r="P3422" s="67"/>
      <c r="Q3422" s="67"/>
    </row>
    <row r="3423" spans="16:17" x14ac:dyDescent="0.25">
      <c r="P3423" s="67"/>
      <c r="Q3423" s="67"/>
    </row>
    <row r="3424" spans="16:17" x14ac:dyDescent="0.25">
      <c r="P3424" s="67"/>
      <c r="Q3424" s="67"/>
    </row>
    <row r="3425" spans="16:17" x14ac:dyDescent="0.25">
      <c r="P3425" s="67"/>
      <c r="Q3425" s="67"/>
    </row>
    <row r="3426" spans="16:17" x14ac:dyDescent="0.25">
      <c r="P3426" s="67"/>
      <c r="Q3426" s="67"/>
    </row>
    <row r="3427" spans="16:17" x14ac:dyDescent="0.25">
      <c r="P3427" s="67"/>
      <c r="Q3427" s="67"/>
    </row>
    <row r="3428" spans="16:17" x14ac:dyDescent="0.25">
      <c r="P3428" s="67"/>
      <c r="Q3428" s="67"/>
    </row>
    <row r="3429" spans="16:17" x14ac:dyDescent="0.25">
      <c r="P3429" s="67"/>
      <c r="Q3429" s="67"/>
    </row>
    <row r="3430" spans="16:17" x14ac:dyDescent="0.25">
      <c r="P3430" s="67"/>
      <c r="Q3430" s="67"/>
    </row>
    <row r="3431" spans="16:17" x14ac:dyDescent="0.25">
      <c r="P3431" s="67"/>
      <c r="Q3431" s="67"/>
    </row>
    <row r="3432" spans="16:17" x14ac:dyDescent="0.25">
      <c r="P3432" s="67"/>
      <c r="Q3432" s="67"/>
    </row>
    <row r="3433" spans="16:17" x14ac:dyDescent="0.25">
      <c r="P3433" s="67"/>
      <c r="Q3433" s="67"/>
    </row>
    <row r="3434" spans="16:17" x14ac:dyDescent="0.25">
      <c r="P3434" s="67"/>
      <c r="Q3434" s="67"/>
    </row>
    <row r="3435" spans="16:17" x14ac:dyDescent="0.25">
      <c r="P3435" s="67"/>
      <c r="Q3435" s="67"/>
    </row>
    <row r="3436" spans="16:17" x14ac:dyDescent="0.25">
      <c r="P3436" s="67"/>
      <c r="Q3436" s="67"/>
    </row>
    <row r="3437" spans="16:17" x14ac:dyDescent="0.25">
      <c r="P3437" s="67"/>
      <c r="Q3437" s="67"/>
    </row>
    <row r="3438" spans="16:17" x14ac:dyDescent="0.25">
      <c r="P3438" s="67"/>
      <c r="Q3438" s="67"/>
    </row>
    <row r="3439" spans="16:17" x14ac:dyDescent="0.25">
      <c r="P3439" s="67"/>
      <c r="Q3439" s="67"/>
    </row>
    <row r="3440" spans="16:17" x14ac:dyDescent="0.25">
      <c r="P3440" s="67"/>
      <c r="Q3440" s="67"/>
    </row>
    <row r="3441" spans="16:17" x14ac:dyDescent="0.25">
      <c r="P3441" s="67"/>
      <c r="Q3441" s="67"/>
    </row>
    <row r="3442" spans="16:17" x14ac:dyDescent="0.25">
      <c r="P3442" s="67"/>
      <c r="Q3442" s="67"/>
    </row>
    <row r="3443" spans="16:17" x14ac:dyDescent="0.25">
      <c r="P3443" s="67"/>
      <c r="Q3443" s="67"/>
    </row>
    <row r="3444" spans="16:17" x14ac:dyDescent="0.25">
      <c r="P3444" s="67"/>
      <c r="Q3444" s="67"/>
    </row>
    <row r="3445" spans="16:17" x14ac:dyDescent="0.25">
      <c r="P3445" s="67"/>
      <c r="Q3445" s="67"/>
    </row>
    <row r="3446" spans="16:17" x14ac:dyDescent="0.25">
      <c r="P3446" s="67"/>
      <c r="Q3446" s="67"/>
    </row>
    <row r="3447" spans="16:17" x14ac:dyDescent="0.25">
      <c r="P3447" s="67"/>
      <c r="Q3447" s="67"/>
    </row>
    <row r="3448" spans="16:17" x14ac:dyDescent="0.25">
      <c r="P3448" s="67"/>
      <c r="Q3448" s="67"/>
    </row>
    <row r="3449" spans="16:17" x14ac:dyDescent="0.25">
      <c r="P3449" s="67"/>
      <c r="Q3449" s="67"/>
    </row>
    <row r="3450" spans="16:17" x14ac:dyDescent="0.25">
      <c r="P3450" s="67"/>
      <c r="Q3450" s="67"/>
    </row>
    <row r="3451" spans="16:17" x14ac:dyDescent="0.25">
      <c r="P3451" s="67"/>
      <c r="Q3451" s="67"/>
    </row>
    <row r="3452" spans="16:17" x14ac:dyDescent="0.25">
      <c r="P3452" s="67"/>
      <c r="Q3452" s="67"/>
    </row>
    <row r="3453" spans="16:17" x14ac:dyDescent="0.25">
      <c r="P3453" s="67"/>
      <c r="Q3453" s="67"/>
    </row>
    <row r="3454" spans="16:17" x14ac:dyDescent="0.25">
      <c r="P3454" s="67"/>
      <c r="Q3454" s="67"/>
    </row>
    <row r="3455" spans="16:17" x14ac:dyDescent="0.25">
      <c r="P3455" s="67"/>
      <c r="Q3455" s="67"/>
    </row>
    <row r="3456" spans="16:17" x14ac:dyDescent="0.25">
      <c r="P3456" s="67"/>
      <c r="Q3456" s="67"/>
    </row>
    <row r="3457" spans="16:17" x14ac:dyDescent="0.25">
      <c r="P3457" s="67"/>
      <c r="Q3457" s="67"/>
    </row>
    <row r="3458" spans="16:17" x14ac:dyDescent="0.25">
      <c r="P3458" s="67"/>
      <c r="Q3458" s="67"/>
    </row>
    <row r="3459" spans="16:17" x14ac:dyDescent="0.25">
      <c r="P3459" s="67"/>
      <c r="Q3459" s="67"/>
    </row>
    <row r="3460" spans="16:17" x14ac:dyDescent="0.25">
      <c r="P3460" s="67"/>
      <c r="Q3460" s="67"/>
    </row>
    <row r="3461" spans="16:17" x14ac:dyDescent="0.25">
      <c r="P3461" s="67"/>
      <c r="Q3461" s="67"/>
    </row>
    <row r="3462" spans="16:17" x14ac:dyDescent="0.25">
      <c r="P3462" s="67"/>
      <c r="Q3462" s="67"/>
    </row>
    <row r="3463" spans="16:17" x14ac:dyDescent="0.25">
      <c r="P3463" s="67"/>
      <c r="Q3463" s="67"/>
    </row>
    <row r="3464" spans="16:17" x14ac:dyDescent="0.25">
      <c r="P3464" s="67"/>
      <c r="Q3464" s="67"/>
    </row>
    <row r="3465" spans="16:17" x14ac:dyDescent="0.25">
      <c r="P3465" s="67"/>
      <c r="Q3465" s="67"/>
    </row>
    <row r="3466" spans="16:17" x14ac:dyDescent="0.25">
      <c r="P3466" s="67"/>
      <c r="Q3466" s="67"/>
    </row>
    <row r="3467" spans="16:17" x14ac:dyDescent="0.25">
      <c r="P3467" s="67"/>
      <c r="Q3467" s="67"/>
    </row>
    <row r="3468" spans="16:17" x14ac:dyDescent="0.25">
      <c r="P3468" s="67"/>
      <c r="Q3468" s="67"/>
    </row>
    <row r="3469" spans="16:17" x14ac:dyDescent="0.25">
      <c r="P3469" s="67"/>
      <c r="Q3469" s="67"/>
    </row>
    <row r="3470" spans="16:17" x14ac:dyDescent="0.25">
      <c r="P3470" s="67"/>
      <c r="Q3470" s="67"/>
    </row>
    <row r="3471" spans="16:17" x14ac:dyDescent="0.25">
      <c r="P3471" s="67"/>
      <c r="Q3471" s="67"/>
    </row>
    <row r="3472" spans="16:17" x14ac:dyDescent="0.25">
      <c r="P3472" s="67"/>
      <c r="Q3472" s="67"/>
    </row>
    <row r="3473" spans="16:17" x14ac:dyDescent="0.25">
      <c r="P3473" s="67"/>
      <c r="Q3473" s="67"/>
    </row>
    <row r="3474" spans="16:17" x14ac:dyDescent="0.25">
      <c r="P3474" s="67"/>
      <c r="Q3474" s="67"/>
    </row>
    <row r="3475" spans="16:17" x14ac:dyDescent="0.25">
      <c r="P3475" s="67"/>
      <c r="Q3475" s="67"/>
    </row>
    <row r="3476" spans="16:17" x14ac:dyDescent="0.25">
      <c r="P3476" s="67"/>
      <c r="Q3476" s="67"/>
    </row>
    <row r="3477" spans="16:17" x14ac:dyDescent="0.25">
      <c r="P3477" s="67"/>
      <c r="Q3477" s="67"/>
    </row>
    <row r="3478" spans="16:17" x14ac:dyDescent="0.25">
      <c r="P3478" s="67"/>
      <c r="Q3478" s="67"/>
    </row>
    <row r="3479" spans="16:17" x14ac:dyDescent="0.25">
      <c r="P3479" s="67"/>
      <c r="Q3479" s="67"/>
    </row>
    <row r="3480" spans="16:17" x14ac:dyDescent="0.25">
      <c r="P3480" s="67"/>
      <c r="Q3480" s="67"/>
    </row>
    <row r="3481" spans="16:17" x14ac:dyDescent="0.25">
      <c r="P3481" s="67"/>
      <c r="Q3481" s="67"/>
    </row>
    <row r="3482" spans="16:17" x14ac:dyDescent="0.25">
      <c r="P3482" s="67"/>
      <c r="Q3482" s="67"/>
    </row>
    <row r="3483" spans="16:17" x14ac:dyDescent="0.25">
      <c r="P3483" s="67"/>
      <c r="Q3483" s="67"/>
    </row>
    <row r="3484" spans="16:17" x14ac:dyDescent="0.25">
      <c r="P3484" s="67"/>
      <c r="Q3484" s="67"/>
    </row>
    <row r="3485" spans="16:17" x14ac:dyDescent="0.25">
      <c r="P3485" s="67"/>
      <c r="Q3485" s="67"/>
    </row>
    <row r="3486" spans="16:17" x14ac:dyDescent="0.25">
      <c r="P3486" s="67"/>
      <c r="Q3486" s="67"/>
    </row>
    <row r="3487" spans="16:17" x14ac:dyDescent="0.25">
      <c r="P3487" s="67"/>
      <c r="Q3487" s="67"/>
    </row>
    <row r="3488" spans="16:17" x14ac:dyDescent="0.25">
      <c r="P3488" s="67"/>
      <c r="Q3488" s="67"/>
    </row>
    <row r="3489" spans="16:17" x14ac:dyDescent="0.25">
      <c r="P3489" s="67"/>
      <c r="Q3489" s="67"/>
    </row>
    <row r="3490" spans="16:17" x14ac:dyDescent="0.25">
      <c r="P3490" s="67"/>
      <c r="Q3490" s="67"/>
    </row>
    <row r="3491" spans="16:17" x14ac:dyDescent="0.25">
      <c r="P3491" s="67"/>
      <c r="Q3491" s="67"/>
    </row>
    <row r="3492" spans="16:17" x14ac:dyDescent="0.25">
      <c r="P3492" s="67"/>
      <c r="Q3492" s="67"/>
    </row>
    <row r="3493" spans="16:17" x14ac:dyDescent="0.25">
      <c r="P3493" s="67"/>
      <c r="Q3493" s="67"/>
    </row>
    <row r="3494" spans="16:17" x14ac:dyDescent="0.25">
      <c r="P3494" s="67"/>
      <c r="Q3494" s="67"/>
    </row>
    <row r="3495" spans="16:17" x14ac:dyDescent="0.25">
      <c r="P3495" s="67"/>
      <c r="Q3495" s="67"/>
    </row>
    <row r="3496" spans="16:17" x14ac:dyDescent="0.25">
      <c r="P3496" s="67"/>
      <c r="Q3496" s="67"/>
    </row>
    <row r="3497" spans="16:17" x14ac:dyDescent="0.25">
      <c r="P3497" s="67"/>
      <c r="Q3497" s="67"/>
    </row>
    <row r="3498" spans="16:17" x14ac:dyDescent="0.25">
      <c r="P3498" s="67"/>
      <c r="Q3498" s="67"/>
    </row>
    <row r="3499" spans="16:17" x14ac:dyDescent="0.25">
      <c r="P3499" s="67"/>
      <c r="Q3499" s="67"/>
    </row>
    <row r="3500" spans="16:17" x14ac:dyDescent="0.25">
      <c r="P3500" s="67"/>
      <c r="Q3500" s="67"/>
    </row>
    <row r="3501" spans="16:17" x14ac:dyDescent="0.25">
      <c r="P3501" s="67"/>
      <c r="Q3501" s="67"/>
    </row>
    <row r="3502" spans="16:17" x14ac:dyDescent="0.25">
      <c r="P3502" s="67"/>
      <c r="Q3502" s="67"/>
    </row>
    <row r="3503" spans="16:17" x14ac:dyDescent="0.25">
      <c r="P3503" s="67"/>
      <c r="Q3503" s="67"/>
    </row>
    <row r="3504" spans="16:17" x14ac:dyDescent="0.25">
      <c r="P3504" s="67"/>
      <c r="Q3504" s="67"/>
    </row>
    <row r="3505" spans="16:17" x14ac:dyDescent="0.25">
      <c r="P3505" s="67"/>
      <c r="Q3505" s="67"/>
    </row>
    <row r="3506" spans="16:17" x14ac:dyDescent="0.25">
      <c r="P3506" s="67"/>
      <c r="Q3506" s="67"/>
    </row>
    <row r="3507" spans="16:17" x14ac:dyDescent="0.25">
      <c r="P3507" s="67"/>
      <c r="Q3507" s="67"/>
    </row>
    <row r="3508" spans="16:17" x14ac:dyDescent="0.25">
      <c r="P3508" s="67"/>
      <c r="Q3508" s="67"/>
    </row>
    <row r="3509" spans="16:17" x14ac:dyDescent="0.25">
      <c r="P3509" s="67"/>
      <c r="Q3509" s="67"/>
    </row>
    <row r="3510" spans="16:17" x14ac:dyDescent="0.25">
      <c r="P3510" s="67"/>
      <c r="Q3510" s="67"/>
    </row>
    <row r="3511" spans="16:17" x14ac:dyDescent="0.25">
      <c r="P3511" s="67"/>
      <c r="Q3511" s="67"/>
    </row>
    <row r="3512" spans="16:17" x14ac:dyDescent="0.25">
      <c r="P3512" s="67"/>
      <c r="Q3512" s="67"/>
    </row>
    <row r="3513" spans="16:17" x14ac:dyDescent="0.25">
      <c r="P3513" s="67"/>
      <c r="Q3513" s="67"/>
    </row>
    <row r="3514" spans="16:17" x14ac:dyDescent="0.25">
      <c r="P3514" s="67"/>
      <c r="Q3514" s="67"/>
    </row>
    <row r="3515" spans="16:17" x14ac:dyDescent="0.25">
      <c r="P3515" s="67"/>
      <c r="Q3515" s="67"/>
    </row>
    <row r="3516" spans="16:17" x14ac:dyDescent="0.25">
      <c r="P3516" s="67"/>
      <c r="Q3516" s="67"/>
    </row>
    <row r="3517" spans="16:17" x14ac:dyDescent="0.25">
      <c r="P3517" s="67"/>
      <c r="Q3517" s="67"/>
    </row>
    <row r="3518" spans="16:17" x14ac:dyDescent="0.25">
      <c r="P3518" s="67"/>
      <c r="Q3518" s="67"/>
    </row>
    <row r="3519" spans="16:17" x14ac:dyDescent="0.25">
      <c r="P3519" s="67"/>
      <c r="Q3519" s="67"/>
    </row>
    <row r="3520" spans="16:17" x14ac:dyDescent="0.25">
      <c r="P3520" s="67"/>
      <c r="Q3520" s="67"/>
    </row>
    <row r="3521" spans="16:17" x14ac:dyDescent="0.25">
      <c r="P3521" s="67"/>
      <c r="Q3521" s="67"/>
    </row>
    <row r="3522" spans="16:17" x14ac:dyDescent="0.25">
      <c r="P3522" s="67"/>
      <c r="Q3522" s="67"/>
    </row>
    <row r="3523" spans="16:17" x14ac:dyDescent="0.25">
      <c r="P3523" s="67"/>
      <c r="Q3523" s="67"/>
    </row>
    <row r="3524" spans="16:17" x14ac:dyDescent="0.25">
      <c r="P3524" s="67"/>
      <c r="Q3524" s="67"/>
    </row>
    <row r="3525" spans="16:17" x14ac:dyDescent="0.25">
      <c r="P3525" s="67"/>
      <c r="Q3525" s="67"/>
    </row>
    <row r="3526" spans="16:17" x14ac:dyDescent="0.25">
      <c r="P3526" s="67"/>
      <c r="Q3526" s="67"/>
    </row>
    <row r="3527" spans="16:17" x14ac:dyDescent="0.25">
      <c r="P3527" s="67"/>
      <c r="Q3527" s="67"/>
    </row>
    <row r="3528" spans="16:17" x14ac:dyDescent="0.25">
      <c r="P3528" s="67"/>
      <c r="Q3528" s="67"/>
    </row>
    <row r="3529" spans="16:17" x14ac:dyDescent="0.25">
      <c r="P3529" s="67"/>
      <c r="Q3529" s="67"/>
    </row>
    <row r="3530" spans="16:17" x14ac:dyDescent="0.25">
      <c r="P3530" s="67"/>
      <c r="Q3530" s="67"/>
    </row>
    <row r="3531" spans="16:17" x14ac:dyDescent="0.25">
      <c r="P3531" s="67"/>
      <c r="Q3531" s="67"/>
    </row>
    <row r="3532" spans="16:17" x14ac:dyDescent="0.25">
      <c r="P3532" s="67"/>
      <c r="Q3532" s="67"/>
    </row>
    <row r="3533" spans="16:17" x14ac:dyDescent="0.25">
      <c r="P3533" s="67"/>
      <c r="Q3533" s="67"/>
    </row>
    <row r="3534" spans="16:17" x14ac:dyDescent="0.25">
      <c r="P3534" s="67"/>
      <c r="Q3534" s="67"/>
    </row>
    <row r="3535" spans="16:17" x14ac:dyDescent="0.25">
      <c r="P3535" s="67"/>
      <c r="Q3535" s="67"/>
    </row>
  </sheetData>
  <mergeCells count="18">
    <mergeCell ref="J1:K1"/>
    <mergeCell ref="A1:A2"/>
    <mergeCell ref="B1:C1"/>
    <mergeCell ref="D1:E1"/>
    <mergeCell ref="F1:G1"/>
    <mergeCell ref="H1:I1"/>
    <mergeCell ref="L1:M1"/>
    <mergeCell ref="N1:O1"/>
    <mergeCell ref="Q1:Q2"/>
    <mergeCell ref="R4:S6"/>
    <mergeCell ref="R34:R36"/>
    <mergeCell ref="B103:E103"/>
    <mergeCell ref="R37:R39"/>
    <mergeCell ref="R49:R51"/>
    <mergeCell ref="A95:P95"/>
    <mergeCell ref="B96:B99"/>
    <mergeCell ref="B101:E101"/>
    <mergeCell ref="B102:E10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1" orientation="portrait" r:id="rId1"/>
  <headerFooter>
    <oddHeader>&amp;A</oddHeader>
    <oddFooter>&amp;C&amp;F&amp;R&amp;D&amp;T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34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6" ht="33" customHeight="1" thickBot="1" x14ac:dyDescent="0.3">
      <c r="A1" s="340">
        <v>29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264"/>
      <c r="C2" s="14">
        <v>42933</v>
      </c>
      <c r="D2" s="264"/>
      <c r="E2" s="14">
        <v>42934</v>
      </c>
      <c r="F2" s="265"/>
      <c r="G2" s="70">
        <v>42935</v>
      </c>
      <c r="H2" s="68"/>
      <c r="I2" s="12">
        <v>42936</v>
      </c>
      <c r="J2" s="264"/>
      <c r="K2" s="12">
        <v>42937</v>
      </c>
      <c r="L2" s="83"/>
      <c r="M2" s="12">
        <v>42938</v>
      </c>
      <c r="N2" s="83"/>
      <c r="O2" s="12">
        <v>42939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6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6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6" ht="15.75" x14ac:dyDescent="0.25">
      <c r="A7" s="241"/>
      <c r="B7" s="47">
        <v>0.375</v>
      </c>
      <c r="C7" s="94">
        <v>0.70833333333333337</v>
      </c>
      <c r="D7" s="47"/>
      <c r="E7" s="94"/>
      <c r="F7" s="47"/>
      <c r="G7" s="94"/>
      <c r="H7" s="47"/>
      <c r="I7" s="94"/>
      <c r="J7" s="47"/>
      <c r="K7" s="94"/>
      <c r="L7" s="95"/>
      <c r="M7" s="96"/>
      <c r="N7" s="95"/>
      <c r="O7" s="96"/>
      <c r="P7" s="38"/>
    </row>
    <row r="8" spans="1:16" ht="16.5" thickBot="1" x14ac:dyDescent="0.3">
      <c r="A8" s="242" t="s">
        <v>15</v>
      </c>
      <c r="B8" s="82"/>
      <c r="C8" s="63"/>
      <c r="D8" s="82">
        <v>0.66666666666666663</v>
      </c>
      <c r="E8" s="63">
        <v>1.0208333333333333</v>
      </c>
      <c r="F8" s="82">
        <v>0.6875</v>
      </c>
      <c r="G8" s="63">
        <v>1.0208333333333333</v>
      </c>
      <c r="H8" s="82">
        <v>0.70833333333333337</v>
      </c>
      <c r="I8" s="63">
        <v>1.0416666666666667</v>
      </c>
      <c r="J8" s="82">
        <v>0.70833333333333337</v>
      </c>
      <c r="K8" s="63">
        <v>1.0833333333333333</v>
      </c>
      <c r="L8" s="97"/>
      <c r="M8" s="90"/>
      <c r="N8" s="97"/>
      <c r="O8" s="90"/>
      <c r="P8" s="41"/>
    </row>
    <row r="9" spans="1:16" ht="16.5" thickBot="1" x14ac:dyDescent="0.3">
      <c r="A9" s="243" t="s">
        <v>30</v>
      </c>
      <c r="B9" s="102"/>
      <c r="C9" s="55">
        <f>C7-B7</f>
        <v>0.33333333333333337</v>
      </c>
      <c r="D9" s="101"/>
      <c r="E9" s="55">
        <f>(E7-D7)+(E8-D8)</f>
        <v>0.35416666666666663</v>
      </c>
      <c r="F9" s="101"/>
      <c r="G9" s="55">
        <f>(G7-F7)+(G8-F8)</f>
        <v>0.33333333333333326</v>
      </c>
      <c r="H9" s="101"/>
      <c r="I9" s="55">
        <f>(I7-H7)+(I8-H8)</f>
        <v>0.33333333333333337</v>
      </c>
      <c r="J9" s="101"/>
      <c r="K9" s="55">
        <f>(K7-J7)+(K8-J8)</f>
        <v>0.37499999999999989</v>
      </c>
      <c r="L9" s="99"/>
      <c r="M9" s="100"/>
      <c r="N9" s="99"/>
      <c r="O9" s="100"/>
      <c r="P9" s="44">
        <f>SUM(C9,E9,G9,I9,K9,M9,O9)</f>
        <v>1.7291666666666665</v>
      </c>
    </row>
    <row r="10" spans="1:16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242"/>
      <c r="B13" s="95"/>
      <c r="C13" s="96"/>
      <c r="D13" s="95"/>
      <c r="E13" s="96"/>
      <c r="F13" s="95"/>
      <c r="G13" s="96"/>
      <c r="H13" s="47">
        <v>0.41666666666666669</v>
      </c>
      <c r="I13" s="94">
        <v>0.70833333333333337</v>
      </c>
      <c r="J13" s="47">
        <v>0.5</v>
      </c>
      <c r="K13" s="94">
        <v>0.91666666666666663</v>
      </c>
      <c r="L13" s="47">
        <v>0.5</v>
      </c>
      <c r="M13" s="94">
        <v>0.91666666666666663</v>
      </c>
      <c r="N13" s="47">
        <v>0.41666666666666669</v>
      </c>
      <c r="O13" s="94">
        <v>0.70833333333333337</v>
      </c>
      <c r="P13" s="56"/>
    </row>
    <row r="14" spans="1:16" ht="16.5" thickBot="1" x14ac:dyDescent="0.3">
      <c r="A14" s="242" t="s">
        <v>26</v>
      </c>
      <c r="B14" s="97"/>
      <c r="C14" s="90"/>
      <c r="D14" s="97"/>
      <c r="E14" s="90"/>
      <c r="F14" s="97"/>
      <c r="G14" s="90" t="s">
        <v>69</v>
      </c>
      <c r="H14" s="82"/>
      <c r="I14" s="63"/>
      <c r="J14" s="82"/>
      <c r="K14" s="63"/>
      <c r="L14" s="82"/>
      <c r="M14" s="63"/>
      <c r="N14" s="82"/>
      <c r="O14" s="63"/>
      <c r="P14" s="56"/>
    </row>
    <row r="15" spans="1:16" ht="16.5" thickBot="1" x14ac:dyDescent="0.3">
      <c r="A15" s="244" t="s">
        <v>38</v>
      </c>
      <c r="B15" s="99"/>
      <c r="C15" s="100"/>
      <c r="D15" s="99"/>
      <c r="E15" s="100"/>
      <c r="F15" s="99"/>
      <c r="G15" s="100"/>
      <c r="H15" s="102"/>
      <c r="I15" s="55">
        <f>I13-H13</f>
        <v>0.29166666666666669</v>
      </c>
      <c r="J15" s="108"/>
      <c r="K15" s="55">
        <f>(K13-J13)+(K14-J14)</f>
        <v>0.41666666666666663</v>
      </c>
      <c r="L15" s="108"/>
      <c r="M15" s="55">
        <f>(M13-L13)+(M14-L14)</f>
        <v>0.41666666666666663</v>
      </c>
      <c r="N15" s="102"/>
      <c r="O15" s="55">
        <f>O13-N13</f>
        <v>0.29166666666666669</v>
      </c>
      <c r="P15" s="44">
        <f>SUM(C15,E15,G15,I15,K15,M15,O15)</f>
        <v>1.4166666666666667</v>
      </c>
    </row>
    <row r="16" spans="1:16" ht="15.75" x14ac:dyDescent="0.25">
      <c r="A16" s="241"/>
      <c r="B16" s="47">
        <v>0.375</v>
      </c>
      <c r="C16" s="94">
        <v>0.70833333333333337</v>
      </c>
      <c r="D16" s="47">
        <v>0.375</v>
      </c>
      <c r="E16" s="94">
        <v>0.70833333333333337</v>
      </c>
      <c r="F16" s="47">
        <v>0.41666666666666669</v>
      </c>
      <c r="G16" s="94">
        <v>0.625</v>
      </c>
      <c r="H16" s="95"/>
      <c r="I16" s="96"/>
      <c r="J16" s="95"/>
      <c r="K16" s="171"/>
      <c r="L16" s="47">
        <v>0.375</v>
      </c>
      <c r="M16" s="94">
        <v>0.70833333333333337</v>
      </c>
      <c r="N16" s="47">
        <v>0.39583333333333331</v>
      </c>
      <c r="O16" s="94">
        <v>0.70833333333333337</v>
      </c>
      <c r="P16" s="38"/>
    </row>
    <row r="17" spans="1:18" ht="16.5" thickBot="1" x14ac:dyDescent="0.3">
      <c r="A17" s="242" t="s">
        <v>16</v>
      </c>
      <c r="B17" s="82"/>
      <c r="C17" s="63"/>
      <c r="D17" s="82"/>
      <c r="E17" s="63"/>
      <c r="F17" s="82">
        <v>0.79166666666666663</v>
      </c>
      <c r="G17" s="63">
        <v>1</v>
      </c>
      <c r="H17" s="97"/>
      <c r="I17" s="90"/>
      <c r="J17" s="97"/>
      <c r="K17" s="90"/>
      <c r="L17" s="82"/>
      <c r="M17" s="63"/>
      <c r="N17" s="82"/>
      <c r="O17" s="63"/>
      <c r="P17" s="41"/>
    </row>
    <row r="18" spans="1:18" ht="16.5" thickBot="1" x14ac:dyDescent="0.3">
      <c r="A18" s="243" t="s">
        <v>33</v>
      </c>
      <c r="B18" s="102"/>
      <c r="C18" s="55">
        <f>C16-B16</f>
        <v>0.33333333333333337</v>
      </c>
      <c r="D18" s="102"/>
      <c r="E18" s="55">
        <f>E16-D16</f>
        <v>0.33333333333333337</v>
      </c>
      <c r="F18" s="103"/>
      <c r="G18" s="55">
        <f>(G16-F16)+(G17-F17)</f>
        <v>0.41666666666666669</v>
      </c>
      <c r="H18" s="99"/>
      <c r="I18" s="100"/>
      <c r="J18" s="96"/>
      <c r="K18" s="100"/>
      <c r="L18" s="102"/>
      <c r="M18" s="55">
        <f>M16-L16</f>
        <v>0.33333333333333337</v>
      </c>
      <c r="N18" s="102"/>
      <c r="O18" s="55">
        <f>O16-N16</f>
        <v>0.31250000000000006</v>
      </c>
      <c r="P18" s="44">
        <f>SUM(C18,E18,G18,I18,K18,M18,O18)</f>
        <v>1.729166666666667</v>
      </c>
    </row>
    <row r="19" spans="1:18" ht="15.75" x14ac:dyDescent="0.25">
      <c r="A19" s="241"/>
      <c r="B19" s="47"/>
      <c r="C19" s="94"/>
      <c r="D19" s="95"/>
      <c r="E19" s="96"/>
      <c r="F19" s="95"/>
      <c r="G19" s="96"/>
      <c r="H19" s="47"/>
      <c r="I19" s="94"/>
      <c r="J19" s="47">
        <v>0.375</v>
      </c>
      <c r="K19" s="94">
        <v>0.75</v>
      </c>
      <c r="L19" s="47">
        <v>0.375</v>
      </c>
      <c r="M19" s="94">
        <v>0.75</v>
      </c>
      <c r="N19" s="47"/>
      <c r="O19" s="94"/>
      <c r="P19" s="38"/>
    </row>
    <row r="20" spans="1:18" ht="16.5" thickBot="1" x14ac:dyDescent="0.3">
      <c r="A20" s="242" t="s">
        <v>18</v>
      </c>
      <c r="B20" s="82">
        <v>0.70833333333333337</v>
      </c>
      <c r="C20" s="63">
        <v>1.0208333333333333</v>
      </c>
      <c r="D20" s="97"/>
      <c r="E20" s="90"/>
      <c r="F20" s="97"/>
      <c r="G20" s="90"/>
      <c r="H20" s="82">
        <v>0.70833333333333337</v>
      </c>
      <c r="I20" s="63">
        <v>1.0625</v>
      </c>
      <c r="J20" s="82"/>
      <c r="K20" s="63"/>
      <c r="L20" s="82"/>
      <c r="M20" s="63"/>
      <c r="N20" s="82">
        <v>0.70833333333333337</v>
      </c>
      <c r="O20" s="63">
        <v>1.0208333333333333</v>
      </c>
      <c r="P20" s="41"/>
    </row>
    <row r="21" spans="1:18" ht="16.5" thickBot="1" x14ac:dyDescent="0.3">
      <c r="A21" s="243" t="s">
        <v>35</v>
      </c>
      <c r="B21" s="101"/>
      <c r="C21" s="55">
        <f>(C19-B19)+(C20-B20)</f>
        <v>0.31249999999999989</v>
      </c>
      <c r="D21" s="99"/>
      <c r="E21" s="100"/>
      <c r="F21" s="99"/>
      <c r="G21" s="100"/>
      <c r="H21" s="101"/>
      <c r="I21" s="55">
        <f>(I19-H19)+(I20-H20)</f>
        <v>0.35416666666666663</v>
      </c>
      <c r="J21" s="102"/>
      <c r="K21" s="55">
        <f>K19-J19</f>
        <v>0.375</v>
      </c>
      <c r="L21" s="102"/>
      <c r="M21" s="55">
        <f>M19-L19</f>
        <v>0.375</v>
      </c>
      <c r="N21" s="101"/>
      <c r="O21" s="55">
        <f>(O19-N19)+(O20-N20)</f>
        <v>0.31249999999999989</v>
      </c>
      <c r="P21" s="44">
        <f>SUM(C21,E21,G21,I21,K21,M21,O21)</f>
        <v>1.7291666666666665</v>
      </c>
    </row>
    <row r="22" spans="1:18" ht="15.75" x14ac:dyDescent="0.25">
      <c r="A22" s="241"/>
      <c r="B22" s="47"/>
      <c r="C22" s="94"/>
      <c r="D22" s="47"/>
      <c r="E22" s="94"/>
      <c r="F22" s="95"/>
      <c r="G22" s="96"/>
      <c r="H22" s="95"/>
      <c r="I22" s="96"/>
      <c r="J22" s="47"/>
      <c r="K22" s="94"/>
      <c r="L22" s="47"/>
      <c r="M22" s="94"/>
      <c r="N22" s="47">
        <v>0.5</v>
      </c>
      <c r="O22" s="94">
        <v>0.91666666666666663</v>
      </c>
      <c r="P22" s="38"/>
    </row>
    <row r="23" spans="1:18" ht="16.5" thickBot="1" x14ac:dyDescent="0.3">
      <c r="A23" s="242" t="s">
        <v>17</v>
      </c>
      <c r="B23" s="82">
        <v>0.70833333333333337</v>
      </c>
      <c r="C23" s="63">
        <v>1.0208333333333333</v>
      </c>
      <c r="D23" s="82">
        <v>0.72916666666666663</v>
      </c>
      <c r="E23" s="63">
        <v>1.0208333333333333</v>
      </c>
      <c r="F23" s="97"/>
      <c r="G23" s="90"/>
      <c r="H23" s="97"/>
      <c r="I23" s="90"/>
      <c r="J23" s="82">
        <v>0.70833333333333337</v>
      </c>
      <c r="K23" s="63">
        <v>1.0833333333333333</v>
      </c>
      <c r="L23" s="82">
        <v>0.75</v>
      </c>
      <c r="M23" s="63">
        <v>1.0833333333333333</v>
      </c>
      <c r="N23" s="82"/>
      <c r="O23" s="63"/>
      <c r="P23" s="41"/>
    </row>
    <row r="24" spans="1:18" ht="16.5" thickBot="1" x14ac:dyDescent="0.3">
      <c r="A24" s="243" t="s">
        <v>34</v>
      </c>
      <c r="B24" s="101"/>
      <c r="C24" s="55">
        <f>(C22-B22)+(C23-B23)</f>
        <v>0.31249999999999989</v>
      </c>
      <c r="D24" s="101"/>
      <c r="E24" s="55">
        <f>(E22-D22)+(E23-D23)</f>
        <v>0.29166666666666663</v>
      </c>
      <c r="F24" s="99"/>
      <c r="G24" s="100"/>
      <c r="H24" s="99"/>
      <c r="I24" s="100"/>
      <c r="J24" s="101"/>
      <c r="K24" s="55">
        <f>(K22-J22)+(K23-J23)</f>
        <v>0.37499999999999989</v>
      </c>
      <c r="L24" s="101"/>
      <c r="M24" s="55">
        <f>(M22-L22)+(M23-L23)</f>
        <v>0.33333333333333326</v>
      </c>
      <c r="N24" s="108"/>
      <c r="O24" s="55">
        <f>(O22-N22)+(O23-N23)</f>
        <v>0.41666666666666663</v>
      </c>
      <c r="P24" s="44">
        <f>SUM(C24,E24,G24,I24,K24,M24,O24)</f>
        <v>1.7291666666666661</v>
      </c>
    </row>
    <row r="25" spans="1:18" ht="15.75" x14ac:dyDescent="0.25">
      <c r="A25" s="241"/>
      <c r="B25" s="47">
        <v>0.41666666666666669</v>
      </c>
      <c r="C25" s="94">
        <v>0.72916666666666663</v>
      </c>
      <c r="D25" s="47">
        <v>0.41666666666666669</v>
      </c>
      <c r="E25" s="94">
        <v>0.70833333333333337</v>
      </c>
      <c r="F25" s="47">
        <v>0.41666666666666669</v>
      </c>
      <c r="G25" s="94">
        <v>0.70833333333333337</v>
      </c>
      <c r="H25" s="47">
        <v>0.41666666666666669</v>
      </c>
      <c r="I25" s="94">
        <v>0.625</v>
      </c>
      <c r="J25" s="95"/>
      <c r="K25" s="96"/>
      <c r="L25" s="95"/>
      <c r="M25" s="96"/>
      <c r="N25" s="47"/>
      <c r="O25" s="94"/>
      <c r="P25" s="38"/>
    </row>
    <row r="26" spans="1:18" ht="16.5" thickBot="1" x14ac:dyDescent="0.3">
      <c r="A26" s="242" t="s">
        <v>90</v>
      </c>
      <c r="B26" s="82"/>
      <c r="C26" s="63"/>
      <c r="D26" s="82"/>
      <c r="E26" s="63"/>
      <c r="F26" s="82"/>
      <c r="G26" s="63"/>
      <c r="H26" s="82">
        <v>0.79166666666666663</v>
      </c>
      <c r="I26" s="63">
        <v>1.0416666666666667</v>
      </c>
      <c r="J26" s="97"/>
      <c r="K26" s="90"/>
      <c r="L26" s="97"/>
      <c r="M26" s="90"/>
      <c r="N26" s="82">
        <v>0.70833333333333337</v>
      </c>
      <c r="O26" s="63">
        <v>1.0833333333333333</v>
      </c>
      <c r="P26" s="41"/>
    </row>
    <row r="27" spans="1:18" ht="16.5" thickBot="1" x14ac:dyDescent="0.3">
      <c r="A27" s="243" t="s">
        <v>91</v>
      </c>
      <c r="B27" s="102"/>
      <c r="C27" s="55">
        <f>C25-B25</f>
        <v>0.31249999999999994</v>
      </c>
      <c r="D27" s="102"/>
      <c r="E27" s="55">
        <f>E25-D25</f>
        <v>0.29166666666666669</v>
      </c>
      <c r="F27" s="102"/>
      <c r="G27" s="55">
        <f>G25-F25</f>
        <v>0.29166666666666669</v>
      </c>
      <c r="H27" s="103"/>
      <c r="I27" s="55">
        <f>(I25-H25)+(I26-H26)</f>
        <v>0.45833333333333343</v>
      </c>
      <c r="J27" s="99"/>
      <c r="K27" s="100"/>
      <c r="L27" s="99"/>
      <c r="M27" s="100"/>
      <c r="N27" s="101"/>
      <c r="O27" s="55">
        <f>(O25-N25)+(O26-N26)</f>
        <v>0.37499999999999989</v>
      </c>
      <c r="P27" s="44">
        <f>SUM(C27,E27,G27,I27,K27,M27,O27)</f>
        <v>1.7291666666666665</v>
      </c>
    </row>
    <row r="28" spans="1:18" ht="15.75" x14ac:dyDescent="0.25">
      <c r="A28" s="173"/>
      <c r="B28" s="47">
        <v>0.375</v>
      </c>
      <c r="C28" s="94">
        <v>0.70833333333333337</v>
      </c>
      <c r="D28" s="47">
        <v>0.41666666666666669</v>
      </c>
      <c r="E28" s="94">
        <v>0.625</v>
      </c>
      <c r="F28" s="47">
        <v>0.375</v>
      </c>
      <c r="G28" s="94">
        <v>0.70833333333333337</v>
      </c>
      <c r="H28" s="95"/>
      <c r="I28" s="96"/>
      <c r="J28" s="95"/>
      <c r="K28" s="96"/>
      <c r="L28" s="95"/>
      <c r="M28" s="96"/>
      <c r="N28" s="95"/>
      <c r="O28" s="96"/>
      <c r="P28" s="38"/>
    </row>
    <row r="29" spans="1:18" ht="16.5" thickBot="1" x14ac:dyDescent="0.3">
      <c r="A29" s="176" t="s">
        <v>44</v>
      </c>
      <c r="B29" s="82"/>
      <c r="C29" s="63"/>
      <c r="D29" s="82">
        <v>0.79166666666666663</v>
      </c>
      <c r="E29" s="63">
        <v>1</v>
      </c>
      <c r="F29" s="82"/>
      <c r="G29" s="63"/>
      <c r="H29" s="97"/>
      <c r="I29" s="90" t="s">
        <v>116</v>
      </c>
      <c r="J29" s="97"/>
      <c r="K29" s="90" t="s">
        <v>116</v>
      </c>
      <c r="L29" s="97"/>
      <c r="M29" s="90"/>
      <c r="N29" s="97"/>
      <c r="O29" s="90"/>
      <c r="P29" s="41"/>
      <c r="Q29" s="253" t="s">
        <v>117</v>
      </c>
      <c r="R29" s="253"/>
    </row>
    <row r="30" spans="1:18" ht="16.5" thickBot="1" x14ac:dyDescent="0.3">
      <c r="A30" s="179" t="s">
        <v>45</v>
      </c>
      <c r="B30" s="102"/>
      <c r="C30" s="55">
        <f>C28-B28</f>
        <v>0.33333333333333337</v>
      </c>
      <c r="D30" s="103"/>
      <c r="E30" s="55">
        <f>(E28-D28)+(E29-D29)</f>
        <v>0.41666666666666669</v>
      </c>
      <c r="F30" s="102"/>
      <c r="G30" s="55">
        <f>G28-F28</f>
        <v>0.33333333333333337</v>
      </c>
      <c r="H30" s="99"/>
      <c r="I30" s="100"/>
      <c r="J30" s="99"/>
      <c r="K30" s="100"/>
      <c r="L30" s="99"/>
      <c r="M30" s="100"/>
      <c r="N30" s="99"/>
      <c r="O30" s="100"/>
      <c r="P30" s="44">
        <f>SUM(C30,E30,G30,I30,K30,M30,O30)</f>
        <v>1.0833333333333335</v>
      </c>
    </row>
    <row r="31" spans="1:18" ht="15.75" x14ac:dyDescent="0.25">
      <c r="A31" s="241"/>
      <c r="B31" s="47">
        <v>0.375</v>
      </c>
      <c r="C31" s="94">
        <v>0.70833333333333337</v>
      </c>
      <c r="D31" s="47">
        <v>0.41666666666666669</v>
      </c>
      <c r="E31" s="94">
        <v>0.70833333333333337</v>
      </c>
      <c r="F31" s="47"/>
      <c r="G31" s="94"/>
      <c r="H31" s="47">
        <v>0.41666666666666669</v>
      </c>
      <c r="I31" s="94">
        <v>0.625</v>
      </c>
      <c r="J31" s="47"/>
      <c r="K31" s="94"/>
      <c r="L31" s="95"/>
      <c r="M31" s="96"/>
      <c r="N31" s="95"/>
      <c r="O31" s="96"/>
      <c r="P31" s="38"/>
    </row>
    <row r="32" spans="1:18" ht="16.5" thickBot="1" x14ac:dyDescent="0.3">
      <c r="A32" s="242" t="s">
        <v>49</v>
      </c>
      <c r="B32" s="82"/>
      <c r="C32" s="63"/>
      <c r="D32" s="82"/>
      <c r="E32" s="63"/>
      <c r="F32" s="82">
        <v>0.70833333333333337</v>
      </c>
      <c r="G32" s="63">
        <v>1.0208333333333333</v>
      </c>
      <c r="H32" s="82">
        <v>0.79166666666666663</v>
      </c>
      <c r="I32" s="63">
        <v>1</v>
      </c>
      <c r="J32" s="82">
        <v>0.70833333333333337</v>
      </c>
      <c r="K32" s="63">
        <v>1.0833333333333333</v>
      </c>
      <c r="L32" s="97"/>
      <c r="M32" s="90"/>
      <c r="N32" s="97"/>
      <c r="O32" s="90"/>
      <c r="P32" s="41"/>
    </row>
    <row r="33" spans="1:18" ht="16.5" thickBot="1" x14ac:dyDescent="0.3">
      <c r="A33" s="243" t="s">
        <v>50</v>
      </c>
      <c r="B33" s="102"/>
      <c r="C33" s="55">
        <f>C31-B31</f>
        <v>0.33333333333333337</v>
      </c>
      <c r="D33" s="102"/>
      <c r="E33" s="55">
        <f>E31-D31</f>
        <v>0.29166666666666669</v>
      </c>
      <c r="F33" s="101"/>
      <c r="G33" s="55">
        <f>(G31-F31)+(G32-F32)</f>
        <v>0.31249999999999989</v>
      </c>
      <c r="H33" s="103"/>
      <c r="I33" s="55">
        <f>(I31-H31)+(I32-H32)</f>
        <v>0.41666666666666669</v>
      </c>
      <c r="J33" s="101"/>
      <c r="K33" s="55">
        <f>(K31-J31)+(K32-J32)</f>
        <v>0.37499999999999989</v>
      </c>
      <c r="L33" s="99"/>
      <c r="M33" s="100"/>
      <c r="N33" s="99"/>
      <c r="O33" s="100"/>
      <c r="P33" s="44">
        <f>SUM(O33,M33,K33,I33,G33,E33,C33)</f>
        <v>1.7291666666666665</v>
      </c>
    </row>
    <row r="34" spans="1:18" ht="15.75" x14ac:dyDescent="0.25">
      <c r="A34" s="241"/>
      <c r="B34" s="229"/>
      <c r="C34" s="230"/>
      <c r="D34" s="229"/>
      <c r="E34" s="230"/>
      <c r="F34" s="229"/>
      <c r="G34" s="230"/>
      <c r="H34" s="229"/>
      <c r="I34" s="230"/>
      <c r="J34" s="229"/>
      <c r="K34" s="230"/>
      <c r="L34" s="229"/>
      <c r="M34" s="230"/>
      <c r="N34" s="229"/>
      <c r="O34" s="230"/>
      <c r="P34" s="38"/>
    </row>
    <row r="35" spans="1:18" ht="16.5" thickBot="1" x14ac:dyDescent="0.3">
      <c r="A35" s="242" t="s">
        <v>20</v>
      </c>
      <c r="B35" s="233"/>
      <c r="C35" s="234"/>
      <c r="D35" s="233"/>
      <c r="E35" s="234"/>
      <c r="F35" s="233"/>
      <c r="G35" s="234"/>
      <c r="H35" s="233"/>
      <c r="I35" s="234"/>
      <c r="J35" s="233"/>
      <c r="K35" s="234"/>
      <c r="L35" s="233"/>
      <c r="M35" s="234"/>
      <c r="N35" s="233"/>
      <c r="O35" s="234"/>
      <c r="P35" s="41"/>
      <c r="Q35" s="253" t="s">
        <v>108</v>
      </c>
      <c r="R35" s="253"/>
    </row>
    <row r="36" spans="1:18" ht="16.5" thickBot="1" x14ac:dyDescent="0.3">
      <c r="A36" s="243" t="s">
        <v>42</v>
      </c>
      <c r="B36" s="237"/>
      <c r="C36" s="238">
        <f>(C34-B34)+(C35-B35)</f>
        <v>0</v>
      </c>
      <c r="D36" s="237"/>
      <c r="E36" s="238">
        <f>E34-D34</f>
        <v>0</v>
      </c>
      <c r="F36" s="237"/>
      <c r="G36" s="238"/>
      <c r="H36" s="237"/>
      <c r="I36" s="238"/>
      <c r="J36" s="237"/>
      <c r="K36" s="238">
        <f>K34-J34</f>
        <v>0</v>
      </c>
      <c r="L36" s="237"/>
      <c r="M36" s="238">
        <f>(M34-L34)+(M35-L35)</f>
        <v>0</v>
      </c>
      <c r="N36" s="237"/>
      <c r="O36" s="238">
        <f>(O34-N34)+(O35-N35)</f>
        <v>0</v>
      </c>
      <c r="P36" s="44">
        <f>SUM(C36,E36,G36,I36,K36,M36,O36)</f>
        <v>0</v>
      </c>
    </row>
    <row r="37" spans="1:18" ht="15.75" x14ac:dyDescent="0.25">
      <c r="A37" s="244"/>
      <c r="B37" s="95"/>
      <c r="C37" s="96"/>
      <c r="D37" s="47"/>
      <c r="E37" s="94"/>
      <c r="F37" s="47">
        <v>0.41666666666666669</v>
      </c>
      <c r="G37" s="94">
        <v>0.625</v>
      </c>
      <c r="H37" s="47"/>
      <c r="I37" s="94"/>
      <c r="J37" s="47">
        <v>0.41666666666666669</v>
      </c>
      <c r="K37" s="94">
        <v>0.75</v>
      </c>
      <c r="L37" s="47">
        <v>0.375</v>
      </c>
      <c r="M37" s="94">
        <v>0.72916666666666663</v>
      </c>
      <c r="N37" s="95"/>
      <c r="O37" s="96"/>
      <c r="P37" s="38"/>
    </row>
    <row r="38" spans="1:18" ht="16.5" thickBot="1" x14ac:dyDescent="0.3">
      <c r="A38" s="245" t="s">
        <v>109</v>
      </c>
      <c r="B38" s="97"/>
      <c r="C38" s="90"/>
      <c r="D38" s="82">
        <v>0.70833333333333337</v>
      </c>
      <c r="E38" s="63">
        <v>1.0416666666666667</v>
      </c>
      <c r="F38" s="82">
        <v>0.79166666666666663</v>
      </c>
      <c r="G38" s="63">
        <v>1</v>
      </c>
      <c r="H38" s="82">
        <v>0.70833333333333337</v>
      </c>
      <c r="I38" s="63">
        <v>1</v>
      </c>
      <c r="J38" s="82"/>
      <c r="K38" s="63"/>
      <c r="L38" s="82"/>
      <c r="M38" s="63"/>
      <c r="N38" s="97"/>
      <c r="O38" s="90"/>
      <c r="P38" s="41"/>
    </row>
    <row r="39" spans="1:18" ht="16.5" thickBot="1" x14ac:dyDescent="0.3">
      <c r="A39" s="244" t="s">
        <v>110</v>
      </c>
      <c r="B39" s="99"/>
      <c r="C39" s="100"/>
      <c r="D39" s="101"/>
      <c r="E39" s="55">
        <f>(E37-D37)+(E38-D38)</f>
        <v>0.33333333333333337</v>
      </c>
      <c r="F39" s="103"/>
      <c r="G39" s="55">
        <f>(G37-F37)+(G38-F38)</f>
        <v>0.41666666666666669</v>
      </c>
      <c r="H39" s="101"/>
      <c r="I39" s="55">
        <f>(I37-H37)+(I38-H38)</f>
        <v>0.29166666666666663</v>
      </c>
      <c r="J39" s="102"/>
      <c r="K39" s="55">
        <f>K37-J37</f>
        <v>0.33333333333333331</v>
      </c>
      <c r="L39" s="102"/>
      <c r="M39" s="55">
        <f>M37-L37</f>
        <v>0.35416666666666663</v>
      </c>
      <c r="N39" s="99"/>
      <c r="O39" s="100"/>
      <c r="P39" s="44">
        <f>SUM(C39,E39,G39,I39,K39,M39,O39)</f>
        <v>1.7291666666666665</v>
      </c>
    </row>
    <row r="40" spans="1:18" ht="15.75" x14ac:dyDescent="0.25">
      <c r="A40" s="241"/>
      <c r="B40" s="47"/>
      <c r="C40" s="94"/>
      <c r="D40" s="47"/>
      <c r="E40" s="94"/>
      <c r="F40" s="47">
        <v>0.41666666666666669</v>
      </c>
      <c r="G40" s="94">
        <v>0.625</v>
      </c>
      <c r="H40" s="47">
        <v>0.41666666666666669</v>
      </c>
      <c r="I40" s="94">
        <v>0.72916666666666663</v>
      </c>
      <c r="J40" s="95"/>
      <c r="K40" s="96"/>
      <c r="L40" s="95"/>
      <c r="M40" s="96"/>
      <c r="N40" s="47"/>
      <c r="O40" s="94"/>
      <c r="P40" s="38"/>
    </row>
    <row r="41" spans="1:18" ht="16.5" thickBot="1" x14ac:dyDescent="0.3">
      <c r="A41" s="242" t="s">
        <v>99</v>
      </c>
      <c r="B41" s="82">
        <v>0.66666666666666663</v>
      </c>
      <c r="C41" s="63">
        <v>1.0208333333333333</v>
      </c>
      <c r="D41" s="82">
        <v>0.70833333333333337</v>
      </c>
      <c r="E41" s="63">
        <v>1.0208333333333333</v>
      </c>
      <c r="F41" s="82">
        <v>0.79166666666666663</v>
      </c>
      <c r="G41" s="63">
        <v>1</v>
      </c>
      <c r="H41" s="82"/>
      <c r="I41" s="63"/>
      <c r="J41" s="97"/>
      <c r="K41" s="90"/>
      <c r="L41" s="97"/>
      <c r="M41" s="90"/>
      <c r="N41" s="82">
        <v>0.6875</v>
      </c>
      <c r="O41" s="63">
        <v>1.0208333333333333</v>
      </c>
      <c r="P41" s="41"/>
    </row>
    <row r="42" spans="1:18" ht="16.5" thickBot="1" x14ac:dyDescent="0.3">
      <c r="A42" s="243" t="s">
        <v>105</v>
      </c>
      <c r="B42" s="101"/>
      <c r="C42" s="55">
        <f>(C40-B40)+(C41-B41)</f>
        <v>0.35416666666666663</v>
      </c>
      <c r="D42" s="101"/>
      <c r="E42" s="55">
        <f>(E40-D40)+(E41-D41)</f>
        <v>0.31249999999999989</v>
      </c>
      <c r="F42" s="103"/>
      <c r="G42" s="55">
        <f>(G40-F40)+(G41-F41)</f>
        <v>0.41666666666666669</v>
      </c>
      <c r="H42" s="102"/>
      <c r="I42" s="55">
        <f>I40-H40</f>
        <v>0.31249999999999994</v>
      </c>
      <c r="J42" s="99"/>
      <c r="K42" s="100"/>
      <c r="L42" s="99"/>
      <c r="M42" s="100"/>
      <c r="N42" s="101"/>
      <c r="O42" s="55">
        <f>(O40-N40)+(O41-N41)</f>
        <v>0.33333333333333326</v>
      </c>
      <c r="P42" s="44">
        <f>SUM(C42,E42,G42,I42,K42,M42,O42)</f>
        <v>1.7291666666666665</v>
      </c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/>
      <c r="K43" s="94"/>
      <c r="L43" s="47"/>
      <c r="M43" s="94"/>
      <c r="N43" s="95"/>
      <c r="O43" s="96"/>
      <c r="P43" s="38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1.0416666666666667</v>
      </c>
      <c r="J44" s="82">
        <v>0.70833333333333337</v>
      </c>
      <c r="K44" s="63">
        <v>1.0416666666666667</v>
      </c>
      <c r="L44" s="82">
        <v>0.75</v>
      </c>
      <c r="M44" s="63">
        <v>1.0625</v>
      </c>
      <c r="N44" s="97"/>
      <c r="O44" s="90"/>
      <c r="P44" s="41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0.33333333333333337</v>
      </c>
      <c r="J45" s="101"/>
      <c r="K45" s="55">
        <f>(K43-J43)+(K44-J44)</f>
        <v>0.33333333333333337</v>
      </c>
      <c r="L45" s="101"/>
      <c r="M45" s="55">
        <f>(M43-L43)+(M44-L44)</f>
        <v>0.3125</v>
      </c>
      <c r="N45" s="110"/>
      <c r="O45" s="111"/>
      <c r="P45" s="44">
        <f>SUM(I45,K45,M45)</f>
        <v>0.97916666666666674</v>
      </c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0.72916666666666663</v>
      </c>
      <c r="P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1.0625</v>
      </c>
      <c r="N47" s="82"/>
      <c r="O47" s="63"/>
      <c r="P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0.33333333333333331</v>
      </c>
      <c r="L48" s="101"/>
      <c r="M48" s="55">
        <f>(M46-L46)+(M47-L47)</f>
        <v>0.3125</v>
      </c>
      <c r="N48" s="112"/>
      <c r="O48" s="113">
        <f>O46-N46</f>
        <v>0.31249999999999994</v>
      </c>
      <c r="P48" s="44">
        <f>SUM(O48,M48,K48,I48,G48,E48,C48)</f>
        <v>0.95833333333333326</v>
      </c>
    </row>
    <row r="49" spans="1:17" ht="15.75" x14ac:dyDescent="0.25">
      <c r="A49" s="241"/>
      <c r="B49" s="47"/>
      <c r="C49" s="94"/>
      <c r="D49" s="47">
        <v>0.39583333333333331</v>
      </c>
      <c r="E49" s="94">
        <v>0.70833333333333337</v>
      </c>
      <c r="F49" s="95"/>
      <c r="G49" s="96"/>
      <c r="H49" s="95"/>
      <c r="I49" s="96"/>
      <c r="J49" s="47">
        <v>0.39583333333333331</v>
      </c>
      <c r="K49" s="94">
        <v>0.70833333333333337</v>
      </c>
      <c r="L49" s="47">
        <v>0.41666666666666669</v>
      </c>
      <c r="M49" s="94">
        <v>0.625</v>
      </c>
      <c r="N49" s="47">
        <v>0.375</v>
      </c>
      <c r="O49" s="94">
        <v>0.72916666666666663</v>
      </c>
      <c r="P49" s="38"/>
      <c r="Q49" s="348"/>
    </row>
    <row r="50" spans="1:17" ht="16.5" thickBot="1" x14ac:dyDescent="0.3">
      <c r="A50" s="242" t="s">
        <v>111</v>
      </c>
      <c r="B50" s="82">
        <v>0.66666666666666663</v>
      </c>
      <c r="C50" s="63">
        <v>1.0208333333333333</v>
      </c>
      <c r="D50" s="82"/>
      <c r="E50" s="63"/>
      <c r="F50" s="97"/>
      <c r="G50" s="90"/>
      <c r="H50" s="97"/>
      <c r="I50" s="90"/>
      <c r="J50" s="82"/>
      <c r="K50" s="63"/>
      <c r="L50" s="82">
        <v>0.79166666666666663</v>
      </c>
      <c r="M50" s="63">
        <v>1</v>
      </c>
      <c r="N50" s="82"/>
      <c r="O50" s="63"/>
      <c r="P50" s="41"/>
      <c r="Q50" s="348"/>
    </row>
    <row r="51" spans="1:17" ht="16.5" thickBot="1" x14ac:dyDescent="0.3">
      <c r="A51" s="243" t="s">
        <v>32</v>
      </c>
      <c r="B51" s="101"/>
      <c r="C51" s="55">
        <f>(C49-B49)+(C50-B50)</f>
        <v>0.35416666666666663</v>
      </c>
      <c r="D51" s="102"/>
      <c r="E51" s="55">
        <f>E49-D49</f>
        <v>0.31250000000000006</v>
      </c>
      <c r="F51" s="99"/>
      <c r="G51" s="100"/>
      <c r="H51" s="99"/>
      <c r="I51" s="100"/>
      <c r="J51" s="102"/>
      <c r="K51" s="55">
        <f>K49-J49</f>
        <v>0.31250000000000006</v>
      </c>
      <c r="L51" s="103"/>
      <c r="M51" s="55">
        <f>(M49-L49)+(M50-L50)</f>
        <v>0.41666666666666669</v>
      </c>
      <c r="N51" s="102"/>
      <c r="O51" s="55">
        <f>O49-N49</f>
        <v>0.35416666666666663</v>
      </c>
      <c r="P51" s="44">
        <f>SUM(C51,E51,G51,I51,K51,M51,O51)</f>
        <v>1.75</v>
      </c>
      <c r="Q51" s="348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3"/>
    </row>
    <row r="53" spans="1:17" ht="15" customHeight="1" thickBot="1" x14ac:dyDescent="0.3">
      <c r="A53" s="242" t="s">
        <v>82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3"/>
    </row>
    <row r="54" spans="1:17" ht="15" customHeight="1" thickBot="1" x14ac:dyDescent="0.3">
      <c r="A54" s="243" t="s">
        <v>83</v>
      </c>
      <c r="B54" s="99"/>
      <c r="C54" s="100"/>
      <c r="D54" s="99"/>
      <c r="E54" s="100"/>
      <c r="F54" s="99"/>
      <c r="G54" s="100"/>
      <c r="H54" s="99"/>
      <c r="I54" s="100"/>
      <c r="J54" s="99"/>
      <c r="K54" s="100"/>
      <c r="L54" s="99"/>
      <c r="M54" s="100"/>
      <c r="N54" s="110"/>
      <c r="O54" s="111"/>
      <c r="P54" s="44">
        <f>SUM(O54,M54,K54,I54,G54,E54,C54)</f>
        <v>0</v>
      </c>
      <c r="Q54" s="353"/>
    </row>
    <row r="55" spans="1:17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95"/>
      <c r="O55" s="96"/>
      <c r="P55" s="38"/>
      <c r="Q55" s="353"/>
    </row>
    <row r="56" spans="1:17" ht="15" customHeight="1" thickBot="1" x14ac:dyDescent="0.3">
      <c r="A56" s="242" t="s">
        <v>85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97"/>
      <c r="O56" s="90"/>
      <c r="P56" s="41"/>
      <c r="Q56" s="353"/>
    </row>
    <row r="57" spans="1:17" ht="15" customHeight="1" thickBot="1" x14ac:dyDescent="0.3">
      <c r="A57" s="243" t="s">
        <v>86</v>
      </c>
      <c r="B57" s="99"/>
      <c r="C57" s="100"/>
      <c r="D57" s="99"/>
      <c r="E57" s="100"/>
      <c r="F57" s="99"/>
      <c r="G57" s="100"/>
      <c r="H57" s="110"/>
      <c r="I57" s="111"/>
      <c r="J57" s="110"/>
      <c r="K57" s="111"/>
      <c r="L57" s="99"/>
      <c r="M57" s="100"/>
      <c r="N57" s="99"/>
      <c r="O57" s="100"/>
      <c r="P57" s="44">
        <f>SUM(C57,E57,G57,I57,K57,M57,O57)</f>
        <v>0</v>
      </c>
      <c r="Q57" s="353"/>
    </row>
    <row r="58" spans="1:17" ht="15" customHeight="1" thickBot="1" x14ac:dyDescent="0.3">
      <c r="A58" s="9"/>
      <c r="B58" s="114"/>
      <c r="C58" s="115"/>
      <c r="D58" s="114"/>
      <c r="E58" s="115"/>
      <c r="F58" s="114"/>
      <c r="G58" s="115"/>
      <c r="H58" s="114"/>
      <c r="I58" s="115"/>
      <c r="J58" s="114"/>
      <c r="K58" s="115"/>
      <c r="L58" s="114"/>
      <c r="M58" s="115"/>
      <c r="N58" s="114"/>
      <c r="O58" s="115"/>
      <c r="P58" s="59"/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95"/>
      <c r="G59" s="96"/>
      <c r="H59" s="95"/>
      <c r="I59" s="96"/>
      <c r="J59" s="47">
        <v>0.27083333333333331</v>
      </c>
      <c r="K59" s="94">
        <v>0.625</v>
      </c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7" ht="15" customHeight="1" thickBot="1" x14ac:dyDescent="0.3">
      <c r="A60" s="242" t="s">
        <v>21</v>
      </c>
      <c r="B60" s="82"/>
      <c r="C60" s="63"/>
      <c r="D60" s="82"/>
      <c r="E60" s="63"/>
      <c r="F60" s="97"/>
      <c r="G60" s="90"/>
      <c r="H60" s="97"/>
      <c r="I60" s="90"/>
      <c r="J60" s="82"/>
      <c r="K60" s="63"/>
      <c r="L60" s="82"/>
      <c r="M60" s="63"/>
      <c r="N60" s="82"/>
      <c r="O60" s="63"/>
      <c r="P60" s="41"/>
    </row>
    <row r="61" spans="1:17" ht="15" customHeight="1" thickBot="1" x14ac:dyDescent="0.3">
      <c r="A61" s="243" t="s">
        <v>64</v>
      </c>
      <c r="B61" s="102"/>
      <c r="C61" s="55">
        <f>C59-B59</f>
        <v>0.35416666666666669</v>
      </c>
      <c r="D61" s="102"/>
      <c r="E61" s="55">
        <f>E59-D59</f>
        <v>0.35416666666666669</v>
      </c>
      <c r="F61" s="99"/>
      <c r="G61" s="100"/>
      <c r="H61" s="99"/>
      <c r="I61" s="100"/>
      <c r="J61" s="102"/>
      <c r="K61" s="55">
        <f>K59-J59</f>
        <v>0.35416666666666669</v>
      </c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47">
        <v>0.29166666666666669</v>
      </c>
      <c r="I62" s="94">
        <v>0.625</v>
      </c>
      <c r="J62" s="47">
        <v>0.29166666666666669</v>
      </c>
      <c r="K62" s="94">
        <v>0.625</v>
      </c>
      <c r="L62" s="95"/>
      <c r="M62" s="96"/>
      <c r="N62" s="95"/>
      <c r="O62" s="96"/>
      <c r="P62" s="38"/>
    </row>
    <row r="63" spans="1:17" ht="15" customHeight="1" thickBot="1" x14ac:dyDescent="0.3">
      <c r="A63" s="242" t="s">
        <v>46</v>
      </c>
      <c r="B63" s="82"/>
      <c r="C63" s="63"/>
      <c r="D63" s="82"/>
      <c r="E63" s="63"/>
      <c r="F63" s="82"/>
      <c r="G63" s="63"/>
      <c r="H63" s="82"/>
      <c r="I63" s="63"/>
      <c r="J63" s="82"/>
      <c r="K63" s="63"/>
      <c r="L63" s="97"/>
      <c r="M63" s="90"/>
      <c r="N63" s="97"/>
      <c r="O63" s="90"/>
      <c r="P63" s="41"/>
    </row>
    <row r="64" spans="1:17" ht="15" customHeight="1" thickBot="1" x14ac:dyDescent="0.3">
      <c r="A64" s="243" t="s">
        <v>55</v>
      </c>
      <c r="B64" s="102"/>
      <c r="C64" s="55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0.35416666666666669</v>
      </c>
      <c r="H64" s="102"/>
      <c r="I64" s="55">
        <f>I62-H62</f>
        <v>0.33333333333333331</v>
      </c>
      <c r="J64" s="102"/>
      <c r="K64" s="55">
        <f>K62-J62</f>
        <v>0.33333333333333331</v>
      </c>
      <c r="L64" s="99"/>
      <c r="M64" s="100"/>
      <c r="N64" s="99"/>
      <c r="O64" s="100"/>
      <c r="P64" s="44">
        <f>SUM(C64,E64,G64,I64,K64,M64,O64)</f>
        <v>1.7291666666666665</v>
      </c>
    </row>
    <row r="65" spans="1:16" ht="15" customHeight="1" x14ac:dyDescent="0.25">
      <c r="A65" s="242"/>
      <c r="B65" s="95"/>
      <c r="C65" s="96"/>
      <c r="D65" s="95"/>
      <c r="E65" s="96"/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71</v>
      </c>
      <c r="B66" s="97"/>
      <c r="C66" s="90"/>
      <c r="D66" s="97"/>
      <c r="E66" s="90"/>
      <c r="F66" s="82"/>
      <c r="G66" s="63"/>
      <c r="H66" s="82"/>
      <c r="I66" s="63"/>
      <c r="J66" s="82"/>
      <c r="K66" s="63"/>
      <c r="L66" s="82"/>
      <c r="M66" s="63"/>
      <c r="N66" s="82"/>
      <c r="O66" s="63"/>
      <c r="P66" s="41"/>
    </row>
    <row r="67" spans="1:16" ht="15" customHeight="1" thickBot="1" x14ac:dyDescent="0.3">
      <c r="A67" s="244" t="s">
        <v>72</v>
      </c>
      <c r="B67" s="99"/>
      <c r="C67" s="100"/>
      <c r="D67" s="99"/>
      <c r="E67" s="100"/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</row>
    <row r="69" spans="1:16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</row>
    <row r="70" spans="1:16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41"/>
      <c r="B71" s="47">
        <v>0.27083333333333331</v>
      </c>
      <c r="C71" s="94">
        <v>0.625</v>
      </c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95"/>
      <c r="K71" s="96"/>
      <c r="L71" s="95"/>
      <c r="M71" s="96"/>
      <c r="N71" s="47">
        <v>0.29166666666666669</v>
      </c>
      <c r="O71" s="94">
        <v>0.625</v>
      </c>
      <c r="P71" s="38"/>
    </row>
    <row r="72" spans="1:16" ht="15" customHeight="1" thickBot="1" x14ac:dyDescent="0.3">
      <c r="A72" s="242" t="s">
        <v>73</v>
      </c>
      <c r="B72" s="82"/>
      <c r="C72" s="63"/>
      <c r="D72" s="82"/>
      <c r="E72" s="63"/>
      <c r="F72" s="82"/>
      <c r="G72" s="63"/>
      <c r="H72" s="82"/>
      <c r="I72" s="63"/>
      <c r="J72" s="97"/>
      <c r="K72" s="90"/>
      <c r="L72" s="97"/>
      <c r="M72" s="90"/>
      <c r="N72" s="82"/>
      <c r="O72" s="63"/>
      <c r="P72" s="41"/>
    </row>
    <row r="73" spans="1:16" ht="15" customHeight="1" thickBot="1" x14ac:dyDescent="0.3">
      <c r="A73" s="243" t="s">
        <v>74</v>
      </c>
      <c r="B73" s="102"/>
      <c r="C73" s="55">
        <f>C71-B71</f>
        <v>0.35416666666666669</v>
      </c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99"/>
      <c r="K73" s="100"/>
      <c r="L73" s="99"/>
      <c r="M73" s="100"/>
      <c r="N73" s="102"/>
      <c r="O73" s="55">
        <f>O71-N71</f>
        <v>0.33333333333333331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comptecellulecouleur((B59:B73),$A$95)</f>
        <v>#N/A</v>
      </c>
      <c r="D87" s="191"/>
      <c r="E87" s="192" t="e">
        <f>comptecellulecouleur((D59:D73),$A$95)</f>
        <v>#N/A</v>
      </c>
      <c r="F87" s="191"/>
      <c r="G87" s="192" t="e">
        <f>comptecellulecouleur((F59:F73),$A$95)</f>
        <v>#N/A</v>
      </c>
      <c r="H87" s="191"/>
      <c r="I87" s="192" t="e">
        <f>comptecellulecouleur((H59:H73),$A$95)</f>
        <v>#N/A</v>
      </c>
      <c r="J87" s="191"/>
      <c r="K87" s="192" t="e">
        <f>comptecellulecouleur((J61:J70),$A$95)</f>
        <v>#N/A</v>
      </c>
      <c r="L87" s="191"/>
      <c r="M87" s="192" t="e">
        <f>comptecellulecouleur((L61:L73),$A$95)</f>
        <v>#N/A</v>
      </c>
      <c r="N87" s="191"/>
      <c r="O87" s="192" t="e">
        <f>comptecellulecouleur((N61:N73),$A$95)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/>
      <c r="C93" s="28" t="e">
        <f>SUM(C87:C92)</f>
        <v>#N/A</v>
      </c>
      <c r="D93" s="21"/>
      <c r="E93" s="28" t="e">
        <f>SUM(E87:E92)</f>
        <v>#N/A</v>
      </c>
      <c r="F93" s="21"/>
      <c r="G93" s="28" t="e">
        <f>SUM(G87:G92)</f>
        <v>#N/A</v>
      </c>
      <c r="H93" s="21"/>
      <c r="I93" s="28" t="e">
        <f>SUM(I87:I92)</f>
        <v>#N/A</v>
      </c>
      <c r="J93" s="21"/>
      <c r="K93" s="28" t="e">
        <f>SUM(K87:K92)</f>
        <v>#N/A</v>
      </c>
      <c r="L93" s="21"/>
      <c r="M93" s="28" t="e">
        <f>SUM(M87:M92)</f>
        <v>#N/A</v>
      </c>
      <c r="N93" s="21"/>
      <c r="O93" s="28" t="e">
        <f t="shared" ref="O93" si="0">SUM(O87:O92)</f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customHeight="1" x14ac:dyDescent="0.25">
      <c r="A95" s="53"/>
      <c r="B95" s="336" t="s">
        <v>95</v>
      </c>
    </row>
    <row r="96" spans="1:16" ht="15.75" x14ac:dyDescent="0.25">
      <c r="A96" s="50"/>
      <c r="B96" s="354"/>
    </row>
    <row r="97" spans="1:5" ht="15.75" x14ac:dyDescent="0.25">
      <c r="A97" s="54"/>
      <c r="B97" s="354"/>
    </row>
    <row r="98" spans="1:5" ht="15.75" x14ac:dyDescent="0.25">
      <c r="A98" s="144"/>
      <c r="B98" s="354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95:B98"/>
    <mergeCell ref="B100:E100"/>
    <mergeCell ref="B101:E101"/>
    <mergeCell ref="B102:E102"/>
    <mergeCell ref="L1:M1"/>
    <mergeCell ref="N1:O1"/>
    <mergeCell ref="Q49:Q51"/>
    <mergeCell ref="Q52:Q54"/>
    <mergeCell ref="Q55:Q57"/>
    <mergeCell ref="A94:P94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&amp;A</oddHeader>
    <oddFooter>&amp;C&amp;F&amp;R&amp;D&amp;T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34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6" ht="33" customHeight="1" thickBot="1" x14ac:dyDescent="0.3">
      <c r="A1" s="340">
        <v>30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264"/>
      <c r="C2" s="14">
        <v>42940</v>
      </c>
      <c r="D2" s="264"/>
      <c r="E2" s="14">
        <v>42941</v>
      </c>
      <c r="F2" s="265"/>
      <c r="G2" s="70">
        <v>42942</v>
      </c>
      <c r="H2" s="68"/>
      <c r="I2" s="12">
        <v>42943</v>
      </c>
      <c r="J2" s="264"/>
      <c r="K2" s="12">
        <v>42944</v>
      </c>
      <c r="L2" s="83"/>
      <c r="M2" s="12">
        <v>42945</v>
      </c>
      <c r="N2" s="83"/>
      <c r="O2" s="12">
        <v>42946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6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6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6" ht="15.75" x14ac:dyDescent="0.25">
      <c r="A7" s="241"/>
      <c r="B7" s="47">
        <v>0.375</v>
      </c>
      <c r="C7" s="94">
        <v>0.70833333333333337</v>
      </c>
      <c r="D7" s="47"/>
      <c r="E7" s="94"/>
      <c r="F7" s="47"/>
      <c r="G7" s="94"/>
      <c r="H7" s="47"/>
      <c r="I7" s="94"/>
      <c r="J7" s="47"/>
      <c r="K7" s="94"/>
      <c r="L7" s="95"/>
      <c r="M7" s="96"/>
      <c r="N7" s="95"/>
      <c r="O7" s="96"/>
      <c r="P7" s="38"/>
    </row>
    <row r="8" spans="1:16" ht="16.5" thickBot="1" x14ac:dyDescent="0.3">
      <c r="A8" s="242" t="s">
        <v>15</v>
      </c>
      <c r="B8" s="82"/>
      <c r="C8" s="63"/>
      <c r="D8" s="82">
        <v>0.66666666666666663</v>
      </c>
      <c r="E8" s="63">
        <v>1.0208333333333333</v>
      </c>
      <c r="F8" s="82">
        <v>0.6875</v>
      </c>
      <c r="G8" s="63">
        <v>1.0208333333333333</v>
      </c>
      <c r="H8" s="82">
        <v>0.70833333333333337</v>
      </c>
      <c r="I8" s="63">
        <v>1.0416666666666667</v>
      </c>
      <c r="J8" s="82">
        <v>0.70833333333333337</v>
      </c>
      <c r="K8" s="63">
        <v>1.0833333333333333</v>
      </c>
      <c r="L8" s="97"/>
      <c r="M8" s="90"/>
      <c r="N8" s="97"/>
      <c r="O8" s="90"/>
      <c r="P8" s="41"/>
    </row>
    <row r="9" spans="1:16" ht="16.5" thickBot="1" x14ac:dyDescent="0.3">
      <c r="A9" s="243" t="s">
        <v>30</v>
      </c>
      <c r="B9" s="102"/>
      <c r="C9" s="55">
        <f>C7-B7</f>
        <v>0.33333333333333337</v>
      </c>
      <c r="D9" s="101"/>
      <c r="E9" s="55">
        <f>(E7-D7)+(E8-D8)</f>
        <v>0.35416666666666663</v>
      </c>
      <c r="F9" s="101"/>
      <c r="G9" s="55">
        <f>(G7-F7)+(G8-F8)</f>
        <v>0.33333333333333326</v>
      </c>
      <c r="H9" s="101"/>
      <c r="I9" s="55">
        <f>(I7-H7)+(I8-H8)</f>
        <v>0.33333333333333337</v>
      </c>
      <c r="J9" s="101"/>
      <c r="K9" s="55">
        <f>(K7-J7)+(K8-J8)</f>
        <v>0.37499999999999989</v>
      </c>
      <c r="L9" s="99"/>
      <c r="M9" s="100"/>
      <c r="N9" s="99"/>
      <c r="O9" s="100"/>
      <c r="P9" s="44">
        <f>SUM(C9,E9,G9,I9,K9,M9,O9)</f>
        <v>1.7291666666666665</v>
      </c>
    </row>
    <row r="10" spans="1:16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242"/>
      <c r="B13" s="95"/>
      <c r="C13" s="96"/>
      <c r="D13" s="95"/>
      <c r="E13" s="96"/>
      <c r="F13" s="95"/>
      <c r="G13" s="96"/>
      <c r="H13" s="47">
        <v>0.41666666666666669</v>
      </c>
      <c r="I13" s="94">
        <v>0.70833333333333337</v>
      </c>
      <c r="J13" s="47">
        <v>0.5</v>
      </c>
      <c r="K13" s="94">
        <v>0.91666666666666663</v>
      </c>
      <c r="L13" s="47">
        <v>0.5</v>
      </c>
      <c r="M13" s="94">
        <v>0.91666666666666663</v>
      </c>
      <c r="N13" s="47">
        <v>0.41666666666666669</v>
      </c>
      <c r="O13" s="94">
        <v>0.70833333333333337</v>
      </c>
      <c r="P13" s="56"/>
    </row>
    <row r="14" spans="1:16" ht="16.5" thickBot="1" x14ac:dyDescent="0.3">
      <c r="A14" s="242" t="s">
        <v>26</v>
      </c>
      <c r="B14" s="97"/>
      <c r="C14" s="90"/>
      <c r="D14" s="97"/>
      <c r="E14" s="90"/>
      <c r="F14" s="97"/>
      <c r="G14" s="90" t="s">
        <v>69</v>
      </c>
      <c r="H14" s="82"/>
      <c r="I14" s="63"/>
      <c r="J14" s="82"/>
      <c r="K14" s="63"/>
      <c r="L14" s="82"/>
      <c r="M14" s="63"/>
      <c r="N14" s="82"/>
      <c r="O14" s="63"/>
      <c r="P14" s="56"/>
    </row>
    <row r="15" spans="1:16" ht="16.5" thickBot="1" x14ac:dyDescent="0.3">
      <c r="A15" s="244" t="s">
        <v>38</v>
      </c>
      <c r="B15" s="99"/>
      <c r="C15" s="100"/>
      <c r="D15" s="99"/>
      <c r="E15" s="100"/>
      <c r="F15" s="99"/>
      <c r="G15" s="100"/>
      <c r="H15" s="102"/>
      <c r="I15" s="55">
        <f>I13-H13</f>
        <v>0.29166666666666669</v>
      </c>
      <c r="J15" s="108"/>
      <c r="K15" s="55">
        <f>(K13-J13)+(K14-J14)</f>
        <v>0.41666666666666663</v>
      </c>
      <c r="L15" s="108"/>
      <c r="M15" s="55">
        <f>(M13-L13)+(M14-L14)</f>
        <v>0.41666666666666663</v>
      </c>
      <c r="N15" s="102"/>
      <c r="O15" s="55">
        <f>O13-N13</f>
        <v>0.29166666666666669</v>
      </c>
      <c r="P15" s="44">
        <f>SUM(C15,E15,G15,I15,K15,M15,O15)</f>
        <v>1.4166666666666667</v>
      </c>
    </row>
    <row r="16" spans="1:16" ht="15.75" x14ac:dyDescent="0.25">
      <c r="A16" s="241"/>
      <c r="B16" s="47">
        <v>0.375</v>
      </c>
      <c r="C16" s="94">
        <v>0.70833333333333337</v>
      </c>
      <c r="D16" s="47">
        <v>0.375</v>
      </c>
      <c r="E16" s="94">
        <v>0.70833333333333337</v>
      </c>
      <c r="F16" s="47">
        <v>0.41666666666666669</v>
      </c>
      <c r="G16" s="94">
        <v>0.625</v>
      </c>
      <c r="H16" s="95"/>
      <c r="I16" s="96"/>
      <c r="J16" s="95"/>
      <c r="K16" s="171"/>
      <c r="L16" s="47">
        <v>0.375</v>
      </c>
      <c r="M16" s="94">
        <v>0.70833333333333337</v>
      </c>
      <c r="N16" s="47">
        <v>0.39583333333333331</v>
      </c>
      <c r="O16" s="94">
        <v>0.70833333333333337</v>
      </c>
      <c r="P16" s="38"/>
    </row>
    <row r="17" spans="1:18" ht="16.5" thickBot="1" x14ac:dyDescent="0.3">
      <c r="A17" s="242" t="s">
        <v>16</v>
      </c>
      <c r="B17" s="82"/>
      <c r="C17" s="63"/>
      <c r="D17" s="82"/>
      <c r="E17" s="63"/>
      <c r="F17" s="82">
        <v>0.79166666666666663</v>
      </c>
      <c r="G17" s="63">
        <v>1</v>
      </c>
      <c r="H17" s="97"/>
      <c r="I17" s="90"/>
      <c r="J17" s="97"/>
      <c r="K17" s="90"/>
      <c r="L17" s="82"/>
      <c r="M17" s="63"/>
      <c r="N17" s="82"/>
      <c r="O17" s="63"/>
      <c r="P17" s="41"/>
    </row>
    <row r="18" spans="1:18" ht="16.5" thickBot="1" x14ac:dyDescent="0.3">
      <c r="A18" s="243" t="s">
        <v>33</v>
      </c>
      <c r="B18" s="102"/>
      <c r="C18" s="55">
        <f>C16-B16</f>
        <v>0.33333333333333337</v>
      </c>
      <c r="D18" s="102"/>
      <c r="E18" s="55">
        <f>E16-D16</f>
        <v>0.33333333333333337</v>
      </c>
      <c r="F18" s="103"/>
      <c r="G18" s="55">
        <f>(G16-F16)+(G17-F17)</f>
        <v>0.41666666666666669</v>
      </c>
      <c r="H18" s="99"/>
      <c r="I18" s="100"/>
      <c r="J18" s="96"/>
      <c r="K18" s="100"/>
      <c r="L18" s="102"/>
      <c r="M18" s="55">
        <f>M16-L16</f>
        <v>0.33333333333333337</v>
      </c>
      <c r="N18" s="102"/>
      <c r="O18" s="55">
        <f>O16-N16</f>
        <v>0.31250000000000006</v>
      </c>
      <c r="P18" s="44">
        <f>SUM(C18,E18,G18,I18,K18,M18,O18)</f>
        <v>1.729166666666667</v>
      </c>
    </row>
    <row r="19" spans="1:18" ht="15.75" x14ac:dyDescent="0.25">
      <c r="A19" s="241"/>
      <c r="B19" s="47"/>
      <c r="C19" s="94"/>
      <c r="D19" s="95"/>
      <c r="E19" s="96"/>
      <c r="F19" s="95"/>
      <c r="G19" s="96"/>
      <c r="H19" s="47"/>
      <c r="I19" s="94"/>
      <c r="J19" s="47">
        <v>0.375</v>
      </c>
      <c r="K19" s="94">
        <v>0.75</v>
      </c>
      <c r="L19" s="47">
        <v>0.375</v>
      </c>
      <c r="M19" s="94">
        <v>0.75</v>
      </c>
      <c r="N19" s="47"/>
      <c r="O19" s="94"/>
      <c r="P19" s="38"/>
    </row>
    <row r="20" spans="1:18" ht="16.5" thickBot="1" x14ac:dyDescent="0.3">
      <c r="A20" s="242" t="s">
        <v>18</v>
      </c>
      <c r="B20" s="82">
        <v>0.70833333333333337</v>
      </c>
      <c r="C20" s="63">
        <v>1.0208333333333333</v>
      </c>
      <c r="D20" s="97"/>
      <c r="E20" s="90"/>
      <c r="F20" s="97"/>
      <c r="G20" s="90"/>
      <c r="H20" s="82">
        <v>0.70833333333333337</v>
      </c>
      <c r="I20" s="63">
        <v>1.0625</v>
      </c>
      <c r="J20" s="82"/>
      <c r="K20" s="63"/>
      <c r="L20" s="82"/>
      <c r="M20" s="63"/>
      <c r="N20" s="82">
        <v>0.70833333333333337</v>
      </c>
      <c r="O20" s="63">
        <v>1.0208333333333333</v>
      </c>
      <c r="P20" s="41"/>
    </row>
    <row r="21" spans="1:18" ht="16.5" thickBot="1" x14ac:dyDescent="0.3">
      <c r="A21" s="243" t="s">
        <v>35</v>
      </c>
      <c r="B21" s="101"/>
      <c r="C21" s="55">
        <f>(C19-B19)+(C20-B20)</f>
        <v>0.31249999999999989</v>
      </c>
      <c r="D21" s="99"/>
      <c r="E21" s="100"/>
      <c r="F21" s="99"/>
      <c r="G21" s="100"/>
      <c r="H21" s="101"/>
      <c r="I21" s="55">
        <f>(I19-H19)+(I20-H20)</f>
        <v>0.35416666666666663</v>
      </c>
      <c r="J21" s="102"/>
      <c r="K21" s="55">
        <f>K19-J19</f>
        <v>0.375</v>
      </c>
      <c r="L21" s="102"/>
      <c r="M21" s="55">
        <f>M19-L19</f>
        <v>0.375</v>
      </c>
      <c r="N21" s="101"/>
      <c r="O21" s="55">
        <f>(O19-N19)+(O20-N20)</f>
        <v>0.31249999999999989</v>
      </c>
      <c r="P21" s="44">
        <f>SUM(C21,E21,G21,I21,K21,M21,O21)</f>
        <v>1.7291666666666665</v>
      </c>
    </row>
    <row r="22" spans="1:18" ht="15.75" x14ac:dyDescent="0.25">
      <c r="A22" s="241"/>
      <c r="B22" s="47"/>
      <c r="C22" s="94"/>
      <c r="D22" s="47"/>
      <c r="E22" s="94"/>
      <c r="F22" s="95"/>
      <c r="G22" s="96"/>
      <c r="H22" s="95"/>
      <c r="I22" s="96"/>
      <c r="J22" s="47"/>
      <c r="K22" s="94"/>
      <c r="L22" s="47"/>
      <c r="M22" s="94"/>
      <c r="N22" s="47">
        <v>0.5</v>
      </c>
      <c r="O22" s="94">
        <v>0.91666666666666663</v>
      </c>
      <c r="P22" s="38"/>
    </row>
    <row r="23" spans="1:18" ht="16.5" thickBot="1" x14ac:dyDescent="0.3">
      <c r="A23" s="242" t="s">
        <v>17</v>
      </c>
      <c r="B23" s="82">
        <v>0.70833333333333337</v>
      </c>
      <c r="C23" s="63">
        <v>1.0208333333333333</v>
      </c>
      <c r="D23" s="82">
        <v>0.72916666666666663</v>
      </c>
      <c r="E23" s="63">
        <v>1.0208333333333333</v>
      </c>
      <c r="F23" s="97"/>
      <c r="G23" s="90"/>
      <c r="H23" s="97"/>
      <c r="I23" s="90"/>
      <c r="J23" s="82">
        <v>0.70833333333333337</v>
      </c>
      <c r="K23" s="63">
        <v>1.0833333333333333</v>
      </c>
      <c r="L23" s="82">
        <v>0.75</v>
      </c>
      <c r="M23" s="63">
        <v>1.0833333333333333</v>
      </c>
      <c r="N23" s="82"/>
      <c r="O23" s="63"/>
      <c r="P23" s="41"/>
    </row>
    <row r="24" spans="1:18" ht="16.5" thickBot="1" x14ac:dyDescent="0.3">
      <c r="A24" s="243" t="s">
        <v>34</v>
      </c>
      <c r="B24" s="101"/>
      <c r="C24" s="55">
        <f>(C22-B22)+(C23-B23)</f>
        <v>0.31249999999999989</v>
      </c>
      <c r="D24" s="101"/>
      <c r="E24" s="55">
        <f>(E22-D22)+(E23-D23)</f>
        <v>0.29166666666666663</v>
      </c>
      <c r="F24" s="99"/>
      <c r="G24" s="100"/>
      <c r="H24" s="99"/>
      <c r="I24" s="100"/>
      <c r="J24" s="101"/>
      <c r="K24" s="55">
        <f>(K22-J22)+(K23-J23)</f>
        <v>0.37499999999999989</v>
      </c>
      <c r="L24" s="101"/>
      <c r="M24" s="55">
        <f>(M22-L22)+(M23-L23)</f>
        <v>0.33333333333333326</v>
      </c>
      <c r="N24" s="108"/>
      <c r="O24" s="55">
        <f>(O22-N22)+(O23-N23)</f>
        <v>0.41666666666666663</v>
      </c>
      <c r="P24" s="44">
        <f>SUM(C24,E24,G24,I24,K24,M24,O24)</f>
        <v>1.7291666666666661</v>
      </c>
    </row>
    <row r="25" spans="1:18" ht="15.75" x14ac:dyDescent="0.25">
      <c r="A25" s="241"/>
      <c r="B25" s="47">
        <v>0.41666666666666669</v>
      </c>
      <c r="C25" s="94">
        <v>0.72916666666666663</v>
      </c>
      <c r="D25" s="47">
        <v>0.41666666666666669</v>
      </c>
      <c r="E25" s="94">
        <v>0.70833333333333337</v>
      </c>
      <c r="F25" s="47">
        <v>0.41666666666666669</v>
      </c>
      <c r="G25" s="94">
        <v>0.70833333333333337</v>
      </c>
      <c r="H25" s="47">
        <v>0.41666666666666669</v>
      </c>
      <c r="I25" s="94">
        <v>0.625</v>
      </c>
      <c r="J25" s="95"/>
      <c r="K25" s="96"/>
      <c r="L25" s="95"/>
      <c r="M25" s="96"/>
      <c r="N25" s="47"/>
      <c r="O25" s="94"/>
      <c r="P25" s="38"/>
    </row>
    <row r="26" spans="1:18" ht="16.5" thickBot="1" x14ac:dyDescent="0.3">
      <c r="A26" s="242" t="s">
        <v>90</v>
      </c>
      <c r="B26" s="82"/>
      <c r="C26" s="63"/>
      <c r="D26" s="82"/>
      <c r="E26" s="63"/>
      <c r="F26" s="82"/>
      <c r="G26" s="63"/>
      <c r="H26" s="82">
        <v>0.79166666666666663</v>
      </c>
      <c r="I26" s="63">
        <v>1.0416666666666667</v>
      </c>
      <c r="J26" s="97"/>
      <c r="K26" s="90"/>
      <c r="L26" s="97"/>
      <c r="M26" s="90"/>
      <c r="N26" s="82">
        <v>0.70833333333333337</v>
      </c>
      <c r="O26" s="63">
        <v>1.0833333333333333</v>
      </c>
      <c r="P26" s="41"/>
    </row>
    <row r="27" spans="1:18" ht="16.5" thickBot="1" x14ac:dyDescent="0.3">
      <c r="A27" s="243" t="s">
        <v>91</v>
      </c>
      <c r="B27" s="102"/>
      <c r="C27" s="55">
        <f>C25-B25</f>
        <v>0.31249999999999994</v>
      </c>
      <c r="D27" s="102"/>
      <c r="E27" s="55">
        <f>E25-D25</f>
        <v>0.29166666666666669</v>
      </c>
      <c r="F27" s="102"/>
      <c r="G27" s="55">
        <f>G25-F25</f>
        <v>0.29166666666666669</v>
      </c>
      <c r="H27" s="103"/>
      <c r="I27" s="55">
        <f>(I25-H25)+(I26-H26)</f>
        <v>0.45833333333333343</v>
      </c>
      <c r="J27" s="99"/>
      <c r="K27" s="100"/>
      <c r="L27" s="99"/>
      <c r="M27" s="100"/>
      <c r="N27" s="101"/>
      <c r="O27" s="55">
        <f>(O25-N25)+(O26-N26)</f>
        <v>0.37499999999999989</v>
      </c>
      <c r="P27" s="44">
        <f>SUM(C27,E27,G27,I27,K27,M27,O27)</f>
        <v>1.7291666666666665</v>
      </c>
    </row>
    <row r="28" spans="1:18" ht="15.75" x14ac:dyDescent="0.25">
      <c r="A28" s="173"/>
      <c r="B28" s="95"/>
      <c r="C28" s="96"/>
      <c r="D28" s="95"/>
      <c r="E28" s="96"/>
      <c r="F28" s="95"/>
      <c r="G28" s="96"/>
      <c r="H28" s="95"/>
      <c r="I28" s="96"/>
      <c r="J28" s="95"/>
      <c r="K28" s="96"/>
      <c r="L28" s="95"/>
      <c r="M28" s="96"/>
      <c r="N28" s="95"/>
      <c r="O28" s="96"/>
      <c r="P28" s="38"/>
    </row>
    <row r="29" spans="1:18" ht="16.5" thickBot="1" x14ac:dyDescent="0.3">
      <c r="A29" s="176" t="s">
        <v>44</v>
      </c>
      <c r="B29" s="97"/>
      <c r="C29" s="90" t="s">
        <v>116</v>
      </c>
      <c r="D29" s="97"/>
      <c r="E29" s="90" t="s">
        <v>116</v>
      </c>
      <c r="F29" s="97"/>
      <c r="G29" s="90" t="s">
        <v>116</v>
      </c>
      <c r="H29" s="97"/>
      <c r="I29" s="90" t="s">
        <v>116</v>
      </c>
      <c r="J29" s="97"/>
      <c r="K29" s="90" t="s">
        <v>116</v>
      </c>
      <c r="L29" s="97"/>
      <c r="M29" s="90"/>
      <c r="N29" s="97"/>
      <c r="O29" s="90"/>
      <c r="P29" s="41"/>
      <c r="Q29" s="253" t="s">
        <v>117</v>
      </c>
      <c r="R29" s="253"/>
    </row>
    <row r="30" spans="1:18" ht="16.5" thickBot="1" x14ac:dyDescent="0.3">
      <c r="A30" s="179" t="s">
        <v>45</v>
      </c>
      <c r="B30" s="99"/>
      <c r="C30" s="100"/>
      <c r="D30" s="99"/>
      <c r="E30" s="100"/>
      <c r="F30" s="99"/>
      <c r="G30" s="100"/>
      <c r="H30" s="99"/>
      <c r="I30" s="100"/>
      <c r="J30" s="99"/>
      <c r="K30" s="100"/>
      <c r="L30" s="99"/>
      <c r="M30" s="100"/>
      <c r="N30" s="99"/>
      <c r="O30" s="100"/>
      <c r="P30" s="44">
        <f>SUM(C30,E30,G30,I30,K30,M30,O30)</f>
        <v>0</v>
      </c>
    </row>
    <row r="31" spans="1:18" ht="15.75" x14ac:dyDescent="0.25">
      <c r="A31" s="241"/>
      <c r="B31" s="47">
        <v>0.375</v>
      </c>
      <c r="C31" s="94">
        <v>0.70833333333333337</v>
      </c>
      <c r="D31" s="47">
        <v>0.41666666666666669</v>
      </c>
      <c r="E31" s="94">
        <v>0.70833333333333337</v>
      </c>
      <c r="F31" s="47"/>
      <c r="G31" s="94"/>
      <c r="H31" s="47">
        <v>0.41666666666666669</v>
      </c>
      <c r="I31" s="94">
        <v>0.625</v>
      </c>
      <c r="J31" s="47"/>
      <c r="K31" s="94"/>
      <c r="L31" s="95"/>
      <c r="M31" s="96"/>
      <c r="N31" s="95"/>
      <c r="O31" s="96"/>
      <c r="P31" s="38"/>
    </row>
    <row r="32" spans="1:18" ht="16.5" thickBot="1" x14ac:dyDescent="0.3">
      <c r="A32" s="242" t="s">
        <v>49</v>
      </c>
      <c r="B32" s="82"/>
      <c r="C32" s="63"/>
      <c r="D32" s="82"/>
      <c r="E32" s="63"/>
      <c r="F32" s="82">
        <v>0.70833333333333337</v>
      </c>
      <c r="G32" s="63">
        <v>1.0208333333333333</v>
      </c>
      <c r="H32" s="82">
        <v>0.79166666666666663</v>
      </c>
      <c r="I32" s="63">
        <v>1</v>
      </c>
      <c r="J32" s="82">
        <v>0.70833333333333337</v>
      </c>
      <c r="K32" s="63">
        <v>1.0833333333333333</v>
      </c>
      <c r="L32" s="97"/>
      <c r="M32" s="90"/>
      <c r="N32" s="97"/>
      <c r="O32" s="90"/>
      <c r="P32" s="41"/>
    </row>
    <row r="33" spans="1:18" ht="16.5" thickBot="1" x14ac:dyDescent="0.3">
      <c r="A33" s="243" t="s">
        <v>50</v>
      </c>
      <c r="B33" s="102"/>
      <c r="C33" s="55">
        <f>C31-B31</f>
        <v>0.33333333333333337</v>
      </c>
      <c r="D33" s="102"/>
      <c r="E33" s="55">
        <f>E31-D31</f>
        <v>0.29166666666666669</v>
      </c>
      <c r="F33" s="101"/>
      <c r="G33" s="55">
        <f>(G31-F31)+(G32-F32)</f>
        <v>0.31249999999999989</v>
      </c>
      <c r="H33" s="103"/>
      <c r="I33" s="55">
        <f>(I31-H31)+(I32-H32)</f>
        <v>0.41666666666666669</v>
      </c>
      <c r="J33" s="101"/>
      <c r="K33" s="55">
        <f>(K31-J31)+(K32-J32)</f>
        <v>0.37499999999999989</v>
      </c>
      <c r="L33" s="99"/>
      <c r="M33" s="100"/>
      <c r="N33" s="99"/>
      <c r="O33" s="100"/>
      <c r="P33" s="44">
        <f>SUM(O33,M33,K33,I33,G33,E33,C33)</f>
        <v>1.7291666666666665</v>
      </c>
    </row>
    <row r="34" spans="1:18" ht="15.75" x14ac:dyDescent="0.25">
      <c r="A34" s="241"/>
      <c r="B34" s="229"/>
      <c r="C34" s="230"/>
      <c r="D34" s="229"/>
      <c r="E34" s="230"/>
      <c r="F34" s="229"/>
      <c r="G34" s="230"/>
      <c r="H34" s="229"/>
      <c r="I34" s="230"/>
      <c r="J34" s="229"/>
      <c r="K34" s="230"/>
      <c r="L34" s="229"/>
      <c r="M34" s="230"/>
      <c r="N34" s="229"/>
      <c r="O34" s="230"/>
      <c r="P34" s="38"/>
    </row>
    <row r="35" spans="1:18" ht="16.5" thickBot="1" x14ac:dyDescent="0.3">
      <c r="A35" s="242" t="s">
        <v>20</v>
      </c>
      <c r="B35" s="233"/>
      <c r="C35" s="234"/>
      <c r="D35" s="233"/>
      <c r="E35" s="234"/>
      <c r="F35" s="233"/>
      <c r="G35" s="234"/>
      <c r="H35" s="233"/>
      <c r="I35" s="234"/>
      <c r="J35" s="233"/>
      <c r="K35" s="234"/>
      <c r="L35" s="233"/>
      <c r="M35" s="234"/>
      <c r="N35" s="233"/>
      <c r="O35" s="234"/>
      <c r="P35" s="41"/>
      <c r="Q35" s="253" t="s">
        <v>108</v>
      </c>
      <c r="R35" s="253"/>
    </row>
    <row r="36" spans="1:18" ht="16.5" thickBot="1" x14ac:dyDescent="0.3">
      <c r="A36" s="243" t="s">
        <v>42</v>
      </c>
      <c r="B36" s="237"/>
      <c r="C36" s="238">
        <f>(C34-B34)+(C35-B35)</f>
        <v>0</v>
      </c>
      <c r="D36" s="237"/>
      <c r="E36" s="238">
        <f>E34-D34</f>
        <v>0</v>
      </c>
      <c r="F36" s="237"/>
      <c r="G36" s="238"/>
      <c r="H36" s="237"/>
      <c r="I36" s="238"/>
      <c r="J36" s="237"/>
      <c r="K36" s="238">
        <f>K34-J34</f>
        <v>0</v>
      </c>
      <c r="L36" s="237"/>
      <c r="M36" s="238">
        <f>(M34-L34)+(M35-L35)</f>
        <v>0</v>
      </c>
      <c r="N36" s="237"/>
      <c r="O36" s="238">
        <f>(O34-N34)+(O35-N35)</f>
        <v>0</v>
      </c>
      <c r="P36" s="44">
        <f>SUM(C36,E36,G36,I36,K36,M36,O36)</f>
        <v>0</v>
      </c>
    </row>
    <row r="37" spans="1:18" ht="15.75" x14ac:dyDescent="0.25">
      <c r="A37" s="244"/>
      <c r="B37" s="95"/>
      <c r="C37" s="96"/>
      <c r="D37" s="47"/>
      <c r="E37" s="94"/>
      <c r="F37" s="47">
        <v>0.41666666666666669</v>
      </c>
      <c r="G37" s="94">
        <v>0.625</v>
      </c>
      <c r="H37" s="47"/>
      <c r="I37" s="94"/>
      <c r="J37" s="47">
        <v>0.41666666666666669</v>
      </c>
      <c r="K37" s="94">
        <v>0.75</v>
      </c>
      <c r="L37" s="47">
        <v>0.375</v>
      </c>
      <c r="M37" s="94">
        <v>0.72916666666666663</v>
      </c>
      <c r="N37" s="95"/>
      <c r="O37" s="96"/>
      <c r="P37" s="38"/>
    </row>
    <row r="38" spans="1:18" ht="16.5" thickBot="1" x14ac:dyDescent="0.3">
      <c r="A38" s="245" t="s">
        <v>109</v>
      </c>
      <c r="B38" s="97"/>
      <c r="C38" s="90"/>
      <c r="D38" s="82">
        <v>0.70833333333333337</v>
      </c>
      <c r="E38" s="63">
        <v>1.0416666666666667</v>
      </c>
      <c r="F38" s="82">
        <v>0.79166666666666663</v>
      </c>
      <c r="G38" s="63">
        <v>1</v>
      </c>
      <c r="H38" s="82">
        <v>0.70833333333333337</v>
      </c>
      <c r="I38" s="63">
        <v>1</v>
      </c>
      <c r="J38" s="82"/>
      <c r="K38" s="63"/>
      <c r="L38" s="82"/>
      <c r="M38" s="63"/>
      <c r="N38" s="97"/>
      <c r="O38" s="90"/>
      <c r="P38" s="41"/>
    </row>
    <row r="39" spans="1:18" ht="16.5" thickBot="1" x14ac:dyDescent="0.3">
      <c r="A39" s="244" t="s">
        <v>110</v>
      </c>
      <c r="B39" s="99"/>
      <c r="C39" s="100"/>
      <c r="D39" s="101"/>
      <c r="E39" s="55">
        <f>(E37-D37)+(E38-D38)</f>
        <v>0.33333333333333337</v>
      </c>
      <c r="F39" s="103"/>
      <c r="G39" s="55">
        <f>(G37-F37)+(G38-F38)</f>
        <v>0.41666666666666669</v>
      </c>
      <c r="H39" s="101"/>
      <c r="I39" s="55">
        <f>(I37-H37)+(I38-H38)</f>
        <v>0.29166666666666663</v>
      </c>
      <c r="J39" s="102"/>
      <c r="K39" s="55">
        <f>K37-J37</f>
        <v>0.33333333333333331</v>
      </c>
      <c r="L39" s="102"/>
      <c r="M39" s="55">
        <f>M37-L37</f>
        <v>0.35416666666666663</v>
      </c>
      <c r="N39" s="99"/>
      <c r="O39" s="100"/>
      <c r="P39" s="44">
        <f>SUM(C39,E39,G39,I39,K39,M39,O39)</f>
        <v>1.7291666666666665</v>
      </c>
    </row>
    <row r="40" spans="1:18" ht="15.75" x14ac:dyDescent="0.25">
      <c r="A40" s="241"/>
      <c r="B40" s="47"/>
      <c r="C40" s="94"/>
      <c r="D40" s="47"/>
      <c r="E40" s="94"/>
      <c r="F40" s="47">
        <v>0.41666666666666669</v>
      </c>
      <c r="G40" s="94">
        <v>0.625</v>
      </c>
      <c r="H40" s="47">
        <v>0.41666666666666669</v>
      </c>
      <c r="I40" s="94">
        <v>0.72916666666666663</v>
      </c>
      <c r="J40" s="95"/>
      <c r="K40" s="96"/>
      <c r="L40" s="95"/>
      <c r="M40" s="96"/>
      <c r="N40" s="47"/>
      <c r="O40" s="94"/>
      <c r="P40" s="38"/>
    </row>
    <row r="41" spans="1:18" ht="16.5" thickBot="1" x14ac:dyDescent="0.3">
      <c r="A41" s="242" t="s">
        <v>99</v>
      </c>
      <c r="B41" s="82">
        <v>0.66666666666666663</v>
      </c>
      <c r="C41" s="63">
        <v>1.0208333333333333</v>
      </c>
      <c r="D41" s="82">
        <v>0.70833333333333337</v>
      </c>
      <c r="E41" s="63">
        <v>1.0208333333333333</v>
      </c>
      <c r="F41" s="82">
        <v>0.79166666666666663</v>
      </c>
      <c r="G41" s="63">
        <v>1</v>
      </c>
      <c r="H41" s="82"/>
      <c r="I41" s="63"/>
      <c r="J41" s="97"/>
      <c r="K41" s="90"/>
      <c r="L41" s="97"/>
      <c r="M41" s="90"/>
      <c r="N41" s="82">
        <v>0.6875</v>
      </c>
      <c r="O41" s="63">
        <v>1.0208333333333333</v>
      </c>
      <c r="P41" s="41"/>
    </row>
    <row r="42" spans="1:18" ht="16.5" thickBot="1" x14ac:dyDescent="0.3">
      <c r="A42" s="243" t="s">
        <v>105</v>
      </c>
      <c r="B42" s="101"/>
      <c r="C42" s="55">
        <f>(C40-B40)+(C41-B41)</f>
        <v>0.35416666666666663</v>
      </c>
      <c r="D42" s="101"/>
      <c r="E42" s="55">
        <f>(E40-D40)+(E41-D41)</f>
        <v>0.31249999999999989</v>
      </c>
      <c r="F42" s="103"/>
      <c r="G42" s="55">
        <f>(G40-F40)+(G41-F41)</f>
        <v>0.41666666666666669</v>
      </c>
      <c r="H42" s="102"/>
      <c r="I42" s="55">
        <f>I40-H40</f>
        <v>0.31249999999999994</v>
      </c>
      <c r="J42" s="99"/>
      <c r="K42" s="100"/>
      <c r="L42" s="99"/>
      <c r="M42" s="100"/>
      <c r="N42" s="101"/>
      <c r="O42" s="55">
        <f>(O40-N40)+(O41-N41)</f>
        <v>0.33333333333333326</v>
      </c>
      <c r="P42" s="44">
        <f>SUM(C42,E42,G42,I42,K42,M42,O42)</f>
        <v>1.7291666666666665</v>
      </c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/>
      <c r="K43" s="94"/>
      <c r="L43" s="47"/>
      <c r="M43" s="94"/>
      <c r="N43" s="95"/>
      <c r="O43" s="96"/>
      <c r="P43" s="38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1.0416666666666667</v>
      </c>
      <c r="J44" s="82">
        <v>0.70833333333333337</v>
      </c>
      <c r="K44" s="63">
        <v>1.0416666666666667</v>
      </c>
      <c r="L44" s="82">
        <v>0.75</v>
      </c>
      <c r="M44" s="63">
        <v>1.0625</v>
      </c>
      <c r="N44" s="97"/>
      <c r="O44" s="90"/>
      <c r="P44" s="41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0.33333333333333337</v>
      </c>
      <c r="J45" s="101"/>
      <c r="K45" s="55">
        <f>(K43-J43)+(K44-J44)</f>
        <v>0.33333333333333337</v>
      </c>
      <c r="L45" s="101"/>
      <c r="M45" s="55">
        <f>(M43-L43)+(M44-L44)</f>
        <v>0.3125</v>
      </c>
      <c r="N45" s="110"/>
      <c r="O45" s="111"/>
      <c r="P45" s="44">
        <f>SUM(I45,K45,M45)</f>
        <v>0.97916666666666674</v>
      </c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0.72916666666666663</v>
      </c>
      <c r="P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1.0625</v>
      </c>
      <c r="N47" s="82"/>
      <c r="O47" s="63"/>
      <c r="P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0.33333333333333331</v>
      </c>
      <c r="L48" s="101"/>
      <c r="M48" s="55">
        <f>(M46-L46)+(M47-L47)</f>
        <v>0.3125</v>
      </c>
      <c r="N48" s="112"/>
      <c r="O48" s="113">
        <f>O46-N46</f>
        <v>0.31249999999999994</v>
      </c>
      <c r="P48" s="44">
        <f>SUM(O48,M48,K48,I48,G48,E48,C48)</f>
        <v>0.95833333333333326</v>
      </c>
    </row>
    <row r="49" spans="1:17" ht="15.75" x14ac:dyDescent="0.25">
      <c r="A49" s="241"/>
      <c r="B49" s="47"/>
      <c r="C49" s="94"/>
      <c r="D49" s="47">
        <v>0.39583333333333331</v>
      </c>
      <c r="E49" s="94">
        <v>0.70833333333333337</v>
      </c>
      <c r="F49" s="95"/>
      <c r="G49" s="96"/>
      <c r="H49" s="95"/>
      <c r="I49" s="96"/>
      <c r="J49" s="47">
        <v>0.39583333333333331</v>
      </c>
      <c r="K49" s="94">
        <v>0.70833333333333337</v>
      </c>
      <c r="L49" s="47">
        <v>0.41666666666666669</v>
      </c>
      <c r="M49" s="94">
        <v>0.625</v>
      </c>
      <c r="N49" s="47">
        <v>0.375</v>
      </c>
      <c r="O49" s="94">
        <v>0.72916666666666663</v>
      </c>
      <c r="P49" s="38"/>
      <c r="Q49" s="348"/>
    </row>
    <row r="50" spans="1:17" ht="16.5" thickBot="1" x14ac:dyDescent="0.3">
      <c r="A50" s="242" t="s">
        <v>111</v>
      </c>
      <c r="B50" s="82">
        <v>0.66666666666666663</v>
      </c>
      <c r="C50" s="63">
        <v>1.0208333333333333</v>
      </c>
      <c r="D50" s="82"/>
      <c r="E50" s="63"/>
      <c r="F50" s="97"/>
      <c r="G50" s="90"/>
      <c r="H50" s="97"/>
      <c r="I50" s="90"/>
      <c r="J50" s="82"/>
      <c r="K50" s="63"/>
      <c r="L50" s="82">
        <v>0.79166666666666663</v>
      </c>
      <c r="M50" s="63">
        <v>1</v>
      </c>
      <c r="N50" s="82"/>
      <c r="O50" s="63"/>
      <c r="P50" s="41"/>
      <c r="Q50" s="348"/>
    </row>
    <row r="51" spans="1:17" ht="16.5" thickBot="1" x14ac:dyDescent="0.3">
      <c r="A51" s="243" t="s">
        <v>32</v>
      </c>
      <c r="B51" s="101"/>
      <c r="C51" s="55">
        <f>(C49-B49)+(C50-B50)</f>
        <v>0.35416666666666663</v>
      </c>
      <c r="D51" s="102"/>
      <c r="E51" s="55">
        <f>E49-D49</f>
        <v>0.31250000000000006</v>
      </c>
      <c r="F51" s="99"/>
      <c r="G51" s="100"/>
      <c r="H51" s="99"/>
      <c r="I51" s="100"/>
      <c r="J51" s="102"/>
      <c r="K51" s="55">
        <f>K49-J49</f>
        <v>0.31250000000000006</v>
      </c>
      <c r="L51" s="103"/>
      <c r="M51" s="55">
        <f>(M49-L49)+(M50-L50)</f>
        <v>0.41666666666666669</v>
      </c>
      <c r="N51" s="102"/>
      <c r="O51" s="55">
        <f>O49-N49</f>
        <v>0.35416666666666663</v>
      </c>
      <c r="P51" s="44">
        <f>SUM(C51,E51,G51,I51,K51,M51,O51)</f>
        <v>1.75</v>
      </c>
      <c r="Q51" s="348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3"/>
    </row>
    <row r="53" spans="1:17" ht="15" customHeight="1" thickBot="1" x14ac:dyDescent="0.3">
      <c r="A53" s="242" t="s">
        <v>82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3"/>
    </row>
    <row r="54" spans="1:17" ht="15" customHeight="1" thickBot="1" x14ac:dyDescent="0.3">
      <c r="A54" s="243" t="s">
        <v>83</v>
      </c>
      <c r="B54" s="99"/>
      <c r="C54" s="100"/>
      <c r="D54" s="99"/>
      <c r="E54" s="100"/>
      <c r="F54" s="99"/>
      <c r="G54" s="100"/>
      <c r="H54" s="99"/>
      <c r="I54" s="100"/>
      <c r="J54" s="99"/>
      <c r="K54" s="100"/>
      <c r="L54" s="99"/>
      <c r="M54" s="100"/>
      <c r="N54" s="110"/>
      <c r="O54" s="111"/>
      <c r="P54" s="44">
        <f>SUM(O54,M54,K54,I54,G54,E54,C54)</f>
        <v>0</v>
      </c>
      <c r="Q54" s="353"/>
    </row>
    <row r="55" spans="1:17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95"/>
      <c r="O55" s="96"/>
      <c r="P55" s="38"/>
      <c r="Q55" s="353"/>
    </row>
    <row r="56" spans="1:17" ht="15" customHeight="1" thickBot="1" x14ac:dyDescent="0.3">
      <c r="A56" s="242" t="s">
        <v>85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97"/>
      <c r="O56" s="90"/>
      <c r="P56" s="41"/>
      <c r="Q56" s="353"/>
    </row>
    <row r="57" spans="1:17" ht="15" customHeight="1" thickBot="1" x14ac:dyDescent="0.3">
      <c r="A57" s="243" t="s">
        <v>86</v>
      </c>
      <c r="B57" s="99"/>
      <c r="C57" s="100"/>
      <c r="D57" s="99"/>
      <c r="E57" s="100"/>
      <c r="F57" s="99"/>
      <c r="G57" s="100"/>
      <c r="H57" s="110"/>
      <c r="I57" s="111"/>
      <c r="J57" s="110"/>
      <c r="K57" s="111"/>
      <c r="L57" s="99"/>
      <c r="M57" s="100"/>
      <c r="N57" s="99"/>
      <c r="O57" s="100"/>
      <c r="P57" s="44">
        <f>SUM(C57,E57,G57,I57,K57,M57,O57)</f>
        <v>0</v>
      </c>
      <c r="Q57" s="353"/>
    </row>
    <row r="58" spans="1:17" ht="15" customHeight="1" thickBot="1" x14ac:dyDescent="0.3">
      <c r="A58" s="9"/>
      <c r="B58" s="114"/>
      <c r="C58" s="115"/>
      <c r="D58" s="114"/>
      <c r="E58" s="115"/>
      <c r="F58" s="114"/>
      <c r="G58" s="115"/>
      <c r="H58" s="114"/>
      <c r="I58" s="115"/>
      <c r="J58" s="114"/>
      <c r="K58" s="115"/>
      <c r="L58" s="114"/>
      <c r="M58" s="115"/>
      <c r="N58" s="114"/>
      <c r="O58" s="115"/>
      <c r="P58" s="59"/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95"/>
      <c r="G59" s="96"/>
      <c r="H59" s="95"/>
      <c r="I59" s="96"/>
      <c r="J59" s="47">
        <v>0.27083333333333331</v>
      </c>
      <c r="K59" s="94">
        <v>0.625</v>
      </c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7" ht="15" customHeight="1" thickBot="1" x14ac:dyDescent="0.3">
      <c r="A60" s="242" t="s">
        <v>21</v>
      </c>
      <c r="B60" s="82"/>
      <c r="C60" s="63"/>
      <c r="D60" s="82"/>
      <c r="E60" s="63"/>
      <c r="F60" s="97"/>
      <c r="G60" s="90"/>
      <c r="H60" s="97"/>
      <c r="I60" s="90"/>
      <c r="J60" s="82"/>
      <c r="K60" s="63"/>
      <c r="L60" s="82"/>
      <c r="M60" s="63"/>
      <c r="N60" s="82"/>
      <c r="O60" s="63"/>
      <c r="P60" s="41"/>
    </row>
    <row r="61" spans="1:17" ht="15" customHeight="1" thickBot="1" x14ac:dyDescent="0.3">
      <c r="A61" s="243" t="s">
        <v>64</v>
      </c>
      <c r="B61" s="102"/>
      <c r="C61" s="55">
        <f>C59-B59</f>
        <v>0.35416666666666669</v>
      </c>
      <c r="D61" s="102"/>
      <c r="E61" s="55">
        <f>E59-D59</f>
        <v>0.35416666666666669</v>
      </c>
      <c r="F61" s="99"/>
      <c r="G61" s="100"/>
      <c r="H61" s="99"/>
      <c r="I61" s="100"/>
      <c r="J61" s="102"/>
      <c r="K61" s="55">
        <f>K59-J59</f>
        <v>0.35416666666666669</v>
      </c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47">
        <v>0.29166666666666669</v>
      </c>
      <c r="I62" s="94">
        <v>0.625</v>
      </c>
      <c r="J62" s="47">
        <v>0.29166666666666669</v>
      </c>
      <c r="K62" s="94">
        <v>0.625</v>
      </c>
      <c r="L62" s="95"/>
      <c r="M62" s="96"/>
      <c r="N62" s="95"/>
      <c r="O62" s="96"/>
      <c r="P62" s="38"/>
    </row>
    <row r="63" spans="1:17" ht="15" customHeight="1" thickBot="1" x14ac:dyDescent="0.3">
      <c r="A63" s="242" t="s">
        <v>46</v>
      </c>
      <c r="B63" s="82"/>
      <c r="C63" s="63"/>
      <c r="D63" s="82"/>
      <c r="E63" s="63"/>
      <c r="F63" s="82"/>
      <c r="G63" s="63"/>
      <c r="H63" s="82"/>
      <c r="I63" s="63"/>
      <c r="J63" s="82"/>
      <c r="K63" s="63"/>
      <c r="L63" s="97"/>
      <c r="M63" s="90"/>
      <c r="N63" s="97"/>
      <c r="O63" s="90"/>
      <c r="P63" s="41"/>
    </row>
    <row r="64" spans="1:17" ht="15" customHeight="1" thickBot="1" x14ac:dyDescent="0.3">
      <c r="A64" s="243" t="s">
        <v>55</v>
      </c>
      <c r="B64" s="102"/>
      <c r="C64" s="55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0.35416666666666669</v>
      </c>
      <c r="H64" s="102"/>
      <c r="I64" s="55">
        <f>I62-H62</f>
        <v>0.33333333333333331</v>
      </c>
      <c r="J64" s="102"/>
      <c r="K64" s="55">
        <f>K62-J62</f>
        <v>0.33333333333333331</v>
      </c>
      <c r="L64" s="99"/>
      <c r="M64" s="100"/>
      <c r="N64" s="99"/>
      <c r="O64" s="100"/>
      <c r="P64" s="44">
        <f>SUM(C64,E64,G64,I64,K64,M64,O64)</f>
        <v>1.7291666666666665</v>
      </c>
    </row>
    <row r="65" spans="1:16" ht="15" customHeight="1" x14ac:dyDescent="0.25">
      <c r="A65" s="242"/>
      <c r="B65" s="95"/>
      <c r="C65" s="96"/>
      <c r="D65" s="95"/>
      <c r="E65" s="96"/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71</v>
      </c>
      <c r="B66" s="97"/>
      <c r="C66" s="90"/>
      <c r="D66" s="97"/>
      <c r="E66" s="90"/>
      <c r="F66" s="82"/>
      <c r="G66" s="63"/>
      <c r="H66" s="82"/>
      <c r="I66" s="63"/>
      <c r="J66" s="82"/>
      <c r="K66" s="63"/>
      <c r="L66" s="82"/>
      <c r="M66" s="63"/>
      <c r="N66" s="82"/>
      <c r="O66" s="63"/>
      <c r="P66" s="41"/>
    </row>
    <row r="67" spans="1:16" ht="15" customHeight="1" thickBot="1" x14ac:dyDescent="0.3">
      <c r="A67" s="244" t="s">
        <v>72</v>
      </c>
      <c r="B67" s="99"/>
      <c r="C67" s="100"/>
      <c r="D67" s="99"/>
      <c r="E67" s="100"/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</row>
    <row r="69" spans="1:16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</row>
    <row r="70" spans="1:16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41"/>
      <c r="B71" s="47">
        <v>0.27083333333333331</v>
      </c>
      <c r="C71" s="94">
        <v>0.625</v>
      </c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95"/>
      <c r="K71" s="96"/>
      <c r="L71" s="95"/>
      <c r="M71" s="96"/>
      <c r="N71" s="47">
        <v>0.29166666666666669</v>
      </c>
      <c r="O71" s="94">
        <v>0.625</v>
      </c>
      <c r="P71" s="38"/>
    </row>
    <row r="72" spans="1:16" ht="15" customHeight="1" thickBot="1" x14ac:dyDescent="0.3">
      <c r="A72" s="242" t="s">
        <v>73</v>
      </c>
      <c r="B72" s="82"/>
      <c r="C72" s="63"/>
      <c r="D72" s="82"/>
      <c r="E72" s="63"/>
      <c r="F72" s="82"/>
      <c r="G72" s="63"/>
      <c r="H72" s="82"/>
      <c r="I72" s="63"/>
      <c r="J72" s="97"/>
      <c r="K72" s="90"/>
      <c r="L72" s="97"/>
      <c r="M72" s="90"/>
      <c r="N72" s="82"/>
      <c r="O72" s="63"/>
      <c r="P72" s="41"/>
    </row>
    <row r="73" spans="1:16" ht="15" customHeight="1" thickBot="1" x14ac:dyDescent="0.3">
      <c r="A73" s="243" t="s">
        <v>74</v>
      </c>
      <c r="B73" s="102"/>
      <c r="C73" s="55">
        <f>C71-B71</f>
        <v>0.35416666666666669</v>
      </c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99"/>
      <c r="K73" s="100"/>
      <c r="L73" s="99"/>
      <c r="M73" s="100"/>
      <c r="N73" s="102"/>
      <c r="O73" s="55">
        <f>O71-N71</f>
        <v>0.33333333333333331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comptecellulecouleur((B59:B73),$A$95)</f>
        <v>#N/A</v>
      </c>
      <c r="D87" s="191"/>
      <c r="E87" s="192" t="e">
        <f>comptecellulecouleur((D59:D73),$A$95)</f>
        <v>#N/A</v>
      </c>
      <c r="F87" s="191"/>
      <c r="G87" s="192" t="e">
        <f>comptecellulecouleur((F59:F73),$A$95)</f>
        <v>#N/A</v>
      </c>
      <c r="H87" s="191"/>
      <c r="I87" s="192" t="e">
        <f>comptecellulecouleur((H59:H73),$A$95)</f>
        <v>#N/A</v>
      </c>
      <c r="J87" s="191"/>
      <c r="K87" s="192" t="e">
        <f>comptecellulecouleur((J61:J70),$A$95)</f>
        <v>#N/A</v>
      </c>
      <c r="L87" s="191"/>
      <c r="M87" s="192" t="e">
        <f>comptecellulecouleur((L61:L73),$A$95)</f>
        <v>#N/A</v>
      </c>
      <c r="N87" s="191"/>
      <c r="O87" s="192" t="e">
        <f>comptecellulecouleur((N61:N73),$A$95)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/>
      <c r="C93" s="28" t="e">
        <f>SUM(C87:C92)</f>
        <v>#N/A</v>
      </c>
      <c r="D93" s="21"/>
      <c r="E93" s="28" t="e">
        <f t="shared" ref="E93:O93" si="0">SUM(E87:E92)</f>
        <v>#N/A</v>
      </c>
      <c r="F93" s="21"/>
      <c r="G93" s="28" t="e">
        <f>SUM(G87:G92)</f>
        <v>#N/A</v>
      </c>
      <c r="H93" s="21"/>
      <c r="I93" s="28" t="e">
        <f>SUM(I87:I92)</f>
        <v>#N/A</v>
      </c>
      <c r="J93" s="21"/>
      <c r="K93" s="28" t="e">
        <f>SUM(K87:K92)</f>
        <v>#N/A</v>
      </c>
      <c r="L93" s="21"/>
      <c r="M93" s="28" t="e">
        <f t="shared" si="0"/>
        <v>#N/A</v>
      </c>
      <c r="N93" s="21"/>
      <c r="O93" s="28" t="e">
        <f t="shared" si="0"/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customHeight="1" x14ac:dyDescent="0.25">
      <c r="A95" s="53"/>
      <c r="B95" s="336" t="s">
        <v>95</v>
      </c>
    </row>
    <row r="96" spans="1:16" ht="15.75" x14ac:dyDescent="0.25">
      <c r="A96" s="50"/>
      <c r="B96" s="354"/>
    </row>
    <row r="97" spans="1:5" ht="15.75" x14ac:dyDescent="0.25">
      <c r="A97" s="54"/>
      <c r="B97" s="354"/>
    </row>
    <row r="98" spans="1:5" ht="15.75" x14ac:dyDescent="0.25">
      <c r="A98" s="144"/>
      <c r="B98" s="354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95:B98"/>
    <mergeCell ref="B100:E100"/>
    <mergeCell ref="B101:E101"/>
    <mergeCell ref="B102:E102"/>
    <mergeCell ref="L1:M1"/>
    <mergeCell ref="N1:O1"/>
    <mergeCell ref="Q49:Q51"/>
    <mergeCell ref="Q52:Q54"/>
    <mergeCell ref="Q55:Q57"/>
    <mergeCell ref="A94:P94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&amp;A</oddHeader>
    <oddFooter>&amp;C&amp;F&amp;R&amp;D&amp;T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34"/>
  <sheetViews>
    <sheetView zoomScale="70" zoomScaleNormal="70" workbookViewId="0">
      <selection sqref="A1:A2"/>
    </sheetView>
  </sheetViews>
  <sheetFormatPr baseColWidth="10" defaultRowHeight="15" x14ac:dyDescent="0.25"/>
  <cols>
    <col min="1" max="1" width="14" style="227" customWidth="1"/>
    <col min="2" max="2" width="7.7109375" style="227" customWidth="1"/>
    <col min="3" max="3" width="11.7109375" style="227" customWidth="1"/>
    <col min="4" max="4" width="7.7109375" style="227" customWidth="1"/>
    <col min="5" max="5" width="11.7109375" style="227" customWidth="1"/>
    <col min="6" max="6" width="7.7109375" style="227" customWidth="1"/>
    <col min="7" max="7" width="11.7109375" style="227" customWidth="1"/>
    <col min="8" max="8" width="7.7109375" style="227" customWidth="1"/>
    <col min="9" max="9" width="11.7109375" style="227" customWidth="1"/>
    <col min="10" max="10" width="7.7109375" style="227" customWidth="1"/>
    <col min="11" max="11" width="11.7109375" style="227" customWidth="1"/>
    <col min="12" max="12" width="7.7109375" style="227" customWidth="1"/>
    <col min="13" max="13" width="11.7109375" style="227" customWidth="1"/>
    <col min="14" max="14" width="7.7109375" style="227" customWidth="1"/>
    <col min="15" max="15" width="11.7109375" style="227" customWidth="1"/>
    <col min="16" max="16" width="19.85546875" style="227" customWidth="1"/>
  </cols>
  <sheetData>
    <row r="1" spans="1:16" ht="33" customHeight="1" thickBot="1" x14ac:dyDescent="0.3">
      <c r="A1" s="340">
        <v>31</v>
      </c>
      <c r="B1" s="342" t="s">
        <v>1</v>
      </c>
      <c r="C1" s="343"/>
      <c r="D1" s="342" t="s">
        <v>2</v>
      </c>
      <c r="E1" s="343"/>
      <c r="F1" s="351" t="s">
        <v>3</v>
      </c>
      <c r="G1" s="352"/>
      <c r="H1" s="346" t="s">
        <v>4</v>
      </c>
      <c r="I1" s="347"/>
      <c r="J1" s="346" t="s">
        <v>5</v>
      </c>
      <c r="K1" s="347"/>
      <c r="L1" s="346" t="s">
        <v>6</v>
      </c>
      <c r="M1" s="347"/>
      <c r="N1" s="346" t="s">
        <v>0</v>
      </c>
      <c r="O1" s="347"/>
      <c r="P1" s="34" t="s">
        <v>12</v>
      </c>
    </row>
    <row r="2" spans="1:16" ht="38.25" customHeight="1" thickBot="1" x14ac:dyDescent="0.3">
      <c r="A2" s="341"/>
      <c r="B2" s="264"/>
      <c r="C2" s="14">
        <v>42947</v>
      </c>
      <c r="D2" s="264"/>
      <c r="E2" s="14">
        <v>42948</v>
      </c>
      <c r="F2" s="265"/>
      <c r="G2" s="70">
        <v>42949</v>
      </c>
      <c r="H2" s="68"/>
      <c r="I2" s="12">
        <v>42950</v>
      </c>
      <c r="J2" s="264"/>
      <c r="K2" s="12">
        <v>42951</v>
      </c>
      <c r="L2" s="83"/>
      <c r="M2" s="12">
        <v>42952</v>
      </c>
      <c r="N2" s="83"/>
      <c r="O2" s="12">
        <v>42953</v>
      </c>
      <c r="P2" s="13"/>
    </row>
    <row r="3" spans="1:16" ht="15.75" thickBot="1" x14ac:dyDescent="0.3">
      <c r="A3" s="6"/>
      <c r="B3" s="6"/>
      <c r="C3" s="7"/>
      <c r="D3" s="6"/>
      <c r="E3" s="8"/>
      <c r="F3" s="9"/>
      <c r="G3" s="69"/>
      <c r="H3" s="6"/>
      <c r="I3" s="8"/>
      <c r="J3" s="6"/>
      <c r="K3" s="8"/>
      <c r="L3" s="6"/>
      <c r="M3" s="8"/>
      <c r="N3" s="6"/>
      <c r="O3" s="8"/>
      <c r="P3" s="35"/>
    </row>
    <row r="4" spans="1:16" ht="15" customHeight="1" x14ac:dyDescent="0.25">
      <c r="A4" s="241"/>
      <c r="B4" s="47"/>
      <c r="C4" s="94"/>
      <c r="D4" s="47"/>
      <c r="E4" s="94"/>
      <c r="F4" s="47"/>
      <c r="G4" s="94"/>
      <c r="H4" s="47"/>
      <c r="I4" s="94"/>
      <c r="J4" s="47"/>
      <c r="K4" s="94"/>
      <c r="L4" s="95"/>
      <c r="M4" s="96"/>
      <c r="N4" s="95"/>
      <c r="O4" s="96"/>
      <c r="P4" s="38"/>
    </row>
    <row r="5" spans="1:16" ht="15.75" customHeight="1" thickBot="1" x14ac:dyDescent="0.3">
      <c r="A5" s="242" t="s">
        <v>14</v>
      </c>
      <c r="B5" s="82"/>
      <c r="C5" s="63"/>
      <c r="D5" s="82"/>
      <c r="E5" s="63"/>
      <c r="F5" s="82"/>
      <c r="G5" s="63"/>
      <c r="H5" s="82"/>
      <c r="I5" s="63"/>
      <c r="J5" s="82"/>
      <c r="K5" s="63"/>
      <c r="L5" s="97"/>
      <c r="M5" s="90"/>
      <c r="N5" s="97"/>
      <c r="O5" s="90"/>
      <c r="P5" s="41"/>
    </row>
    <row r="6" spans="1:16" ht="15.75" customHeight="1" thickBot="1" x14ac:dyDescent="0.3">
      <c r="A6" s="243" t="s">
        <v>29</v>
      </c>
      <c r="B6" s="98"/>
      <c r="C6" s="55"/>
      <c r="D6" s="98"/>
      <c r="E6" s="55"/>
      <c r="F6" s="98"/>
      <c r="G6" s="55"/>
      <c r="H6" s="98"/>
      <c r="I6" s="55"/>
      <c r="J6" s="98"/>
      <c r="K6" s="55"/>
      <c r="L6" s="99"/>
      <c r="M6" s="100"/>
      <c r="N6" s="99"/>
      <c r="O6" s="100"/>
      <c r="P6" s="44">
        <f>SUM(C6,E6,G6,I6,K6,M6,O6)</f>
        <v>0</v>
      </c>
    </row>
    <row r="7" spans="1:16" ht="15.75" x14ac:dyDescent="0.25">
      <c r="A7" s="241"/>
      <c r="B7" s="47">
        <v>0.375</v>
      </c>
      <c r="C7" s="94">
        <v>0.70833333333333337</v>
      </c>
      <c r="D7" s="47"/>
      <c r="E7" s="94"/>
      <c r="F7" s="47"/>
      <c r="G7" s="94"/>
      <c r="H7" s="47"/>
      <c r="I7" s="94"/>
      <c r="J7" s="47"/>
      <c r="K7" s="94"/>
      <c r="L7" s="95"/>
      <c r="M7" s="96"/>
      <c r="N7" s="95"/>
      <c r="O7" s="96"/>
      <c r="P7" s="38"/>
    </row>
    <row r="8" spans="1:16" ht="16.5" thickBot="1" x14ac:dyDescent="0.3">
      <c r="A8" s="242" t="s">
        <v>15</v>
      </c>
      <c r="B8" s="82"/>
      <c r="C8" s="63"/>
      <c r="D8" s="82">
        <v>0.66666666666666663</v>
      </c>
      <c r="E8" s="63">
        <v>1.0208333333333333</v>
      </c>
      <c r="F8" s="82">
        <v>0.6875</v>
      </c>
      <c r="G8" s="63">
        <v>1.0208333333333333</v>
      </c>
      <c r="H8" s="82">
        <v>0.70833333333333337</v>
      </c>
      <c r="I8" s="63">
        <v>1.0416666666666667</v>
      </c>
      <c r="J8" s="82">
        <v>0.70833333333333337</v>
      </c>
      <c r="K8" s="63">
        <v>1.0833333333333333</v>
      </c>
      <c r="L8" s="97"/>
      <c r="M8" s="90"/>
      <c r="N8" s="97"/>
      <c r="O8" s="90"/>
      <c r="P8" s="41"/>
    </row>
    <row r="9" spans="1:16" ht="16.5" thickBot="1" x14ac:dyDescent="0.3">
      <c r="A9" s="243" t="s">
        <v>30</v>
      </c>
      <c r="B9" s="102"/>
      <c r="C9" s="55">
        <f>C7-B7</f>
        <v>0.33333333333333337</v>
      </c>
      <c r="D9" s="101"/>
      <c r="E9" s="55">
        <f>(E7-D7)+(E8-D8)</f>
        <v>0.35416666666666663</v>
      </c>
      <c r="F9" s="101"/>
      <c r="G9" s="55">
        <f>(G7-F7)+(G8-F8)</f>
        <v>0.33333333333333326</v>
      </c>
      <c r="H9" s="101"/>
      <c r="I9" s="55">
        <f>(I7-H7)+(I8-H8)</f>
        <v>0.33333333333333337</v>
      </c>
      <c r="J9" s="101"/>
      <c r="K9" s="55">
        <f>(K7-J7)+(K8-J8)</f>
        <v>0.37499999999999989</v>
      </c>
      <c r="L9" s="99"/>
      <c r="M9" s="100"/>
      <c r="N9" s="99"/>
      <c r="O9" s="100"/>
      <c r="P9" s="44">
        <f>SUM(C9,E9,G9,I9,K9,M9,O9)</f>
        <v>1.7291666666666665</v>
      </c>
    </row>
    <row r="10" spans="1:16" ht="15.75" x14ac:dyDescent="0.25">
      <c r="A10" s="241"/>
      <c r="B10" s="95"/>
      <c r="C10" s="96"/>
      <c r="D10" s="47">
        <v>0.375</v>
      </c>
      <c r="E10" s="94">
        <v>0.70833333333333337</v>
      </c>
      <c r="F10" s="47">
        <v>0.375</v>
      </c>
      <c r="G10" s="94">
        <v>0.70833333333333337</v>
      </c>
      <c r="H10" s="47">
        <v>0.375</v>
      </c>
      <c r="I10" s="94">
        <v>0.72916666666666663</v>
      </c>
      <c r="J10" s="47">
        <v>0.375</v>
      </c>
      <c r="K10" s="94">
        <v>0.72916666666666663</v>
      </c>
      <c r="L10" s="47">
        <v>0.375</v>
      </c>
      <c r="M10" s="94">
        <v>0.72916666666666663</v>
      </c>
      <c r="N10" s="95"/>
      <c r="O10" s="96"/>
      <c r="P10" s="38"/>
    </row>
    <row r="11" spans="1:16" ht="16.5" thickBot="1" x14ac:dyDescent="0.3">
      <c r="A11" s="242" t="s">
        <v>31</v>
      </c>
      <c r="B11" s="97"/>
      <c r="C11" s="90"/>
      <c r="D11" s="82"/>
      <c r="E11" s="63"/>
      <c r="F11" s="82"/>
      <c r="G11" s="63"/>
      <c r="H11" s="82"/>
      <c r="I11" s="63"/>
      <c r="J11" s="82"/>
      <c r="K11" s="63"/>
      <c r="L11" s="82"/>
      <c r="M11" s="63"/>
      <c r="N11" s="97"/>
      <c r="O11" s="90"/>
      <c r="P11" s="41"/>
    </row>
    <row r="12" spans="1:16" ht="16.5" thickBot="1" x14ac:dyDescent="0.3">
      <c r="A12" s="243" t="s">
        <v>32</v>
      </c>
      <c r="B12" s="99"/>
      <c r="C12" s="100"/>
      <c r="D12" s="102"/>
      <c r="E12" s="55">
        <f>E10-D10</f>
        <v>0.33333333333333337</v>
      </c>
      <c r="F12" s="102"/>
      <c r="G12" s="55">
        <f>G10-F10</f>
        <v>0.33333333333333337</v>
      </c>
      <c r="H12" s="102"/>
      <c r="I12" s="55">
        <f>I10-H10</f>
        <v>0.35416666666666663</v>
      </c>
      <c r="J12" s="102"/>
      <c r="K12" s="55">
        <f>K10-J10</f>
        <v>0.35416666666666663</v>
      </c>
      <c r="L12" s="102"/>
      <c r="M12" s="55">
        <f>M10-L10</f>
        <v>0.35416666666666663</v>
      </c>
      <c r="N12" s="99"/>
      <c r="O12" s="100"/>
      <c r="P12" s="44">
        <f>SUM(C12,E12,G12,I12,K12,M12,O12)</f>
        <v>1.7291666666666665</v>
      </c>
    </row>
    <row r="13" spans="1:16" ht="15.75" x14ac:dyDescent="0.25">
      <c r="A13" s="242"/>
      <c r="B13" s="95"/>
      <c r="C13" s="96"/>
      <c r="D13" s="95"/>
      <c r="E13" s="96"/>
      <c r="F13" s="95"/>
      <c r="G13" s="96"/>
      <c r="H13" s="47">
        <v>0.41666666666666669</v>
      </c>
      <c r="I13" s="94">
        <v>0.70833333333333337</v>
      </c>
      <c r="J13" s="47">
        <v>0.5</v>
      </c>
      <c r="K13" s="94">
        <v>0.91666666666666663</v>
      </c>
      <c r="L13" s="47">
        <v>0.5</v>
      </c>
      <c r="M13" s="94">
        <v>0.91666666666666663</v>
      </c>
      <c r="N13" s="47">
        <v>0.41666666666666669</v>
      </c>
      <c r="O13" s="94">
        <v>0.70833333333333337</v>
      </c>
      <c r="P13" s="56"/>
    </row>
    <row r="14" spans="1:16" ht="16.5" thickBot="1" x14ac:dyDescent="0.3">
      <c r="A14" s="242" t="s">
        <v>26</v>
      </c>
      <c r="B14" s="97"/>
      <c r="C14" s="90"/>
      <c r="D14" s="97"/>
      <c r="E14" s="90"/>
      <c r="F14" s="97"/>
      <c r="G14" s="90" t="s">
        <v>69</v>
      </c>
      <c r="H14" s="82"/>
      <c r="I14" s="63"/>
      <c r="J14" s="82"/>
      <c r="K14" s="63"/>
      <c r="L14" s="82"/>
      <c r="M14" s="63"/>
      <c r="N14" s="82"/>
      <c r="O14" s="63"/>
      <c r="P14" s="56"/>
    </row>
    <row r="15" spans="1:16" ht="16.5" thickBot="1" x14ac:dyDescent="0.3">
      <c r="A15" s="244" t="s">
        <v>38</v>
      </c>
      <c r="B15" s="99"/>
      <c r="C15" s="100"/>
      <c r="D15" s="99"/>
      <c r="E15" s="100"/>
      <c r="F15" s="99"/>
      <c r="G15" s="100"/>
      <c r="H15" s="102"/>
      <c r="I15" s="55">
        <f>I13-H13</f>
        <v>0.29166666666666669</v>
      </c>
      <c r="J15" s="108"/>
      <c r="K15" s="55">
        <f>(K13-J13)+(K14-J14)</f>
        <v>0.41666666666666663</v>
      </c>
      <c r="L15" s="108"/>
      <c r="M15" s="55">
        <f>(M13-L13)+(M14-L14)</f>
        <v>0.41666666666666663</v>
      </c>
      <c r="N15" s="102"/>
      <c r="O15" s="55">
        <f>O13-N13</f>
        <v>0.29166666666666669</v>
      </c>
      <c r="P15" s="44">
        <f>SUM(C15,E15,G15,I15,K15,M15,O15)</f>
        <v>1.4166666666666667</v>
      </c>
    </row>
    <row r="16" spans="1:16" ht="15.75" x14ac:dyDescent="0.25">
      <c r="A16" s="241"/>
      <c r="B16" s="47">
        <v>0.375</v>
      </c>
      <c r="C16" s="94">
        <v>0.70833333333333337</v>
      </c>
      <c r="D16" s="47">
        <v>0.375</v>
      </c>
      <c r="E16" s="94">
        <v>0.70833333333333337</v>
      </c>
      <c r="F16" s="47">
        <v>0.41666666666666669</v>
      </c>
      <c r="G16" s="94">
        <v>0.625</v>
      </c>
      <c r="H16" s="95"/>
      <c r="I16" s="96"/>
      <c r="J16" s="95"/>
      <c r="K16" s="171"/>
      <c r="L16" s="47">
        <v>0.375</v>
      </c>
      <c r="M16" s="94">
        <v>0.70833333333333337</v>
      </c>
      <c r="N16" s="47">
        <v>0.39583333333333331</v>
      </c>
      <c r="O16" s="94">
        <v>0.70833333333333337</v>
      </c>
      <c r="P16" s="38"/>
    </row>
    <row r="17" spans="1:18" ht="16.5" thickBot="1" x14ac:dyDescent="0.3">
      <c r="A17" s="242" t="s">
        <v>16</v>
      </c>
      <c r="B17" s="82"/>
      <c r="C17" s="63"/>
      <c r="D17" s="82"/>
      <c r="E17" s="63"/>
      <c r="F17" s="82">
        <v>0.79166666666666663</v>
      </c>
      <c r="G17" s="63">
        <v>1</v>
      </c>
      <c r="H17" s="97"/>
      <c r="I17" s="90"/>
      <c r="J17" s="97"/>
      <c r="K17" s="90"/>
      <c r="L17" s="82"/>
      <c r="M17" s="63"/>
      <c r="N17" s="82"/>
      <c r="O17" s="63"/>
      <c r="P17" s="41"/>
    </row>
    <row r="18" spans="1:18" ht="16.5" thickBot="1" x14ac:dyDescent="0.3">
      <c r="A18" s="243" t="s">
        <v>33</v>
      </c>
      <c r="B18" s="102"/>
      <c r="C18" s="55">
        <f>C16-B16</f>
        <v>0.33333333333333337</v>
      </c>
      <c r="D18" s="102"/>
      <c r="E18" s="55">
        <f>E16-D16</f>
        <v>0.33333333333333337</v>
      </c>
      <c r="F18" s="103"/>
      <c r="G18" s="55">
        <f>(G16-F16)+(G17-F17)</f>
        <v>0.41666666666666669</v>
      </c>
      <c r="H18" s="99"/>
      <c r="I18" s="100"/>
      <c r="J18" s="96"/>
      <c r="K18" s="100"/>
      <c r="L18" s="102"/>
      <c r="M18" s="55">
        <f>M16-L16</f>
        <v>0.33333333333333337</v>
      </c>
      <c r="N18" s="102"/>
      <c r="O18" s="55">
        <f>O16-N16</f>
        <v>0.31250000000000006</v>
      </c>
      <c r="P18" s="44">
        <f>SUM(C18,E18,G18,I18,K18,M18,O18)</f>
        <v>1.729166666666667</v>
      </c>
    </row>
    <row r="19" spans="1:18" ht="15.75" x14ac:dyDescent="0.25">
      <c r="A19" s="241"/>
      <c r="B19" s="47"/>
      <c r="C19" s="94"/>
      <c r="D19" s="95"/>
      <c r="E19" s="96"/>
      <c r="F19" s="95"/>
      <c r="G19" s="96"/>
      <c r="H19" s="47"/>
      <c r="I19" s="94"/>
      <c r="J19" s="47">
        <v>0.375</v>
      </c>
      <c r="K19" s="94">
        <v>0.75</v>
      </c>
      <c r="L19" s="47">
        <v>0.375</v>
      </c>
      <c r="M19" s="94">
        <v>0.75</v>
      </c>
      <c r="N19" s="47"/>
      <c r="O19" s="94"/>
      <c r="P19" s="38"/>
    </row>
    <row r="20" spans="1:18" ht="16.5" thickBot="1" x14ac:dyDescent="0.3">
      <c r="A20" s="242" t="s">
        <v>18</v>
      </c>
      <c r="B20" s="82">
        <v>0.70833333333333337</v>
      </c>
      <c r="C20" s="63">
        <v>1.0208333333333333</v>
      </c>
      <c r="D20" s="97"/>
      <c r="E20" s="90"/>
      <c r="F20" s="97"/>
      <c r="G20" s="90"/>
      <c r="H20" s="82">
        <v>0.70833333333333337</v>
      </c>
      <c r="I20" s="63">
        <v>1.0625</v>
      </c>
      <c r="J20" s="82"/>
      <c r="K20" s="63"/>
      <c r="L20" s="82"/>
      <c r="M20" s="63"/>
      <c r="N20" s="82">
        <v>0.70833333333333337</v>
      </c>
      <c r="O20" s="63">
        <v>1.0208333333333333</v>
      </c>
      <c r="P20" s="41"/>
    </row>
    <row r="21" spans="1:18" ht="16.5" thickBot="1" x14ac:dyDescent="0.3">
      <c r="A21" s="243" t="s">
        <v>35</v>
      </c>
      <c r="B21" s="101"/>
      <c r="C21" s="55">
        <f>(C19-B19)+(C20-B20)</f>
        <v>0.31249999999999989</v>
      </c>
      <c r="D21" s="99"/>
      <c r="E21" s="100"/>
      <c r="F21" s="99"/>
      <c r="G21" s="100"/>
      <c r="H21" s="101"/>
      <c r="I21" s="55">
        <f>(I19-H19)+(I20-H20)</f>
        <v>0.35416666666666663</v>
      </c>
      <c r="J21" s="102"/>
      <c r="K21" s="55">
        <f>K19-J19</f>
        <v>0.375</v>
      </c>
      <c r="L21" s="102"/>
      <c r="M21" s="55">
        <f>M19-L19</f>
        <v>0.375</v>
      </c>
      <c r="N21" s="101"/>
      <c r="O21" s="55">
        <f>(O19-N19)+(O20-N20)</f>
        <v>0.31249999999999989</v>
      </c>
      <c r="P21" s="44">
        <f>SUM(C21,E21,G21,I21,K21,M21,O21)</f>
        <v>1.7291666666666665</v>
      </c>
    </row>
    <row r="22" spans="1:18" ht="15.75" x14ac:dyDescent="0.25">
      <c r="A22" s="241"/>
      <c r="B22" s="47"/>
      <c r="C22" s="94"/>
      <c r="D22" s="47"/>
      <c r="E22" s="94"/>
      <c r="F22" s="95"/>
      <c r="G22" s="96"/>
      <c r="H22" s="95"/>
      <c r="I22" s="96"/>
      <c r="J22" s="47"/>
      <c r="K22" s="94"/>
      <c r="L22" s="47"/>
      <c r="M22" s="94"/>
      <c r="N22" s="47">
        <v>0.5</v>
      </c>
      <c r="O22" s="94">
        <v>0.91666666666666663</v>
      </c>
      <c r="P22" s="38"/>
    </row>
    <row r="23" spans="1:18" ht="16.5" thickBot="1" x14ac:dyDescent="0.3">
      <c r="A23" s="242" t="s">
        <v>17</v>
      </c>
      <c r="B23" s="82">
        <v>0.70833333333333337</v>
      </c>
      <c r="C23" s="63">
        <v>1.0208333333333333</v>
      </c>
      <c r="D23" s="82">
        <v>0.72916666666666663</v>
      </c>
      <c r="E23" s="63">
        <v>1.0208333333333333</v>
      </c>
      <c r="F23" s="97"/>
      <c r="G23" s="90"/>
      <c r="H23" s="97"/>
      <c r="I23" s="90"/>
      <c r="J23" s="82">
        <v>0.70833333333333337</v>
      </c>
      <c r="K23" s="63">
        <v>1.0833333333333333</v>
      </c>
      <c r="L23" s="82">
        <v>0.75</v>
      </c>
      <c r="M23" s="63">
        <v>1.0833333333333333</v>
      </c>
      <c r="N23" s="82"/>
      <c r="O23" s="63"/>
      <c r="P23" s="41"/>
    </row>
    <row r="24" spans="1:18" ht="16.5" thickBot="1" x14ac:dyDescent="0.3">
      <c r="A24" s="243" t="s">
        <v>34</v>
      </c>
      <c r="B24" s="101"/>
      <c r="C24" s="55">
        <f>(C22-B22)+(C23-B23)</f>
        <v>0.31249999999999989</v>
      </c>
      <c r="D24" s="101"/>
      <c r="E24" s="55">
        <f>(E22-D22)+(E23-D23)</f>
        <v>0.29166666666666663</v>
      </c>
      <c r="F24" s="99"/>
      <c r="G24" s="100"/>
      <c r="H24" s="99"/>
      <c r="I24" s="100"/>
      <c r="J24" s="101"/>
      <c r="K24" s="55">
        <f>(K22-J22)+(K23-J23)</f>
        <v>0.37499999999999989</v>
      </c>
      <c r="L24" s="101"/>
      <c r="M24" s="55">
        <f>(M22-L22)+(M23-L23)</f>
        <v>0.33333333333333326</v>
      </c>
      <c r="N24" s="108"/>
      <c r="O24" s="55">
        <f>(O22-N22)+(O23-N23)</f>
        <v>0.41666666666666663</v>
      </c>
      <c r="P24" s="44">
        <f>SUM(C24,E24,G24,I24,K24,M24,O24)</f>
        <v>1.7291666666666661</v>
      </c>
    </row>
    <row r="25" spans="1:18" ht="15.75" x14ac:dyDescent="0.25">
      <c r="A25" s="241"/>
      <c r="B25" s="47">
        <v>0.41666666666666669</v>
      </c>
      <c r="C25" s="94">
        <v>0.72916666666666663</v>
      </c>
      <c r="D25" s="47">
        <v>0.41666666666666669</v>
      </c>
      <c r="E25" s="94">
        <v>0.70833333333333337</v>
      </c>
      <c r="F25" s="47">
        <v>0.41666666666666669</v>
      </c>
      <c r="G25" s="94">
        <v>0.70833333333333337</v>
      </c>
      <c r="H25" s="47">
        <v>0.41666666666666669</v>
      </c>
      <c r="I25" s="94">
        <v>0.625</v>
      </c>
      <c r="J25" s="95"/>
      <c r="K25" s="96"/>
      <c r="L25" s="95"/>
      <c r="M25" s="96"/>
      <c r="N25" s="47"/>
      <c r="O25" s="94"/>
      <c r="P25" s="38"/>
    </row>
    <row r="26" spans="1:18" ht="16.5" thickBot="1" x14ac:dyDescent="0.3">
      <c r="A26" s="242" t="s">
        <v>90</v>
      </c>
      <c r="B26" s="82"/>
      <c r="C26" s="63"/>
      <c r="D26" s="82"/>
      <c r="E26" s="63"/>
      <c r="F26" s="82"/>
      <c r="G26" s="63"/>
      <c r="H26" s="82">
        <v>0.79166666666666663</v>
      </c>
      <c r="I26" s="63">
        <v>1.0416666666666667</v>
      </c>
      <c r="J26" s="97"/>
      <c r="K26" s="90"/>
      <c r="L26" s="97"/>
      <c r="M26" s="90"/>
      <c r="N26" s="82">
        <v>0.70833333333333337</v>
      </c>
      <c r="O26" s="63">
        <v>1.0833333333333333</v>
      </c>
      <c r="P26" s="41"/>
    </row>
    <row r="27" spans="1:18" ht="16.5" thickBot="1" x14ac:dyDescent="0.3">
      <c r="A27" s="243" t="s">
        <v>91</v>
      </c>
      <c r="B27" s="102"/>
      <c r="C27" s="55">
        <f>C25-B25</f>
        <v>0.31249999999999994</v>
      </c>
      <c r="D27" s="102"/>
      <c r="E27" s="55">
        <f>E25-D25</f>
        <v>0.29166666666666669</v>
      </c>
      <c r="F27" s="102"/>
      <c r="G27" s="55">
        <f>G25-F25</f>
        <v>0.29166666666666669</v>
      </c>
      <c r="H27" s="103"/>
      <c r="I27" s="55">
        <f>(I25-H25)+(I26-H26)</f>
        <v>0.45833333333333343</v>
      </c>
      <c r="J27" s="99"/>
      <c r="K27" s="100"/>
      <c r="L27" s="99"/>
      <c r="M27" s="100"/>
      <c r="N27" s="101"/>
      <c r="O27" s="55">
        <f>(O25-N25)+(O26-N26)</f>
        <v>0.37499999999999989</v>
      </c>
      <c r="P27" s="44">
        <f>SUM(C27,E27,G27,I27,K27,M27,O27)</f>
        <v>1.7291666666666665</v>
      </c>
    </row>
    <row r="28" spans="1:18" ht="15.75" x14ac:dyDescent="0.25">
      <c r="A28" s="173"/>
      <c r="B28" s="95"/>
      <c r="C28" s="96"/>
      <c r="D28" s="95"/>
      <c r="E28" s="96"/>
      <c r="F28" s="95"/>
      <c r="G28" s="96"/>
      <c r="H28" s="95"/>
      <c r="I28" s="96"/>
      <c r="J28" s="47"/>
      <c r="K28" s="94"/>
      <c r="L28" s="47"/>
      <c r="M28" s="94"/>
      <c r="N28" s="47">
        <v>0.4375</v>
      </c>
      <c r="O28" s="94">
        <v>0.70833333333333337</v>
      </c>
      <c r="P28" s="38"/>
    </row>
    <row r="29" spans="1:18" ht="16.5" thickBot="1" x14ac:dyDescent="0.3">
      <c r="A29" s="176" t="s">
        <v>44</v>
      </c>
      <c r="B29" s="97"/>
      <c r="C29" s="90" t="s">
        <v>116</v>
      </c>
      <c r="D29" s="97"/>
      <c r="E29" s="90" t="s">
        <v>116</v>
      </c>
      <c r="F29" s="97"/>
      <c r="G29" s="90"/>
      <c r="H29" s="97"/>
      <c r="I29" s="90"/>
      <c r="J29" s="82">
        <v>0.72916666666666663</v>
      </c>
      <c r="K29" s="63">
        <v>1.0833333333333333</v>
      </c>
      <c r="L29" s="82">
        <v>0.70833333333333337</v>
      </c>
      <c r="M29" s="63">
        <v>1.0833333333333333</v>
      </c>
      <c r="N29" s="82"/>
      <c r="O29" s="63"/>
      <c r="P29" s="41"/>
      <c r="Q29" s="253" t="s">
        <v>117</v>
      </c>
      <c r="R29" s="253"/>
    </row>
    <row r="30" spans="1:18" ht="16.5" thickBot="1" x14ac:dyDescent="0.3">
      <c r="A30" s="179" t="s">
        <v>45</v>
      </c>
      <c r="B30" s="99"/>
      <c r="C30" s="100"/>
      <c r="D30" s="99"/>
      <c r="E30" s="100"/>
      <c r="F30" s="99"/>
      <c r="G30" s="100"/>
      <c r="H30" s="99"/>
      <c r="I30" s="100"/>
      <c r="J30" s="101"/>
      <c r="K30" s="55">
        <f>(K28-J28)+(K29-J29)</f>
        <v>0.35416666666666663</v>
      </c>
      <c r="L30" s="101"/>
      <c r="M30" s="55">
        <f>(M28-L28)+(M29-L29)</f>
        <v>0.37499999999999989</v>
      </c>
      <c r="N30" s="102"/>
      <c r="O30" s="55">
        <f>O28-N28</f>
        <v>0.27083333333333337</v>
      </c>
      <c r="P30" s="44">
        <f>SUM(C30,E30,G30,I30,K30,M30,O30)</f>
        <v>0.99999999999999989</v>
      </c>
    </row>
    <row r="31" spans="1:18" ht="15.75" x14ac:dyDescent="0.25">
      <c r="A31" s="241"/>
      <c r="B31" s="47">
        <v>0.375</v>
      </c>
      <c r="C31" s="94">
        <v>0.70833333333333337</v>
      </c>
      <c r="D31" s="47">
        <v>0.41666666666666669</v>
      </c>
      <c r="E31" s="94">
        <v>0.70833333333333337</v>
      </c>
      <c r="F31" s="47"/>
      <c r="G31" s="94"/>
      <c r="H31" s="47">
        <v>0.41666666666666669</v>
      </c>
      <c r="I31" s="94">
        <v>0.625</v>
      </c>
      <c r="J31" s="47"/>
      <c r="K31" s="94"/>
      <c r="L31" s="95"/>
      <c r="M31" s="96"/>
      <c r="N31" s="95"/>
      <c r="O31" s="96"/>
      <c r="P31" s="38"/>
    </row>
    <row r="32" spans="1:18" ht="16.5" thickBot="1" x14ac:dyDescent="0.3">
      <c r="A32" s="242" t="s">
        <v>49</v>
      </c>
      <c r="B32" s="82"/>
      <c r="C32" s="63"/>
      <c r="D32" s="82"/>
      <c r="E32" s="63"/>
      <c r="F32" s="82">
        <v>0.70833333333333337</v>
      </c>
      <c r="G32" s="63">
        <v>1.0208333333333333</v>
      </c>
      <c r="H32" s="82">
        <v>0.79166666666666663</v>
      </c>
      <c r="I32" s="63">
        <v>1</v>
      </c>
      <c r="J32" s="82">
        <v>0.70833333333333337</v>
      </c>
      <c r="K32" s="63">
        <v>1.0833333333333333</v>
      </c>
      <c r="L32" s="97"/>
      <c r="M32" s="90"/>
      <c r="N32" s="97"/>
      <c r="O32" s="90"/>
      <c r="P32" s="41"/>
    </row>
    <row r="33" spans="1:18" ht="16.5" thickBot="1" x14ac:dyDescent="0.3">
      <c r="A33" s="243" t="s">
        <v>50</v>
      </c>
      <c r="B33" s="102"/>
      <c r="C33" s="55">
        <f>C31-B31</f>
        <v>0.33333333333333337</v>
      </c>
      <c r="D33" s="102"/>
      <c r="E33" s="55">
        <f>E31-D31</f>
        <v>0.29166666666666669</v>
      </c>
      <c r="F33" s="101"/>
      <c r="G33" s="55">
        <f>(G31-F31)+(G32-F32)</f>
        <v>0.31249999999999989</v>
      </c>
      <c r="H33" s="103"/>
      <c r="I33" s="55">
        <f>(I31-H31)+(I32-H32)</f>
        <v>0.41666666666666669</v>
      </c>
      <c r="J33" s="101"/>
      <c r="K33" s="55">
        <f>(K31-J31)+(K32-J32)</f>
        <v>0.37499999999999989</v>
      </c>
      <c r="L33" s="99"/>
      <c r="M33" s="100"/>
      <c r="N33" s="99"/>
      <c r="O33" s="100"/>
      <c r="P33" s="44">
        <f>SUM(O33,M33,K33,I33,G33,E33,C33)</f>
        <v>1.7291666666666665</v>
      </c>
    </row>
    <row r="34" spans="1:18" ht="15.75" x14ac:dyDescent="0.25">
      <c r="A34" s="241"/>
      <c r="B34" s="229"/>
      <c r="C34" s="230"/>
      <c r="D34" s="229"/>
      <c r="E34" s="230"/>
      <c r="F34" s="229"/>
      <c r="G34" s="230"/>
      <c r="H34" s="229"/>
      <c r="I34" s="230"/>
      <c r="J34" s="229"/>
      <c r="K34" s="230"/>
      <c r="L34" s="229"/>
      <c r="M34" s="230"/>
      <c r="N34" s="229"/>
      <c r="O34" s="230"/>
      <c r="P34" s="38"/>
    </row>
    <row r="35" spans="1:18" ht="16.5" thickBot="1" x14ac:dyDescent="0.3">
      <c r="A35" s="242" t="s">
        <v>20</v>
      </c>
      <c r="B35" s="233"/>
      <c r="C35" s="234"/>
      <c r="D35" s="233"/>
      <c r="E35" s="234"/>
      <c r="F35" s="233"/>
      <c r="G35" s="234"/>
      <c r="H35" s="233"/>
      <c r="I35" s="234"/>
      <c r="J35" s="233"/>
      <c r="K35" s="234"/>
      <c r="L35" s="233"/>
      <c r="M35" s="234"/>
      <c r="N35" s="233"/>
      <c r="O35" s="234"/>
      <c r="P35" s="41"/>
      <c r="Q35" s="253" t="s">
        <v>108</v>
      </c>
      <c r="R35" s="253"/>
    </row>
    <row r="36" spans="1:18" ht="16.5" thickBot="1" x14ac:dyDescent="0.3">
      <c r="A36" s="243" t="s">
        <v>42</v>
      </c>
      <c r="B36" s="237"/>
      <c r="C36" s="238">
        <f>(C34-B34)+(C35-B35)</f>
        <v>0</v>
      </c>
      <c r="D36" s="237"/>
      <c r="E36" s="238">
        <f>E34-D34</f>
        <v>0</v>
      </c>
      <c r="F36" s="237"/>
      <c r="G36" s="238"/>
      <c r="H36" s="237"/>
      <c r="I36" s="238"/>
      <c r="J36" s="237"/>
      <c r="K36" s="238">
        <f>K34-J34</f>
        <v>0</v>
      </c>
      <c r="L36" s="237"/>
      <c r="M36" s="238">
        <f>(M34-L34)+(M35-L35)</f>
        <v>0</v>
      </c>
      <c r="N36" s="237"/>
      <c r="O36" s="238">
        <f>(O34-N34)+(O35-N35)</f>
        <v>0</v>
      </c>
      <c r="P36" s="44">
        <f>SUM(C36,E36,G36,I36,K36,M36,O36)</f>
        <v>0</v>
      </c>
    </row>
    <row r="37" spans="1:18" ht="15.75" x14ac:dyDescent="0.25">
      <c r="A37" s="244"/>
      <c r="B37" s="95"/>
      <c r="C37" s="96"/>
      <c r="D37" s="47"/>
      <c r="E37" s="94"/>
      <c r="F37" s="47">
        <v>0.41666666666666669</v>
      </c>
      <c r="G37" s="94">
        <v>0.625</v>
      </c>
      <c r="H37" s="47"/>
      <c r="I37" s="94"/>
      <c r="J37" s="47">
        <v>0.41666666666666669</v>
      </c>
      <c r="K37" s="94">
        <v>0.75</v>
      </c>
      <c r="L37" s="47">
        <v>0.375</v>
      </c>
      <c r="M37" s="94">
        <v>0.72916666666666663</v>
      </c>
      <c r="N37" s="95"/>
      <c r="O37" s="96"/>
      <c r="P37" s="38"/>
    </row>
    <row r="38" spans="1:18" ht="16.5" thickBot="1" x14ac:dyDescent="0.3">
      <c r="A38" s="245" t="s">
        <v>109</v>
      </c>
      <c r="B38" s="97"/>
      <c r="C38" s="90"/>
      <c r="D38" s="82">
        <v>0.70833333333333337</v>
      </c>
      <c r="E38" s="63">
        <v>1.0416666666666667</v>
      </c>
      <c r="F38" s="82">
        <v>0.79166666666666663</v>
      </c>
      <c r="G38" s="63">
        <v>1</v>
      </c>
      <c r="H38" s="82">
        <v>0.70833333333333337</v>
      </c>
      <c r="I38" s="63">
        <v>1</v>
      </c>
      <c r="J38" s="82"/>
      <c r="K38" s="63"/>
      <c r="L38" s="82"/>
      <c r="M38" s="63"/>
      <c r="N38" s="97"/>
      <c r="O38" s="90"/>
      <c r="P38" s="41"/>
    </row>
    <row r="39" spans="1:18" ht="16.5" thickBot="1" x14ac:dyDescent="0.3">
      <c r="A39" s="244" t="s">
        <v>110</v>
      </c>
      <c r="B39" s="99"/>
      <c r="C39" s="100"/>
      <c r="D39" s="101"/>
      <c r="E39" s="55">
        <f>(E37-D37)+(E38-D38)</f>
        <v>0.33333333333333337</v>
      </c>
      <c r="F39" s="103"/>
      <c r="G39" s="55">
        <f>(G37-F37)+(G38-F38)</f>
        <v>0.41666666666666669</v>
      </c>
      <c r="H39" s="101"/>
      <c r="I39" s="55">
        <f>(I37-H37)+(I38-H38)</f>
        <v>0.29166666666666663</v>
      </c>
      <c r="J39" s="102"/>
      <c r="K39" s="55">
        <f>K37-J37</f>
        <v>0.33333333333333331</v>
      </c>
      <c r="L39" s="102"/>
      <c r="M39" s="55">
        <f>M37-L37</f>
        <v>0.35416666666666663</v>
      </c>
      <c r="N39" s="99"/>
      <c r="O39" s="100"/>
      <c r="P39" s="44">
        <f>SUM(C39,E39,G39,I39,K39,M39,O39)</f>
        <v>1.7291666666666665</v>
      </c>
    </row>
    <row r="40" spans="1:18" ht="15.75" x14ac:dyDescent="0.25">
      <c r="A40" s="241"/>
      <c r="B40" s="47"/>
      <c r="C40" s="94"/>
      <c r="D40" s="47"/>
      <c r="E40" s="94"/>
      <c r="F40" s="47">
        <v>0.41666666666666669</v>
      </c>
      <c r="G40" s="94">
        <v>0.625</v>
      </c>
      <c r="H40" s="47">
        <v>0.41666666666666669</v>
      </c>
      <c r="I40" s="94">
        <v>0.72916666666666663</v>
      </c>
      <c r="J40" s="95"/>
      <c r="K40" s="96"/>
      <c r="L40" s="95"/>
      <c r="M40" s="96"/>
      <c r="N40" s="47"/>
      <c r="O40" s="94"/>
      <c r="P40" s="38"/>
    </row>
    <row r="41" spans="1:18" ht="16.5" thickBot="1" x14ac:dyDescent="0.3">
      <c r="A41" s="242" t="s">
        <v>99</v>
      </c>
      <c r="B41" s="82">
        <v>0.66666666666666663</v>
      </c>
      <c r="C41" s="63">
        <v>1.0208333333333333</v>
      </c>
      <c r="D41" s="82">
        <v>0.70833333333333337</v>
      </c>
      <c r="E41" s="63">
        <v>1.0208333333333333</v>
      </c>
      <c r="F41" s="82">
        <v>0.79166666666666663</v>
      </c>
      <c r="G41" s="63">
        <v>1</v>
      </c>
      <c r="H41" s="82"/>
      <c r="I41" s="63"/>
      <c r="J41" s="97"/>
      <c r="K41" s="90"/>
      <c r="L41" s="97"/>
      <c r="M41" s="90"/>
      <c r="N41" s="82">
        <v>0.6875</v>
      </c>
      <c r="O41" s="63">
        <v>1.0208333333333333</v>
      </c>
      <c r="P41" s="41"/>
    </row>
    <row r="42" spans="1:18" ht="16.5" thickBot="1" x14ac:dyDescent="0.3">
      <c r="A42" s="243" t="s">
        <v>105</v>
      </c>
      <c r="B42" s="101"/>
      <c r="C42" s="55">
        <f>(C40-B40)+(C41-B41)</f>
        <v>0.35416666666666663</v>
      </c>
      <c r="D42" s="101"/>
      <c r="E42" s="55">
        <f>(E40-D40)+(E41-D41)</f>
        <v>0.31249999999999989</v>
      </c>
      <c r="F42" s="103"/>
      <c r="G42" s="55">
        <f>(G40-F40)+(G41-F41)</f>
        <v>0.41666666666666669</v>
      </c>
      <c r="H42" s="102"/>
      <c r="I42" s="55">
        <f>I40-H40</f>
        <v>0.31249999999999994</v>
      </c>
      <c r="J42" s="99"/>
      <c r="K42" s="100"/>
      <c r="L42" s="99"/>
      <c r="M42" s="100"/>
      <c r="N42" s="101"/>
      <c r="O42" s="55">
        <f>(O40-N40)+(O41-N41)</f>
        <v>0.33333333333333326</v>
      </c>
      <c r="P42" s="44">
        <f>SUM(C42,E42,G42,I42,K42,M42,O42)</f>
        <v>1.7291666666666665</v>
      </c>
    </row>
    <row r="43" spans="1:18" ht="15.75" x14ac:dyDescent="0.25">
      <c r="A43" s="241"/>
      <c r="B43" s="95"/>
      <c r="C43" s="96"/>
      <c r="D43" s="95"/>
      <c r="E43" s="96"/>
      <c r="F43" s="95"/>
      <c r="G43" s="96"/>
      <c r="H43" s="47"/>
      <c r="I43" s="94"/>
      <c r="J43" s="47"/>
      <c r="K43" s="94"/>
      <c r="L43" s="47"/>
      <c r="M43" s="94"/>
      <c r="N43" s="95"/>
      <c r="O43" s="96"/>
      <c r="P43" s="38"/>
    </row>
    <row r="44" spans="1:18" ht="16.5" thickBot="1" x14ac:dyDescent="0.3">
      <c r="A44" s="242" t="s">
        <v>24</v>
      </c>
      <c r="B44" s="97"/>
      <c r="C44" s="90"/>
      <c r="D44" s="97"/>
      <c r="E44" s="90"/>
      <c r="F44" s="97"/>
      <c r="G44" s="90"/>
      <c r="H44" s="82">
        <v>0.70833333333333337</v>
      </c>
      <c r="I44" s="63">
        <v>1.0416666666666667</v>
      </c>
      <c r="J44" s="82">
        <v>0.70833333333333337</v>
      </c>
      <c r="K44" s="63">
        <v>1.0416666666666667</v>
      </c>
      <c r="L44" s="82">
        <v>0.75</v>
      </c>
      <c r="M44" s="63">
        <v>1.0625</v>
      </c>
      <c r="N44" s="97"/>
      <c r="O44" s="90"/>
      <c r="P44" s="41"/>
    </row>
    <row r="45" spans="1:18" ht="16.5" thickBot="1" x14ac:dyDescent="0.3">
      <c r="A45" s="243" t="s">
        <v>40</v>
      </c>
      <c r="B45" s="110"/>
      <c r="C45" s="111"/>
      <c r="D45" s="110"/>
      <c r="E45" s="111"/>
      <c r="F45" s="110"/>
      <c r="G45" s="111"/>
      <c r="H45" s="101"/>
      <c r="I45" s="55">
        <f>(I43-H43)+(I44-H44)</f>
        <v>0.33333333333333337</v>
      </c>
      <c r="J45" s="101"/>
      <c r="K45" s="55">
        <f>(K43-J43)+(K44-J44)</f>
        <v>0.33333333333333337</v>
      </c>
      <c r="L45" s="101"/>
      <c r="M45" s="55">
        <f>(M43-L43)+(M44-L44)</f>
        <v>0.3125</v>
      </c>
      <c r="N45" s="110"/>
      <c r="O45" s="111"/>
      <c r="P45" s="44">
        <f>SUM(I45,K45,M45)</f>
        <v>0.97916666666666674</v>
      </c>
    </row>
    <row r="46" spans="1:18" ht="15.75" x14ac:dyDescent="0.25">
      <c r="A46" s="241"/>
      <c r="B46" s="95"/>
      <c r="C46" s="96"/>
      <c r="D46" s="95"/>
      <c r="E46" s="96"/>
      <c r="F46" s="95"/>
      <c r="G46" s="96"/>
      <c r="H46" s="95"/>
      <c r="I46" s="96"/>
      <c r="J46" s="47">
        <v>0.41666666666666669</v>
      </c>
      <c r="K46" s="94">
        <v>0.75</v>
      </c>
      <c r="L46" s="47"/>
      <c r="M46" s="94"/>
      <c r="N46" s="47">
        <v>0.41666666666666669</v>
      </c>
      <c r="O46" s="94">
        <v>0.72916666666666663</v>
      </c>
      <c r="P46" s="38"/>
    </row>
    <row r="47" spans="1:18" ht="16.5" thickBot="1" x14ac:dyDescent="0.3">
      <c r="A47" s="242" t="s">
        <v>23</v>
      </c>
      <c r="B47" s="97"/>
      <c r="C47" s="90"/>
      <c r="D47" s="97"/>
      <c r="E47" s="90"/>
      <c r="F47" s="97"/>
      <c r="G47" s="90"/>
      <c r="H47" s="97"/>
      <c r="I47" s="90"/>
      <c r="J47" s="82"/>
      <c r="K47" s="63"/>
      <c r="L47" s="82">
        <v>0.75</v>
      </c>
      <c r="M47" s="63">
        <v>1.0625</v>
      </c>
      <c r="N47" s="82"/>
      <c r="O47" s="63"/>
      <c r="P47" s="41"/>
    </row>
    <row r="48" spans="1:18" ht="16.5" thickBot="1" x14ac:dyDescent="0.3">
      <c r="A48" s="243" t="s">
        <v>39</v>
      </c>
      <c r="B48" s="99"/>
      <c r="C48" s="100"/>
      <c r="D48" s="99"/>
      <c r="E48" s="100"/>
      <c r="F48" s="110"/>
      <c r="G48" s="111"/>
      <c r="H48" s="99"/>
      <c r="I48" s="100"/>
      <c r="J48" s="102"/>
      <c r="K48" s="55">
        <f>K46-J46</f>
        <v>0.33333333333333331</v>
      </c>
      <c r="L48" s="101"/>
      <c r="M48" s="55">
        <f>(M46-L46)+(M47-L47)</f>
        <v>0.3125</v>
      </c>
      <c r="N48" s="112"/>
      <c r="O48" s="113">
        <f>O46-N46</f>
        <v>0.31249999999999994</v>
      </c>
      <c r="P48" s="44">
        <f>SUM(O48,M48,K48,I48,G48,E48,C48)</f>
        <v>0.95833333333333326</v>
      </c>
    </row>
    <row r="49" spans="1:17" ht="15.75" x14ac:dyDescent="0.25">
      <c r="A49" s="241"/>
      <c r="B49" s="47"/>
      <c r="C49" s="94"/>
      <c r="D49" s="47">
        <v>0.39583333333333331</v>
      </c>
      <c r="E49" s="94">
        <v>0.70833333333333337</v>
      </c>
      <c r="F49" s="95"/>
      <c r="G49" s="96"/>
      <c r="H49" s="95"/>
      <c r="I49" s="96"/>
      <c r="J49" s="47">
        <v>0.39583333333333331</v>
      </c>
      <c r="K49" s="94">
        <v>0.70833333333333337</v>
      </c>
      <c r="L49" s="47">
        <v>0.41666666666666669</v>
      </c>
      <c r="M49" s="94">
        <v>0.625</v>
      </c>
      <c r="N49" s="47">
        <v>0.375</v>
      </c>
      <c r="O49" s="94">
        <v>0.72916666666666663</v>
      </c>
      <c r="P49" s="38"/>
      <c r="Q49" s="348"/>
    </row>
    <row r="50" spans="1:17" ht="16.5" thickBot="1" x14ac:dyDescent="0.3">
      <c r="A50" s="242" t="s">
        <v>111</v>
      </c>
      <c r="B50" s="82">
        <v>0.66666666666666663</v>
      </c>
      <c r="C50" s="63">
        <v>1.0208333333333333</v>
      </c>
      <c r="D50" s="82"/>
      <c r="E50" s="63"/>
      <c r="F50" s="97"/>
      <c r="G50" s="90"/>
      <c r="H50" s="97"/>
      <c r="I50" s="90"/>
      <c r="J50" s="82"/>
      <c r="K50" s="63"/>
      <c r="L50" s="82">
        <v>0.79166666666666663</v>
      </c>
      <c r="M50" s="63">
        <v>1</v>
      </c>
      <c r="N50" s="82"/>
      <c r="O50" s="63"/>
      <c r="P50" s="41"/>
      <c r="Q50" s="348"/>
    </row>
    <row r="51" spans="1:17" ht="16.5" thickBot="1" x14ac:dyDescent="0.3">
      <c r="A51" s="243" t="s">
        <v>32</v>
      </c>
      <c r="B51" s="101"/>
      <c r="C51" s="55">
        <f>(C49-B49)+(C50-B50)</f>
        <v>0.35416666666666663</v>
      </c>
      <c r="D51" s="102"/>
      <c r="E51" s="55">
        <f>E49-D49</f>
        <v>0.31250000000000006</v>
      </c>
      <c r="F51" s="99"/>
      <c r="G51" s="100"/>
      <c r="H51" s="99"/>
      <c r="I51" s="100"/>
      <c r="J51" s="102"/>
      <c r="K51" s="55">
        <f>K49-J49</f>
        <v>0.31250000000000006</v>
      </c>
      <c r="L51" s="103"/>
      <c r="M51" s="55">
        <f>(M49-L49)+(M50-L50)</f>
        <v>0.41666666666666669</v>
      </c>
      <c r="N51" s="102"/>
      <c r="O51" s="55">
        <f>O49-N49</f>
        <v>0.35416666666666663</v>
      </c>
      <c r="P51" s="44">
        <f>SUM(C51,E51,G51,I51,K51,M51,O51)</f>
        <v>1.75</v>
      </c>
      <c r="Q51" s="348"/>
    </row>
    <row r="52" spans="1:17" ht="15" customHeight="1" x14ac:dyDescent="0.25">
      <c r="A52" s="212" t="s">
        <v>47</v>
      </c>
      <c r="B52" s="95"/>
      <c r="C52" s="96"/>
      <c r="D52" s="95"/>
      <c r="E52" s="96"/>
      <c r="F52" s="95"/>
      <c r="G52" s="96"/>
      <c r="H52" s="95"/>
      <c r="I52" s="96"/>
      <c r="J52" s="95"/>
      <c r="K52" s="96"/>
      <c r="L52" s="95"/>
      <c r="M52" s="96"/>
      <c r="N52" s="95"/>
      <c r="O52" s="96"/>
      <c r="P52" s="38"/>
      <c r="Q52" s="353"/>
    </row>
    <row r="53" spans="1:17" ht="15" customHeight="1" thickBot="1" x14ac:dyDescent="0.3">
      <c r="A53" s="242" t="s">
        <v>82</v>
      </c>
      <c r="B53" s="97"/>
      <c r="C53" s="90"/>
      <c r="D53" s="97"/>
      <c r="E53" s="90"/>
      <c r="F53" s="97"/>
      <c r="G53" s="90"/>
      <c r="H53" s="97"/>
      <c r="I53" s="90"/>
      <c r="J53" s="97"/>
      <c r="K53" s="90"/>
      <c r="L53" s="97"/>
      <c r="M53" s="90"/>
      <c r="N53" s="97"/>
      <c r="O53" s="90"/>
      <c r="P53" s="41"/>
      <c r="Q53" s="353"/>
    </row>
    <row r="54" spans="1:17" ht="15" customHeight="1" thickBot="1" x14ac:dyDescent="0.3">
      <c r="A54" s="243" t="s">
        <v>83</v>
      </c>
      <c r="B54" s="99"/>
      <c r="C54" s="100"/>
      <c r="D54" s="99"/>
      <c r="E54" s="100"/>
      <c r="F54" s="99"/>
      <c r="G54" s="100"/>
      <c r="H54" s="99"/>
      <c r="I54" s="100"/>
      <c r="J54" s="99"/>
      <c r="K54" s="100"/>
      <c r="L54" s="99"/>
      <c r="M54" s="100"/>
      <c r="N54" s="110"/>
      <c r="O54" s="111"/>
      <c r="P54" s="44">
        <f>SUM(O54,M54,K54,I54,G54,E54,C54)</f>
        <v>0</v>
      </c>
      <c r="Q54" s="353"/>
    </row>
    <row r="55" spans="1:17" ht="15" customHeight="1" x14ac:dyDescent="0.25">
      <c r="A55" s="212" t="s">
        <v>47</v>
      </c>
      <c r="B55" s="95"/>
      <c r="C55" s="96"/>
      <c r="D55" s="95"/>
      <c r="E55" s="96"/>
      <c r="F55" s="95"/>
      <c r="G55" s="96"/>
      <c r="H55" s="95"/>
      <c r="I55" s="96"/>
      <c r="J55" s="95"/>
      <c r="K55" s="96"/>
      <c r="L55" s="95"/>
      <c r="M55" s="96"/>
      <c r="N55" s="95"/>
      <c r="O55" s="96"/>
      <c r="P55" s="38"/>
      <c r="Q55" s="353"/>
    </row>
    <row r="56" spans="1:17" ht="15" customHeight="1" thickBot="1" x14ac:dyDescent="0.3">
      <c r="A56" s="242" t="s">
        <v>85</v>
      </c>
      <c r="B56" s="97"/>
      <c r="C56" s="90"/>
      <c r="D56" s="97"/>
      <c r="E56" s="90"/>
      <c r="F56" s="97"/>
      <c r="G56" s="90"/>
      <c r="H56" s="97"/>
      <c r="I56" s="90"/>
      <c r="J56" s="97"/>
      <c r="K56" s="90"/>
      <c r="L56" s="97"/>
      <c r="M56" s="90"/>
      <c r="N56" s="97"/>
      <c r="O56" s="90"/>
      <c r="P56" s="41"/>
      <c r="Q56" s="353"/>
    </row>
    <row r="57" spans="1:17" ht="15" customHeight="1" thickBot="1" x14ac:dyDescent="0.3">
      <c r="A57" s="243" t="s">
        <v>86</v>
      </c>
      <c r="B57" s="99"/>
      <c r="C57" s="100"/>
      <c r="D57" s="99"/>
      <c r="E57" s="100"/>
      <c r="F57" s="99"/>
      <c r="G57" s="100"/>
      <c r="H57" s="110"/>
      <c r="I57" s="111"/>
      <c r="J57" s="110"/>
      <c r="K57" s="111"/>
      <c r="L57" s="99"/>
      <c r="M57" s="100"/>
      <c r="N57" s="99"/>
      <c r="O57" s="100"/>
      <c r="P57" s="44">
        <f>SUM(C57,E57,G57,I57,K57,M57,O57)</f>
        <v>0</v>
      </c>
      <c r="Q57" s="353"/>
    </row>
    <row r="58" spans="1:17" ht="15" customHeight="1" thickBot="1" x14ac:dyDescent="0.3">
      <c r="A58" s="9"/>
      <c r="B58" s="114"/>
      <c r="C58" s="115"/>
      <c r="D58" s="114"/>
      <c r="E58" s="115"/>
      <c r="F58" s="114"/>
      <c r="G58" s="115"/>
      <c r="H58" s="114"/>
      <c r="I58" s="115"/>
      <c r="J58" s="114"/>
      <c r="K58" s="115"/>
      <c r="L58" s="114"/>
      <c r="M58" s="115"/>
      <c r="N58" s="114"/>
      <c r="O58" s="115"/>
      <c r="P58" s="59"/>
    </row>
    <row r="59" spans="1:17" ht="15" customHeight="1" x14ac:dyDescent="0.25">
      <c r="A59" s="241"/>
      <c r="B59" s="47">
        <v>0.27083333333333331</v>
      </c>
      <c r="C59" s="94">
        <v>0.625</v>
      </c>
      <c r="D59" s="47">
        <v>0.27083333333333331</v>
      </c>
      <c r="E59" s="94">
        <v>0.625</v>
      </c>
      <c r="F59" s="95"/>
      <c r="G59" s="96"/>
      <c r="H59" s="95"/>
      <c r="I59" s="96"/>
      <c r="J59" s="47">
        <v>0.27083333333333331</v>
      </c>
      <c r="K59" s="94">
        <v>0.625</v>
      </c>
      <c r="L59" s="47">
        <v>0.29166666666666669</v>
      </c>
      <c r="M59" s="94">
        <v>0.625</v>
      </c>
      <c r="N59" s="47">
        <v>0.29166666666666669</v>
      </c>
      <c r="O59" s="94">
        <v>0.625</v>
      </c>
      <c r="P59" s="38"/>
    </row>
    <row r="60" spans="1:17" ht="15" customHeight="1" thickBot="1" x14ac:dyDescent="0.3">
      <c r="A60" s="242" t="s">
        <v>21</v>
      </c>
      <c r="B60" s="82"/>
      <c r="C60" s="63"/>
      <c r="D60" s="82"/>
      <c r="E60" s="63"/>
      <c r="F60" s="97"/>
      <c r="G60" s="90"/>
      <c r="H60" s="97"/>
      <c r="I60" s="90"/>
      <c r="J60" s="82"/>
      <c r="K60" s="63"/>
      <c r="L60" s="82"/>
      <c r="M60" s="63"/>
      <c r="N60" s="82"/>
      <c r="O60" s="63"/>
      <c r="P60" s="41"/>
    </row>
    <row r="61" spans="1:17" ht="15" customHeight="1" thickBot="1" x14ac:dyDescent="0.3">
      <c r="A61" s="243" t="s">
        <v>64</v>
      </c>
      <c r="B61" s="102"/>
      <c r="C61" s="55">
        <f>C59-B59</f>
        <v>0.35416666666666669</v>
      </c>
      <c r="D61" s="102"/>
      <c r="E61" s="55">
        <f>E59-D59</f>
        <v>0.35416666666666669</v>
      </c>
      <c r="F61" s="99"/>
      <c r="G61" s="100"/>
      <c r="H61" s="99"/>
      <c r="I61" s="100"/>
      <c r="J61" s="102"/>
      <c r="K61" s="55">
        <f>K59-J59</f>
        <v>0.35416666666666669</v>
      </c>
      <c r="L61" s="102"/>
      <c r="M61" s="55">
        <f>M59-L59</f>
        <v>0.33333333333333331</v>
      </c>
      <c r="N61" s="102"/>
      <c r="O61" s="55">
        <f>O59-N59</f>
        <v>0.33333333333333331</v>
      </c>
      <c r="P61" s="44">
        <f>SUM(C61,E61,G61,I61,K61,M61,O61)</f>
        <v>1.7291666666666665</v>
      </c>
    </row>
    <row r="62" spans="1:17" ht="15" customHeight="1" x14ac:dyDescent="0.25">
      <c r="A62" s="241"/>
      <c r="B62" s="47">
        <v>0.27083333333333331</v>
      </c>
      <c r="C62" s="94">
        <v>0.625</v>
      </c>
      <c r="D62" s="47">
        <v>0.27083333333333331</v>
      </c>
      <c r="E62" s="94">
        <v>0.625</v>
      </c>
      <c r="F62" s="47">
        <v>0.27083333333333331</v>
      </c>
      <c r="G62" s="94">
        <v>0.625</v>
      </c>
      <c r="H62" s="47">
        <v>0.29166666666666669</v>
      </c>
      <c r="I62" s="94">
        <v>0.625</v>
      </c>
      <c r="J62" s="47">
        <v>0.29166666666666669</v>
      </c>
      <c r="K62" s="94">
        <v>0.625</v>
      </c>
      <c r="L62" s="95"/>
      <c r="M62" s="96"/>
      <c r="N62" s="95"/>
      <c r="O62" s="96"/>
      <c r="P62" s="38"/>
    </row>
    <row r="63" spans="1:17" ht="15" customHeight="1" thickBot="1" x14ac:dyDescent="0.3">
      <c r="A63" s="242" t="s">
        <v>46</v>
      </c>
      <c r="B63" s="82"/>
      <c r="C63" s="63"/>
      <c r="D63" s="82"/>
      <c r="E63" s="63"/>
      <c r="F63" s="82"/>
      <c r="G63" s="63"/>
      <c r="H63" s="82"/>
      <c r="I63" s="63"/>
      <c r="J63" s="82"/>
      <c r="K63" s="63"/>
      <c r="L63" s="97"/>
      <c r="M63" s="90"/>
      <c r="N63" s="97"/>
      <c r="O63" s="90"/>
      <c r="P63" s="41"/>
    </row>
    <row r="64" spans="1:17" ht="15" customHeight="1" thickBot="1" x14ac:dyDescent="0.3">
      <c r="A64" s="243" t="s">
        <v>55</v>
      </c>
      <c r="B64" s="102"/>
      <c r="C64" s="55">
        <f>C62-B62</f>
        <v>0.35416666666666669</v>
      </c>
      <c r="D64" s="102"/>
      <c r="E64" s="55">
        <f>E62-D62</f>
        <v>0.35416666666666669</v>
      </c>
      <c r="F64" s="102"/>
      <c r="G64" s="55">
        <f>G62-F62</f>
        <v>0.35416666666666669</v>
      </c>
      <c r="H64" s="102"/>
      <c r="I64" s="55">
        <f>I62-H62</f>
        <v>0.33333333333333331</v>
      </c>
      <c r="J64" s="102"/>
      <c r="K64" s="55">
        <f>K62-J62</f>
        <v>0.33333333333333331</v>
      </c>
      <c r="L64" s="99"/>
      <c r="M64" s="100"/>
      <c r="N64" s="99"/>
      <c r="O64" s="100"/>
      <c r="P64" s="44">
        <f>SUM(C64,E64,G64,I64,K64,M64,O64)</f>
        <v>1.7291666666666665</v>
      </c>
    </row>
    <row r="65" spans="1:16" ht="15" customHeight="1" x14ac:dyDescent="0.25">
      <c r="A65" s="242"/>
      <c r="B65" s="95"/>
      <c r="C65" s="96"/>
      <c r="D65" s="95"/>
      <c r="E65" s="96"/>
      <c r="F65" s="47">
        <v>0.27083333333333331</v>
      </c>
      <c r="G65" s="94">
        <v>0.625</v>
      </c>
      <c r="H65" s="47">
        <v>0.29166666666666669</v>
      </c>
      <c r="I65" s="94">
        <v>0.625</v>
      </c>
      <c r="J65" s="47">
        <v>0.27083333333333331</v>
      </c>
      <c r="K65" s="94">
        <v>0.625</v>
      </c>
      <c r="L65" s="47">
        <v>0.27083333333333331</v>
      </c>
      <c r="M65" s="94">
        <v>0.625</v>
      </c>
      <c r="N65" s="47">
        <v>0.29166666666666669</v>
      </c>
      <c r="O65" s="94">
        <v>0.625</v>
      </c>
      <c r="P65" s="38"/>
    </row>
    <row r="66" spans="1:16" ht="15" customHeight="1" thickBot="1" x14ac:dyDescent="0.3">
      <c r="A66" s="242" t="s">
        <v>71</v>
      </c>
      <c r="B66" s="97"/>
      <c r="C66" s="90"/>
      <c r="D66" s="97"/>
      <c r="E66" s="90"/>
      <c r="F66" s="82"/>
      <c r="G66" s="63"/>
      <c r="H66" s="82"/>
      <c r="I66" s="63"/>
      <c r="J66" s="82"/>
      <c r="K66" s="63"/>
      <c r="L66" s="82"/>
      <c r="M66" s="63"/>
      <c r="N66" s="82"/>
      <c r="O66" s="63"/>
      <c r="P66" s="41"/>
    </row>
    <row r="67" spans="1:16" ht="15" customHeight="1" thickBot="1" x14ac:dyDescent="0.3">
      <c r="A67" s="244" t="s">
        <v>72</v>
      </c>
      <c r="B67" s="99"/>
      <c r="C67" s="100"/>
      <c r="D67" s="99"/>
      <c r="E67" s="100"/>
      <c r="F67" s="102"/>
      <c r="G67" s="55">
        <f>G65-F65</f>
        <v>0.35416666666666669</v>
      </c>
      <c r="H67" s="102"/>
      <c r="I67" s="55">
        <f>I65-H65</f>
        <v>0.33333333333333331</v>
      </c>
      <c r="J67" s="102"/>
      <c r="K67" s="55">
        <f>K65-J65</f>
        <v>0.35416666666666669</v>
      </c>
      <c r="L67" s="102"/>
      <c r="M67" s="55">
        <f>M65-L65</f>
        <v>0.35416666666666669</v>
      </c>
      <c r="N67" s="102"/>
      <c r="O67" s="55">
        <f>O65-N65</f>
        <v>0.33333333333333331</v>
      </c>
      <c r="P67" s="44">
        <f>SUM(C67,E67,G67,I67,K67,M67,O67)</f>
        <v>1.7291666666666667</v>
      </c>
    </row>
    <row r="68" spans="1:16" ht="15" customHeight="1" x14ac:dyDescent="0.25">
      <c r="A68" s="241"/>
      <c r="B68" s="95"/>
      <c r="C68" s="96"/>
      <c r="D68" s="47">
        <v>0.27083333333333331</v>
      </c>
      <c r="E68" s="94">
        <v>0.625</v>
      </c>
      <c r="F68" s="47">
        <v>0.27083333333333331</v>
      </c>
      <c r="G68" s="94">
        <v>0.625</v>
      </c>
      <c r="H68" s="47">
        <v>0.29166666666666669</v>
      </c>
      <c r="I68" s="94">
        <v>0.625</v>
      </c>
      <c r="J68" s="47">
        <v>0.29166666666666669</v>
      </c>
      <c r="K68" s="94">
        <v>0.625</v>
      </c>
      <c r="L68" s="47">
        <v>0.27083333333333331</v>
      </c>
      <c r="M68" s="94">
        <v>0.625</v>
      </c>
      <c r="N68" s="95"/>
      <c r="O68" s="96"/>
      <c r="P68" s="38"/>
    </row>
    <row r="69" spans="1:16" ht="15" customHeight="1" thickBot="1" x14ac:dyDescent="0.3">
      <c r="A69" s="242" t="s">
        <v>65</v>
      </c>
      <c r="B69" s="97"/>
      <c r="C69" s="90"/>
      <c r="D69" s="82"/>
      <c r="E69" s="63"/>
      <c r="F69" s="82"/>
      <c r="G69" s="63"/>
      <c r="H69" s="82"/>
      <c r="I69" s="63"/>
      <c r="J69" s="82"/>
      <c r="K69" s="63"/>
      <c r="L69" s="82"/>
      <c r="M69" s="63"/>
      <c r="N69" s="97"/>
      <c r="O69" s="90"/>
      <c r="P69" s="41"/>
    </row>
    <row r="70" spans="1:16" ht="15" customHeight="1" thickBot="1" x14ac:dyDescent="0.3">
      <c r="A70" s="243" t="s">
        <v>66</v>
      </c>
      <c r="B70" s="99"/>
      <c r="C70" s="100"/>
      <c r="D70" s="102"/>
      <c r="E70" s="55">
        <f>E68-D68</f>
        <v>0.35416666666666669</v>
      </c>
      <c r="F70" s="102"/>
      <c r="G70" s="55">
        <f>G68-F68</f>
        <v>0.35416666666666669</v>
      </c>
      <c r="H70" s="102"/>
      <c r="I70" s="55">
        <f>I68-H68</f>
        <v>0.33333333333333331</v>
      </c>
      <c r="J70" s="102"/>
      <c r="K70" s="55">
        <f>K68-J68</f>
        <v>0.33333333333333331</v>
      </c>
      <c r="L70" s="102"/>
      <c r="M70" s="55">
        <f>M68-L68</f>
        <v>0.35416666666666669</v>
      </c>
      <c r="N70" s="99"/>
      <c r="O70" s="100"/>
      <c r="P70" s="44">
        <f>SUM(C70,E70,G70,I70,K70,M70,O70)</f>
        <v>1.7291666666666667</v>
      </c>
    </row>
    <row r="71" spans="1:16" ht="15" customHeight="1" x14ac:dyDescent="0.25">
      <c r="A71" s="241"/>
      <c r="B71" s="47">
        <v>0.27083333333333331</v>
      </c>
      <c r="C71" s="94">
        <v>0.625</v>
      </c>
      <c r="D71" s="47">
        <v>0.27083333333333331</v>
      </c>
      <c r="E71" s="94">
        <v>0.625</v>
      </c>
      <c r="F71" s="47">
        <v>0.27083333333333331</v>
      </c>
      <c r="G71" s="94">
        <v>0.625</v>
      </c>
      <c r="H71" s="47">
        <v>0.29166666666666669</v>
      </c>
      <c r="I71" s="94">
        <v>0.625</v>
      </c>
      <c r="J71" s="95"/>
      <c r="K71" s="96"/>
      <c r="L71" s="95"/>
      <c r="M71" s="96"/>
      <c r="N71" s="47">
        <v>0.29166666666666669</v>
      </c>
      <c r="O71" s="94">
        <v>0.625</v>
      </c>
      <c r="P71" s="38"/>
    </row>
    <row r="72" spans="1:16" ht="15" customHeight="1" thickBot="1" x14ac:dyDescent="0.3">
      <c r="A72" s="242" t="s">
        <v>73</v>
      </c>
      <c r="B72" s="82"/>
      <c r="C72" s="63"/>
      <c r="D72" s="82"/>
      <c r="E72" s="63"/>
      <c r="F72" s="82"/>
      <c r="G72" s="63"/>
      <c r="H72" s="82"/>
      <c r="I72" s="63"/>
      <c r="J72" s="97"/>
      <c r="K72" s="90"/>
      <c r="L72" s="97"/>
      <c r="M72" s="90"/>
      <c r="N72" s="82"/>
      <c r="O72" s="63"/>
      <c r="P72" s="41"/>
    </row>
    <row r="73" spans="1:16" ht="15" customHeight="1" thickBot="1" x14ac:dyDescent="0.3">
      <c r="A73" s="243" t="s">
        <v>74</v>
      </c>
      <c r="B73" s="102"/>
      <c r="C73" s="55">
        <f>C71-B71</f>
        <v>0.35416666666666669</v>
      </c>
      <c r="D73" s="102"/>
      <c r="E73" s="55">
        <f>E71-D71</f>
        <v>0.35416666666666669</v>
      </c>
      <c r="F73" s="102"/>
      <c r="G73" s="55">
        <f>G71-F71</f>
        <v>0.35416666666666669</v>
      </c>
      <c r="H73" s="102"/>
      <c r="I73" s="55">
        <f>I71-H71</f>
        <v>0.33333333333333331</v>
      </c>
      <c r="J73" s="99"/>
      <c r="K73" s="100"/>
      <c r="L73" s="99"/>
      <c r="M73" s="100"/>
      <c r="N73" s="102"/>
      <c r="O73" s="55">
        <f>O71-N71</f>
        <v>0.33333333333333331</v>
      </c>
      <c r="P73" s="44">
        <f>SUM(C73,E73,G73,I73,K73,M73,O73)</f>
        <v>1.7291666666666665</v>
      </c>
    </row>
    <row r="74" spans="1:16" ht="15" customHeight="1" thickBot="1" x14ac:dyDescent="0.3">
      <c r="A74" s="6"/>
      <c r="B74" s="116"/>
      <c r="C74" s="117"/>
      <c r="D74" s="116"/>
      <c r="E74" s="117"/>
      <c r="F74" s="116"/>
      <c r="G74" s="117"/>
      <c r="H74" s="116"/>
      <c r="I74" s="117"/>
      <c r="J74" s="116"/>
      <c r="K74" s="117"/>
      <c r="L74" s="116"/>
      <c r="M74" s="117"/>
      <c r="N74" s="116"/>
      <c r="O74" s="117"/>
      <c r="P74" s="62"/>
    </row>
    <row r="75" spans="1:16" ht="15" customHeight="1" x14ac:dyDescent="0.25">
      <c r="A75" s="241"/>
      <c r="B75" s="95"/>
      <c r="C75" s="96"/>
      <c r="D75" s="95"/>
      <c r="E75" s="96"/>
      <c r="F75" s="47">
        <v>0.33333333333333331</v>
      </c>
      <c r="G75" s="94">
        <v>0.66666666666666663</v>
      </c>
      <c r="H75" s="47">
        <v>0.33333333333333331</v>
      </c>
      <c r="I75" s="94">
        <v>0.66666666666666663</v>
      </c>
      <c r="J75" s="47">
        <v>0.33333333333333331</v>
      </c>
      <c r="K75" s="94">
        <v>0.6875</v>
      </c>
      <c r="L75" s="47">
        <v>0.33333333333333331</v>
      </c>
      <c r="M75" s="94">
        <v>0.6875</v>
      </c>
      <c r="N75" s="47">
        <v>0.33333333333333331</v>
      </c>
      <c r="O75" s="94">
        <v>0.6875</v>
      </c>
      <c r="P75" s="38"/>
    </row>
    <row r="76" spans="1:16" ht="15" customHeight="1" thickBot="1" x14ac:dyDescent="0.3">
      <c r="A76" s="242" t="s">
        <v>22</v>
      </c>
      <c r="B76" s="97"/>
      <c r="C76" s="90"/>
      <c r="D76" s="97"/>
      <c r="E76" s="90"/>
      <c r="F76" s="82"/>
      <c r="G76" s="63"/>
      <c r="H76" s="82"/>
      <c r="I76" s="63"/>
      <c r="J76" s="82"/>
      <c r="K76" s="63"/>
      <c r="L76" s="82"/>
      <c r="M76" s="63"/>
      <c r="N76" s="82"/>
      <c r="O76" s="63"/>
      <c r="P76" s="41"/>
    </row>
    <row r="77" spans="1:16" ht="15" customHeight="1" thickBot="1" x14ac:dyDescent="0.3">
      <c r="A77" s="243" t="s">
        <v>43</v>
      </c>
      <c r="B77" s="99"/>
      <c r="C77" s="100"/>
      <c r="D77" s="99"/>
      <c r="E77" s="100"/>
      <c r="F77" s="102"/>
      <c r="G77" s="55">
        <f>SUM(G75-F75)</f>
        <v>0.33333333333333331</v>
      </c>
      <c r="H77" s="102"/>
      <c r="I77" s="55">
        <f>SUM(I75-H75)</f>
        <v>0.33333333333333331</v>
      </c>
      <c r="J77" s="102"/>
      <c r="K77" s="55">
        <f>SUM(K75-J75)</f>
        <v>0.35416666666666669</v>
      </c>
      <c r="L77" s="102"/>
      <c r="M77" s="55">
        <f>SUM(M75-L75)</f>
        <v>0.35416666666666669</v>
      </c>
      <c r="N77" s="102"/>
      <c r="O77" s="55">
        <f>SUM(O75-N75)</f>
        <v>0.35416666666666669</v>
      </c>
      <c r="P77" s="44">
        <f>SUM(C77,E77,G77,I77,K77,M77,O77)</f>
        <v>1.7291666666666667</v>
      </c>
    </row>
    <row r="78" spans="1:16" ht="15" customHeight="1" x14ac:dyDescent="0.25">
      <c r="A78" s="246"/>
      <c r="B78" s="47">
        <v>0.375</v>
      </c>
      <c r="C78" s="94">
        <v>0.72916666666666663</v>
      </c>
      <c r="D78" s="47">
        <v>0.375</v>
      </c>
      <c r="E78" s="94">
        <v>0.72916666666666663</v>
      </c>
      <c r="F78" s="47">
        <v>0.5</v>
      </c>
      <c r="G78" s="94">
        <v>0.66666666666666663</v>
      </c>
      <c r="H78" s="47"/>
      <c r="I78" s="94"/>
      <c r="J78" s="95"/>
      <c r="K78" s="96"/>
      <c r="L78" s="95"/>
      <c r="M78" s="96"/>
      <c r="N78" s="47">
        <v>0.5</v>
      </c>
      <c r="O78" s="94">
        <v>0.66666666666666663</v>
      </c>
      <c r="P78" s="38"/>
    </row>
    <row r="79" spans="1:16" ht="15" customHeight="1" thickBot="1" x14ac:dyDescent="0.3">
      <c r="A79" s="247" t="s">
        <v>19</v>
      </c>
      <c r="B79" s="82"/>
      <c r="C79" s="63"/>
      <c r="D79" s="82"/>
      <c r="E79" s="63"/>
      <c r="F79" s="82">
        <v>0.875</v>
      </c>
      <c r="G79" s="63">
        <v>1.0416666666666667</v>
      </c>
      <c r="H79" s="82">
        <v>0.70833333333333337</v>
      </c>
      <c r="I79" s="63">
        <v>1.0625</v>
      </c>
      <c r="J79" s="97"/>
      <c r="K79" s="90"/>
      <c r="L79" s="97"/>
      <c r="M79" s="90"/>
      <c r="N79" s="82">
        <v>0.875</v>
      </c>
      <c r="O79" s="63">
        <v>1.0416666666666667</v>
      </c>
      <c r="P79" s="41"/>
    </row>
    <row r="80" spans="1:16" ht="15" customHeight="1" thickBot="1" x14ac:dyDescent="0.3">
      <c r="A80" s="243" t="s">
        <v>41</v>
      </c>
      <c r="B80" s="102"/>
      <c r="C80" s="55">
        <f>SUM(C78-B78)</f>
        <v>0.35416666666666663</v>
      </c>
      <c r="D80" s="102"/>
      <c r="E80" s="55">
        <f>SUM(E78-D78)</f>
        <v>0.35416666666666663</v>
      </c>
      <c r="F80" s="103"/>
      <c r="G80" s="55">
        <f>(G78-F78)+(G79-F79)</f>
        <v>0.33333333333333337</v>
      </c>
      <c r="H80" s="101"/>
      <c r="I80" s="55">
        <f>(I78-H78)+(I79-H79)</f>
        <v>0.35416666666666663</v>
      </c>
      <c r="J80" s="99"/>
      <c r="K80" s="100"/>
      <c r="L80" s="99"/>
      <c r="M80" s="100"/>
      <c r="N80" s="103"/>
      <c r="O80" s="55">
        <f>(O78-N78)+(O79-N79)</f>
        <v>0.33333333333333337</v>
      </c>
      <c r="P80" s="44">
        <f>SUM(C80,E80,G80,I80,K80,M80,O80)</f>
        <v>1.7291666666666665</v>
      </c>
    </row>
    <row r="81" spans="1:16" ht="15" customHeight="1" x14ac:dyDescent="0.25">
      <c r="A81" s="246"/>
      <c r="B81" s="47"/>
      <c r="C81" s="94"/>
      <c r="D81" s="47">
        <v>0.5</v>
      </c>
      <c r="E81" s="94">
        <v>0.66666666666666663</v>
      </c>
      <c r="F81" s="95"/>
      <c r="G81" s="96"/>
      <c r="H81" s="95"/>
      <c r="I81" s="96"/>
      <c r="J81" s="47">
        <v>0.5</v>
      </c>
      <c r="K81" s="94">
        <v>0.66666666666666663</v>
      </c>
      <c r="L81" s="47"/>
      <c r="M81" s="94"/>
      <c r="N81" s="47"/>
      <c r="O81" s="94"/>
      <c r="P81" s="38"/>
    </row>
    <row r="82" spans="1:16" ht="15" customHeight="1" thickBot="1" x14ac:dyDescent="0.3">
      <c r="A82" s="247" t="s">
        <v>25</v>
      </c>
      <c r="B82" s="82">
        <v>0.70833333333333337</v>
      </c>
      <c r="C82" s="63">
        <v>1.0625</v>
      </c>
      <c r="D82" s="82">
        <v>0.875</v>
      </c>
      <c r="E82" s="63">
        <v>1.0416666666666667</v>
      </c>
      <c r="F82" s="97"/>
      <c r="G82" s="90"/>
      <c r="H82" s="97"/>
      <c r="I82" s="90"/>
      <c r="J82" s="82">
        <v>0.875</v>
      </c>
      <c r="K82" s="63">
        <v>1.0416666666666667</v>
      </c>
      <c r="L82" s="82">
        <v>0.70833333333333337</v>
      </c>
      <c r="M82" s="63">
        <v>1.0625</v>
      </c>
      <c r="N82" s="82">
        <v>0.70833333333333337</v>
      </c>
      <c r="O82" s="63">
        <v>1.0625</v>
      </c>
      <c r="P82" s="41"/>
    </row>
    <row r="83" spans="1:16" ht="15" customHeight="1" thickBot="1" x14ac:dyDescent="0.3">
      <c r="A83" s="248"/>
      <c r="B83" s="101"/>
      <c r="C83" s="55">
        <f>(C81-B81)+(C82-B82)</f>
        <v>0.35416666666666663</v>
      </c>
      <c r="D83" s="103"/>
      <c r="E83" s="55">
        <f>(E81-D81)+(E82-D82)</f>
        <v>0.33333333333333337</v>
      </c>
      <c r="F83" s="99"/>
      <c r="G83" s="100"/>
      <c r="H83" s="99"/>
      <c r="I83" s="100"/>
      <c r="J83" s="103"/>
      <c r="K83" s="55">
        <f>(K81-J81)+(K82-J82)</f>
        <v>0.33333333333333337</v>
      </c>
      <c r="L83" s="101"/>
      <c r="M83" s="55">
        <f>(M81-L81)+(M82-L82)</f>
        <v>0.35416666666666663</v>
      </c>
      <c r="N83" s="101"/>
      <c r="O83" s="55">
        <f>(O81-N81)+(O82-N82)</f>
        <v>0.35416666666666663</v>
      </c>
      <c r="P83" s="44">
        <f>SUM(C83,E83,G83,I83,K83,M83,O83)</f>
        <v>1.7291666666666665</v>
      </c>
    </row>
    <row r="84" spans="1:16" ht="15" customHeight="1" x14ac:dyDescent="0.25">
      <c r="A84" s="246"/>
      <c r="B84" s="95"/>
      <c r="C84" s="96"/>
      <c r="D84" s="47"/>
      <c r="E84" s="94"/>
      <c r="F84" s="47"/>
      <c r="G84" s="94"/>
      <c r="H84" s="47">
        <v>0.5</v>
      </c>
      <c r="I84" s="94">
        <v>0.66666666666666663</v>
      </c>
      <c r="J84" s="47"/>
      <c r="K84" s="94"/>
      <c r="L84" s="47">
        <v>0.5</v>
      </c>
      <c r="M84" s="94">
        <v>0.66666666666666663</v>
      </c>
      <c r="N84" s="95"/>
      <c r="O84" s="96"/>
      <c r="P84" s="38"/>
    </row>
    <row r="85" spans="1:16" ht="15" customHeight="1" thickBot="1" x14ac:dyDescent="0.3">
      <c r="A85" s="247" t="s">
        <v>52</v>
      </c>
      <c r="B85" s="97"/>
      <c r="C85" s="90"/>
      <c r="D85" s="82">
        <v>0.70833333333333337</v>
      </c>
      <c r="E85" s="63">
        <v>1.0416666666666667</v>
      </c>
      <c r="F85" s="82">
        <v>0.70833333333333337</v>
      </c>
      <c r="G85" s="63">
        <v>1.0416666666666667</v>
      </c>
      <c r="H85" s="82">
        <v>0.875</v>
      </c>
      <c r="I85" s="63">
        <v>1.0416666666666667</v>
      </c>
      <c r="J85" s="82">
        <v>0.70833333333333337</v>
      </c>
      <c r="K85" s="63">
        <v>1.0625</v>
      </c>
      <c r="L85" s="82">
        <v>0.875</v>
      </c>
      <c r="M85" s="63">
        <v>1.0833333333333333</v>
      </c>
      <c r="N85" s="97"/>
      <c r="O85" s="90"/>
      <c r="P85" s="41"/>
    </row>
    <row r="86" spans="1:16" ht="15" customHeight="1" thickBot="1" x14ac:dyDescent="0.3">
      <c r="A86" s="248"/>
      <c r="B86" s="99"/>
      <c r="C86" s="100"/>
      <c r="D86" s="101"/>
      <c r="E86" s="55">
        <f>(E84-D84)+(E85-D85)</f>
        <v>0.33333333333333337</v>
      </c>
      <c r="F86" s="101"/>
      <c r="G86" s="55">
        <f>(G84-F84)+(G85-F85)</f>
        <v>0.33333333333333337</v>
      </c>
      <c r="H86" s="103"/>
      <c r="I86" s="55">
        <f>(I84-H84)+(I85-H85)</f>
        <v>0.33333333333333337</v>
      </c>
      <c r="J86" s="101"/>
      <c r="K86" s="55">
        <f>(K84-J84)+(K85-J85)</f>
        <v>0.35416666666666663</v>
      </c>
      <c r="L86" s="103"/>
      <c r="M86" s="55">
        <f>(M84-L84)+(M85-L85)</f>
        <v>0.37499999999999989</v>
      </c>
      <c r="N86" s="99"/>
      <c r="O86" s="100"/>
      <c r="P86" s="44">
        <f>SUM(C86,E86,G86,I86,K86,M86,O86)</f>
        <v>1.7291666666666665</v>
      </c>
    </row>
    <row r="87" spans="1:16" ht="35.1" customHeight="1" x14ac:dyDescent="0.25">
      <c r="A87" s="19" t="s">
        <v>28</v>
      </c>
      <c r="B87" s="191"/>
      <c r="C87" s="192" t="e">
        <f>comptecellulecouleur((B59:B73),$A$95)</f>
        <v>#N/A</v>
      </c>
      <c r="D87" s="191"/>
      <c r="E87" s="192" t="e">
        <f>comptecellulecouleur((D59:D73),$A$95)</f>
        <v>#N/A</v>
      </c>
      <c r="F87" s="191"/>
      <c r="G87" s="192" t="e">
        <f>comptecellulecouleur((F59:F73),$A$95)</f>
        <v>#N/A</v>
      </c>
      <c r="H87" s="191"/>
      <c r="I87" s="192" t="e">
        <f>comptecellulecouleur((H59:H73),$A$95)</f>
        <v>#N/A</v>
      </c>
      <c r="J87" s="191"/>
      <c r="K87" s="192" t="e">
        <f>comptecellulecouleur((J61:J70),$A$95)</f>
        <v>#N/A</v>
      </c>
      <c r="L87" s="191"/>
      <c r="M87" s="192" t="e">
        <f>comptecellulecouleur((L61:L73),$A$95)</f>
        <v>#N/A</v>
      </c>
      <c r="N87" s="191"/>
      <c r="O87" s="192" t="e">
        <f>comptecellulecouleur((N61:N73),$A$95)</f>
        <v>#N/A</v>
      </c>
      <c r="P87" s="64"/>
    </row>
    <row r="88" spans="1:16" ht="35.1" customHeight="1" x14ac:dyDescent="0.25">
      <c r="A88" s="15" t="s">
        <v>7</v>
      </c>
      <c r="B88" s="193"/>
      <c r="C88" s="189" t="e">
        <f>(comptecellulecouleur((B6:B57),$A$95))+(comptecellulecouleur((B6:B57),$A$97))+(comptecellulecouleur((B6:B57),$A$98)/2)</f>
        <v>#N/A</v>
      </c>
      <c r="D88" s="193"/>
      <c r="E88" s="189" t="e">
        <f>(comptecellulecouleur((D6:D57),$A$95))+(comptecellulecouleur((D6:D57),$A$97))+(comptecellulecouleur((D6:D57),$A$98)/2)</f>
        <v>#N/A</v>
      </c>
      <c r="F88" s="193"/>
      <c r="G88" s="189" t="e">
        <f>(comptecellulecouleur((F6:F57),$A$95))+(comptecellulecouleur((F6:F57),$A$97))+(comptecellulecouleur((F6:F57),$A$98)/2)</f>
        <v>#N/A</v>
      </c>
      <c r="H88" s="193"/>
      <c r="I88" s="189" t="e">
        <f>(comptecellulecouleur((H6:H57),$A$95))+(comptecellulecouleur((H6:H57),$A$97))+(comptecellulecouleur((H6:H57),$A$98)/2)</f>
        <v>#N/A</v>
      </c>
      <c r="J88" s="193"/>
      <c r="K88" s="189" t="e">
        <f>(comptecellulecouleur((J6:J57),$A$95))+(comptecellulecouleur((J6:J57),$A$97))+(comptecellulecouleur((J6:J57),$A$98)/2)</f>
        <v>#N/A</v>
      </c>
      <c r="L88" s="193"/>
      <c r="M88" s="189" t="e">
        <f>(comptecellulecouleur((L6:L57),$A$95))+(comptecellulecouleur((L6:L57),$A$97))+(comptecellulecouleur((L6:L57),$A$98)/2)</f>
        <v>#N/A</v>
      </c>
      <c r="N88" s="193"/>
      <c r="O88" s="189" t="e">
        <f>(comptecellulecouleur((N6:N57),$A$95))+(comptecellulecouleur((N6:N57),$A$97))+(comptecellulecouleur((N6:N57),$A$98)/2)</f>
        <v>#N/A</v>
      </c>
      <c r="P88" s="65"/>
    </row>
    <row r="89" spans="1:16" ht="35.1" customHeight="1" x14ac:dyDescent="0.25">
      <c r="A89" s="16" t="s">
        <v>8</v>
      </c>
      <c r="B89" s="194"/>
      <c r="C89" s="195" t="e">
        <f>(comptecellulecouleur((B6:B57),$A$95))+(comptecellulecouleur((B6:B57),$A$98))</f>
        <v>#N/A</v>
      </c>
      <c r="D89" s="194"/>
      <c r="E89" s="195" t="e">
        <f>(comptecellulecouleur((D6:D57),$A$95))+(comptecellulecouleur((D6:D57),$A$98))</f>
        <v>#N/A</v>
      </c>
      <c r="F89" s="194"/>
      <c r="G89" s="195" t="e">
        <f>(comptecellulecouleur((F6:F57),$A$95))+(comptecellulecouleur((F6:F57),$A$98))</f>
        <v>#N/A</v>
      </c>
      <c r="H89" s="194"/>
      <c r="I89" s="195" t="e">
        <f>(comptecellulecouleur((H6:H57),$A$95))+(comptecellulecouleur((H6:H57),$A$98))</f>
        <v>#N/A</v>
      </c>
      <c r="J89" s="194"/>
      <c r="K89" s="195" t="e">
        <f>(comptecellulecouleur((J6:J57),$A$95))+(comptecellulecouleur((J6:J57),$A$98))</f>
        <v>#N/A</v>
      </c>
      <c r="L89" s="194"/>
      <c r="M89" s="195" t="e">
        <f>(comptecellulecouleur((L6:L57),$A$95))+(comptecellulecouleur((L6:L57),$A$98))</f>
        <v>#N/A</v>
      </c>
      <c r="N89" s="194"/>
      <c r="O89" s="195" t="e">
        <f>(comptecellulecouleur((N6:N57),$A$95))+(comptecellulecouleur((N6:N57),$A$98))</f>
        <v>#N/A</v>
      </c>
      <c r="P89" s="65"/>
    </row>
    <row r="90" spans="1:16" ht="35.1" customHeight="1" x14ac:dyDescent="0.25">
      <c r="A90" s="17" t="s">
        <v>9</v>
      </c>
      <c r="B90" s="196"/>
      <c r="C90" s="190" t="e">
        <f>(comptecellulecouleur((B6:B57),$A$96))+(comptecellulecouleur((B6:B57),$A$97))+(comptecellulecouleur((B6:B57),$A$98)/2)</f>
        <v>#N/A</v>
      </c>
      <c r="D90" s="196"/>
      <c r="E90" s="190" t="e">
        <f>(comptecellulecouleur((D6:D57),$A$96))+(comptecellulecouleur((D6:D57),$A$97))+(comptecellulecouleur((D6:D57),$A$98)/2)</f>
        <v>#N/A</v>
      </c>
      <c r="F90" s="196"/>
      <c r="G90" s="190" t="e">
        <f>(comptecellulecouleur((F6:F57),$A$96))+(comptecellulecouleur((F6:F57),$A$97))+(comptecellulecouleur((F6:F57),$A$98)/2)</f>
        <v>#N/A</v>
      </c>
      <c r="H90" s="196"/>
      <c r="I90" s="190" t="e">
        <f>(comptecellulecouleur((H6:H57),$A$96))+(comptecellulecouleur((H6:H57),$A$97))+(comptecellulecouleur((H6:H57),$A$98)/2)</f>
        <v>#N/A</v>
      </c>
      <c r="J90" s="196"/>
      <c r="K90" s="190" t="e">
        <f>(comptecellulecouleur((J6:J57),$A$96))+(comptecellulecouleur((J6:J57),$A$97))+(comptecellulecouleur((J6:J57),$A$98)/2)</f>
        <v>#N/A</v>
      </c>
      <c r="L90" s="196"/>
      <c r="M90" s="190" t="e">
        <f>(comptecellulecouleur((L6:L57),$A$96))+(comptecellulecouleur((L6:L57),$A$97))+(comptecellulecouleur((L6:L57),$A$98)/2)</f>
        <v>#N/A</v>
      </c>
      <c r="N90" s="196"/>
      <c r="O90" s="190" t="e">
        <f>(comptecellulecouleur((N6:N57),$A$96))+(comptecellulecouleur((N6:N57),$A$97))+(comptecellulecouleur((N6:N57),$A$98)/2)</f>
        <v>#N/A</v>
      </c>
      <c r="P90" s="65"/>
    </row>
    <row r="91" spans="1:16" ht="35.1" customHeight="1" x14ac:dyDescent="0.25">
      <c r="A91" s="18" t="s">
        <v>10</v>
      </c>
      <c r="B91" s="193"/>
      <c r="C91" s="197" t="e">
        <f>(comptecellulecouleur((B77:B86),$A$95))+(comptecellulecouleur((B77:B86),$A$97))</f>
        <v>#N/A</v>
      </c>
      <c r="D91" s="193"/>
      <c r="E91" s="197" t="e">
        <f>(comptecellulecouleur((D77:D86),$A$95))+(comptecellulecouleur((D77:D86),$A$97))</f>
        <v>#N/A</v>
      </c>
      <c r="F91" s="193"/>
      <c r="G91" s="197" t="e">
        <f>(comptecellulecouleur((F77:F86),$A$95))+(comptecellulecouleur((F77:F86),$A$97))</f>
        <v>#N/A</v>
      </c>
      <c r="H91" s="193"/>
      <c r="I91" s="197" t="e">
        <f>(comptecellulecouleur((H77:H86),$A$95))+(comptecellulecouleur((H77:H86),$A$97))</f>
        <v>#N/A</v>
      </c>
      <c r="J91" s="193"/>
      <c r="K91" s="197" t="e">
        <f>(comptecellulecouleur((J77:J86),$A$95))+(comptecellulecouleur((J77:J86),$A$97))</f>
        <v>#N/A</v>
      </c>
      <c r="L91" s="193"/>
      <c r="M91" s="197" t="e">
        <f>(comptecellulecouleur((L77:L86),$A$95))+(comptecellulecouleur((L77:L86),$A$97))</f>
        <v>#N/A</v>
      </c>
      <c r="N91" s="193"/>
      <c r="O91" s="197" t="e">
        <f>(comptecellulecouleur((N77:N86),$A$95))+(comptecellulecouleur((N77:N86),$A$97))</f>
        <v>#N/A</v>
      </c>
      <c r="P91" s="65"/>
    </row>
    <row r="92" spans="1:16" ht="35.1" customHeight="1" x14ac:dyDescent="0.25">
      <c r="A92" s="32" t="s">
        <v>11</v>
      </c>
      <c r="B92" s="196"/>
      <c r="C92" s="197" t="e">
        <f>(comptecellulecouleur((B77:B86),$A$96))+(comptecellulecouleur((B77:B86),$A$97))</f>
        <v>#N/A</v>
      </c>
      <c r="D92" s="196"/>
      <c r="E92" s="197" t="e">
        <f>(comptecellulecouleur((D77:D86),$A$96))+(comptecellulecouleur((D77:D86),$A$97))</f>
        <v>#N/A</v>
      </c>
      <c r="F92" s="196"/>
      <c r="G92" s="197" t="e">
        <f>(comptecellulecouleur((F77:F86),$A$96))+(comptecellulecouleur((F77:F86),$A$97))</f>
        <v>#N/A</v>
      </c>
      <c r="H92" s="196"/>
      <c r="I92" s="197" t="e">
        <f>(comptecellulecouleur((H77:H86),$A$96))+(comptecellulecouleur((H77:H86),$A$97))</f>
        <v>#N/A</v>
      </c>
      <c r="J92" s="196"/>
      <c r="K92" s="197" t="e">
        <f>(comptecellulecouleur((J77:J86),$A$96))+(comptecellulecouleur((J77:J86),$A$97))</f>
        <v>#N/A</v>
      </c>
      <c r="L92" s="196"/>
      <c r="M92" s="197" t="e">
        <f>(comptecellulecouleur((L77:L86),$A$96))+(comptecellulecouleur((L77:L86),$A$97))</f>
        <v>#N/A</v>
      </c>
      <c r="N92" s="196"/>
      <c r="O92" s="197" t="e">
        <f>(comptecellulecouleur((N77:N86),$A$96))+(comptecellulecouleur((N77:N86),$A$97))</f>
        <v>#N/A</v>
      </c>
      <c r="P92" s="65"/>
    </row>
    <row r="93" spans="1:16" ht="35.1" customHeight="1" x14ac:dyDescent="0.25">
      <c r="A93" s="33" t="s">
        <v>27</v>
      </c>
      <c r="B93" s="21"/>
      <c r="C93" s="28" t="e">
        <f>SUM(C87:C92)</f>
        <v>#N/A</v>
      </c>
      <c r="D93" s="21"/>
      <c r="E93" s="28" t="e">
        <f t="shared" ref="E93:O93" si="0">SUM(E87:E92)</f>
        <v>#N/A</v>
      </c>
      <c r="F93" s="21"/>
      <c r="G93" s="28" t="e">
        <f>SUM(G87:G92)</f>
        <v>#N/A</v>
      </c>
      <c r="H93" s="21"/>
      <c r="I93" s="28" t="e">
        <f>SUM(I87:I92)</f>
        <v>#N/A</v>
      </c>
      <c r="J93" s="21"/>
      <c r="K93" s="28" t="e">
        <f>SUM(K87:K92)</f>
        <v>#N/A</v>
      </c>
      <c r="L93" s="21"/>
      <c r="M93" s="28" t="e">
        <f t="shared" si="0"/>
        <v>#N/A</v>
      </c>
      <c r="N93" s="21"/>
      <c r="O93" s="28" t="e">
        <f t="shared" si="0"/>
        <v>#N/A</v>
      </c>
      <c r="P93" s="66"/>
    </row>
    <row r="94" spans="1:16" ht="27" customHeight="1" thickBot="1" x14ac:dyDescent="0.3">
      <c r="A94" s="333" t="s">
        <v>13</v>
      </c>
      <c r="B94" s="334"/>
      <c r="C94" s="334"/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5"/>
    </row>
    <row r="95" spans="1:16" ht="15.75" customHeight="1" x14ac:dyDescent="0.25">
      <c r="A95" s="53"/>
      <c r="B95" s="336" t="s">
        <v>95</v>
      </c>
    </row>
    <row r="96" spans="1:16" ht="15.75" x14ac:dyDescent="0.25">
      <c r="A96" s="50"/>
      <c r="B96" s="354"/>
    </row>
    <row r="97" spans="1:5" ht="15.75" x14ac:dyDescent="0.25">
      <c r="A97" s="54"/>
      <c r="B97" s="354"/>
    </row>
    <row r="98" spans="1:5" ht="15.75" x14ac:dyDescent="0.25">
      <c r="A98" s="144"/>
      <c r="B98" s="354"/>
      <c r="E98" s="188"/>
    </row>
    <row r="99" spans="1:5" x14ac:dyDescent="0.25">
      <c r="E99" s="188"/>
    </row>
    <row r="100" spans="1:5" x14ac:dyDescent="0.25">
      <c r="A100" s="226"/>
      <c r="B100" s="338" t="s">
        <v>96</v>
      </c>
      <c r="C100" s="338"/>
      <c r="D100" s="338"/>
      <c r="E100" s="338"/>
    </row>
    <row r="101" spans="1:5" x14ac:dyDescent="0.25">
      <c r="A101" s="228"/>
      <c r="B101" s="338" t="s">
        <v>97</v>
      </c>
      <c r="C101" s="338"/>
      <c r="D101" s="338"/>
      <c r="E101" s="338"/>
    </row>
    <row r="102" spans="1:5" ht="15.75" x14ac:dyDescent="0.25">
      <c r="A102" s="48"/>
      <c r="B102" s="338" t="s">
        <v>98</v>
      </c>
      <c r="C102" s="338"/>
      <c r="D102" s="338"/>
      <c r="E102" s="338"/>
    </row>
    <row r="2082" spans="16:16" x14ac:dyDescent="0.25">
      <c r="P2082" s="67"/>
    </row>
    <row r="2083" spans="16:16" x14ac:dyDescent="0.25">
      <c r="P2083" s="67"/>
    </row>
    <row r="2084" spans="16:16" x14ac:dyDescent="0.25">
      <c r="P2084" s="67"/>
    </row>
    <row r="2085" spans="16:16" x14ac:dyDescent="0.25">
      <c r="P2085" s="67"/>
    </row>
    <row r="2086" spans="16:16" x14ac:dyDescent="0.25">
      <c r="P2086" s="67"/>
    </row>
    <row r="2087" spans="16:16" x14ac:dyDescent="0.25">
      <c r="P2087" s="67"/>
    </row>
    <row r="3194" spans="16:16" x14ac:dyDescent="0.25">
      <c r="P3194" s="67"/>
    </row>
    <row r="3195" spans="16:16" x14ac:dyDescent="0.25">
      <c r="P3195" s="67"/>
    </row>
    <row r="3196" spans="16:16" x14ac:dyDescent="0.25">
      <c r="P3196" s="67"/>
    </row>
    <row r="3197" spans="16:16" x14ac:dyDescent="0.25">
      <c r="P3197" s="67"/>
    </row>
    <row r="3198" spans="16:16" x14ac:dyDescent="0.25">
      <c r="P3198" s="67"/>
    </row>
    <row r="3199" spans="16:16" x14ac:dyDescent="0.25">
      <c r="P3199" s="67"/>
    </row>
    <row r="3200" spans="16:16" x14ac:dyDescent="0.25">
      <c r="P3200" s="67"/>
    </row>
    <row r="3201" spans="16:16" x14ac:dyDescent="0.25">
      <c r="P3201" s="67"/>
    </row>
    <row r="3202" spans="16:16" x14ac:dyDescent="0.25">
      <c r="P3202" s="67"/>
    </row>
    <row r="3203" spans="16:16" x14ac:dyDescent="0.25">
      <c r="P3203" s="67"/>
    </row>
    <row r="3204" spans="16:16" x14ac:dyDescent="0.25">
      <c r="P3204" s="67"/>
    </row>
    <row r="3205" spans="16:16" x14ac:dyDescent="0.25">
      <c r="P3205" s="67"/>
    </row>
    <row r="3206" spans="16:16" x14ac:dyDescent="0.25">
      <c r="P3206" s="67"/>
    </row>
    <row r="3207" spans="16:16" x14ac:dyDescent="0.25">
      <c r="P3207" s="67"/>
    </row>
    <row r="3208" spans="16:16" x14ac:dyDescent="0.25">
      <c r="P3208" s="67"/>
    </row>
    <row r="3209" spans="16:16" x14ac:dyDescent="0.25">
      <c r="P3209" s="67"/>
    </row>
    <row r="3210" spans="16:16" x14ac:dyDescent="0.25">
      <c r="P3210" s="67"/>
    </row>
    <row r="3211" spans="16:16" x14ac:dyDescent="0.25">
      <c r="P3211" s="67"/>
    </row>
    <row r="3212" spans="16:16" x14ac:dyDescent="0.25">
      <c r="P3212" s="67"/>
    </row>
    <row r="3213" spans="16:16" x14ac:dyDescent="0.25">
      <c r="P3213" s="67"/>
    </row>
    <row r="3214" spans="16:16" x14ac:dyDescent="0.25">
      <c r="P3214" s="67"/>
    </row>
    <row r="3215" spans="16:16" x14ac:dyDescent="0.25">
      <c r="P3215" s="67"/>
    </row>
    <row r="3216" spans="16:16" x14ac:dyDescent="0.25">
      <c r="P3216" s="67"/>
    </row>
    <row r="3217" spans="16:16" x14ac:dyDescent="0.25">
      <c r="P3217" s="67"/>
    </row>
    <row r="3218" spans="16:16" x14ac:dyDescent="0.25">
      <c r="P3218" s="67"/>
    </row>
    <row r="3219" spans="16:16" x14ac:dyDescent="0.25">
      <c r="P3219" s="67"/>
    </row>
    <row r="3220" spans="16:16" x14ac:dyDescent="0.25">
      <c r="P3220" s="67"/>
    </row>
    <row r="3221" spans="16:16" x14ac:dyDescent="0.25">
      <c r="P3221" s="67"/>
    </row>
    <row r="3222" spans="16:16" x14ac:dyDescent="0.25">
      <c r="P3222" s="67"/>
    </row>
    <row r="3223" spans="16:16" x14ac:dyDescent="0.25">
      <c r="P3223" s="67"/>
    </row>
    <row r="3224" spans="16:16" x14ac:dyDescent="0.25">
      <c r="P3224" s="67"/>
    </row>
    <row r="3225" spans="16:16" x14ac:dyDescent="0.25">
      <c r="P3225" s="67"/>
    </row>
    <row r="3226" spans="16:16" x14ac:dyDescent="0.25">
      <c r="P3226" s="67"/>
    </row>
    <row r="3227" spans="16:16" x14ac:dyDescent="0.25">
      <c r="P3227" s="67"/>
    </row>
    <row r="3228" spans="16:16" x14ac:dyDescent="0.25">
      <c r="P3228" s="67"/>
    </row>
    <row r="3229" spans="16:16" x14ac:dyDescent="0.25">
      <c r="P3229" s="67"/>
    </row>
    <row r="3230" spans="16:16" x14ac:dyDescent="0.25">
      <c r="P3230" s="67"/>
    </row>
    <row r="3231" spans="16:16" x14ac:dyDescent="0.25">
      <c r="P3231" s="67"/>
    </row>
    <row r="3232" spans="16:16" x14ac:dyDescent="0.25">
      <c r="P3232" s="67"/>
    </row>
    <row r="3233" spans="16:16" x14ac:dyDescent="0.25">
      <c r="P3233" s="67"/>
    </row>
    <row r="3234" spans="16:16" x14ac:dyDescent="0.25">
      <c r="P3234" s="67"/>
    </row>
    <row r="3235" spans="16:16" x14ac:dyDescent="0.25">
      <c r="P3235" s="67"/>
    </row>
    <row r="3236" spans="16:16" x14ac:dyDescent="0.25">
      <c r="P3236" s="67"/>
    </row>
    <row r="3237" spans="16:16" x14ac:dyDescent="0.25">
      <c r="P3237" s="67"/>
    </row>
    <row r="3238" spans="16:16" x14ac:dyDescent="0.25">
      <c r="P3238" s="67"/>
    </row>
    <row r="3239" spans="16:16" x14ac:dyDescent="0.25">
      <c r="P3239" s="67"/>
    </row>
    <row r="3240" spans="16:16" x14ac:dyDescent="0.25">
      <c r="P3240" s="67"/>
    </row>
    <row r="3241" spans="16:16" x14ac:dyDescent="0.25">
      <c r="P3241" s="67"/>
    </row>
    <row r="3242" spans="16:16" x14ac:dyDescent="0.25">
      <c r="P3242" s="67"/>
    </row>
    <row r="3243" spans="16:16" x14ac:dyDescent="0.25">
      <c r="P3243" s="67"/>
    </row>
    <row r="3244" spans="16:16" x14ac:dyDescent="0.25">
      <c r="P3244" s="67"/>
    </row>
    <row r="3245" spans="16:16" x14ac:dyDescent="0.25">
      <c r="P3245" s="67"/>
    </row>
    <row r="3246" spans="16:16" x14ac:dyDescent="0.25">
      <c r="P3246" s="67"/>
    </row>
    <row r="3247" spans="16:16" x14ac:dyDescent="0.25">
      <c r="P3247" s="67"/>
    </row>
    <row r="3248" spans="16:16" x14ac:dyDescent="0.25">
      <c r="P3248" s="67"/>
    </row>
    <row r="3249" spans="16:16" x14ac:dyDescent="0.25">
      <c r="P3249" s="67"/>
    </row>
    <row r="3250" spans="16:16" x14ac:dyDescent="0.25">
      <c r="P3250" s="67"/>
    </row>
    <row r="3251" spans="16:16" x14ac:dyDescent="0.25">
      <c r="P3251" s="67"/>
    </row>
    <row r="3252" spans="16:16" x14ac:dyDescent="0.25">
      <c r="P3252" s="67"/>
    </row>
    <row r="3253" spans="16:16" x14ac:dyDescent="0.25">
      <c r="P3253" s="67"/>
    </row>
    <row r="3254" spans="16:16" x14ac:dyDescent="0.25">
      <c r="P3254" s="67"/>
    </row>
    <row r="3255" spans="16:16" x14ac:dyDescent="0.25">
      <c r="P3255" s="67"/>
    </row>
    <row r="3256" spans="16:16" x14ac:dyDescent="0.25">
      <c r="P3256" s="67"/>
    </row>
    <row r="3257" spans="16:16" x14ac:dyDescent="0.25">
      <c r="P3257" s="67"/>
    </row>
    <row r="3258" spans="16:16" x14ac:dyDescent="0.25">
      <c r="P3258" s="67"/>
    </row>
    <row r="3259" spans="16:16" x14ac:dyDescent="0.25">
      <c r="P3259" s="67"/>
    </row>
    <row r="3260" spans="16:16" x14ac:dyDescent="0.25">
      <c r="P3260" s="67"/>
    </row>
    <row r="3261" spans="16:16" x14ac:dyDescent="0.25">
      <c r="P3261" s="67"/>
    </row>
    <row r="3262" spans="16:16" x14ac:dyDescent="0.25">
      <c r="P3262" s="67"/>
    </row>
    <row r="3263" spans="16:16" x14ac:dyDescent="0.25">
      <c r="P3263" s="67"/>
    </row>
    <row r="3264" spans="16:16" x14ac:dyDescent="0.25">
      <c r="P3264" s="67"/>
    </row>
    <row r="3265" spans="16:16" x14ac:dyDescent="0.25">
      <c r="P3265" s="67"/>
    </row>
    <row r="3266" spans="16:16" x14ac:dyDescent="0.25">
      <c r="P3266" s="67"/>
    </row>
    <row r="3267" spans="16:16" x14ac:dyDescent="0.25">
      <c r="P3267" s="67"/>
    </row>
    <row r="3268" spans="16:16" x14ac:dyDescent="0.25">
      <c r="P3268" s="67"/>
    </row>
    <row r="3269" spans="16:16" x14ac:dyDescent="0.25">
      <c r="P3269" s="67"/>
    </row>
    <row r="3270" spans="16:16" x14ac:dyDescent="0.25">
      <c r="P3270" s="67"/>
    </row>
    <row r="3271" spans="16:16" x14ac:dyDescent="0.25">
      <c r="P3271" s="67"/>
    </row>
    <row r="3272" spans="16:16" x14ac:dyDescent="0.25">
      <c r="P3272" s="67"/>
    </row>
    <row r="3273" spans="16:16" x14ac:dyDescent="0.25">
      <c r="P3273" s="67"/>
    </row>
    <row r="3274" spans="16:16" x14ac:dyDescent="0.25">
      <c r="P3274" s="67"/>
    </row>
    <row r="3275" spans="16:16" x14ac:dyDescent="0.25">
      <c r="P3275" s="67"/>
    </row>
    <row r="3276" spans="16:16" x14ac:dyDescent="0.25">
      <c r="P3276" s="67"/>
    </row>
    <row r="3277" spans="16:16" x14ac:dyDescent="0.25">
      <c r="P3277" s="67"/>
    </row>
    <row r="3278" spans="16:16" x14ac:dyDescent="0.25">
      <c r="P3278" s="67"/>
    </row>
    <row r="3279" spans="16:16" x14ac:dyDescent="0.25">
      <c r="P3279" s="67"/>
    </row>
    <row r="3280" spans="16:16" x14ac:dyDescent="0.25">
      <c r="P3280" s="67"/>
    </row>
    <row r="3281" spans="16:16" x14ac:dyDescent="0.25">
      <c r="P3281" s="67"/>
    </row>
    <row r="3282" spans="16:16" x14ac:dyDescent="0.25">
      <c r="P3282" s="67"/>
    </row>
    <row r="3283" spans="16:16" x14ac:dyDescent="0.25">
      <c r="P3283" s="67"/>
    </row>
    <row r="3284" spans="16:16" x14ac:dyDescent="0.25">
      <c r="P3284" s="67"/>
    </row>
    <row r="3285" spans="16:16" x14ac:dyDescent="0.25">
      <c r="P3285" s="67"/>
    </row>
    <row r="3286" spans="16:16" x14ac:dyDescent="0.25">
      <c r="P3286" s="67"/>
    </row>
    <row r="3287" spans="16:16" x14ac:dyDescent="0.25">
      <c r="P3287" s="67"/>
    </row>
    <row r="3288" spans="16:16" x14ac:dyDescent="0.25">
      <c r="P3288" s="67"/>
    </row>
    <row r="3289" spans="16:16" x14ac:dyDescent="0.25">
      <c r="P3289" s="67"/>
    </row>
    <row r="3290" spans="16:16" x14ac:dyDescent="0.25">
      <c r="P3290" s="67"/>
    </row>
    <row r="3291" spans="16:16" x14ac:dyDescent="0.25">
      <c r="P3291" s="67"/>
    </row>
    <row r="3292" spans="16:16" x14ac:dyDescent="0.25">
      <c r="P3292" s="67"/>
    </row>
    <row r="3293" spans="16:16" x14ac:dyDescent="0.25">
      <c r="P3293" s="67"/>
    </row>
    <row r="3294" spans="16:16" x14ac:dyDescent="0.25">
      <c r="P3294" s="67"/>
    </row>
    <row r="3295" spans="16:16" x14ac:dyDescent="0.25">
      <c r="P3295" s="67"/>
    </row>
    <row r="3296" spans="16:16" x14ac:dyDescent="0.25">
      <c r="P3296" s="67"/>
    </row>
    <row r="3297" spans="16:16" x14ac:dyDescent="0.25">
      <c r="P3297" s="67"/>
    </row>
    <row r="3298" spans="16:16" x14ac:dyDescent="0.25">
      <c r="P3298" s="67"/>
    </row>
    <row r="3299" spans="16:16" x14ac:dyDescent="0.25">
      <c r="P3299" s="67"/>
    </row>
    <row r="3300" spans="16:16" x14ac:dyDescent="0.25">
      <c r="P3300" s="67"/>
    </row>
    <row r="3301" spans="16:16" x14ac:dyDescent="0.25">
      <c r="P3301" s="67"/>
    </row>
    <row r="3302" spans="16:16" x14ac:dyDescent="0.25">
      <c r="P3302" s="67"/>
    </row>
    <row r="3303" spans="16:16" x14ac:dyDescent="0.25">
      <c r="P3303" s="67"/>
    </row>
    <row r="3304" spans="16:16" x14ac:dyDescent="0.25">
      <c r="P3304" s="67"/>
    </row>
    <row r="3305" spans="16:16" x14ac:dyDescent="0.25">
      <c r="P3305" s="67"/>
    </row>
    <row r="3306" spans="16:16" x14ac:dyDescent="0.25">
      <c r="P3306" s="67"/>
    </row>
    <row r="3307" spans="16:16" x14ac:dyDescent="0.25">
      <c r="P3307" s="67"/>
    </row>
    <row r="3308" spans="16:16" x14ac:dyDescent="0.25">
      <c r="P3308" s="67"/>
    </row>
    <row r="3309" spans="16:16" x14ac:dyDescent="0.25">
      <c r="P3309" s="67"/>
    </row>
    <row r="3310" spans="16:16" x14ac:dyDescent="0.25">
      <c r="P3310" s="67"/>
    </row>
    <row r="3311" spans="16:16" x14ac:dyDescent="0.25">
      <c r="P3311" s="67"/>
    </row>
    <row r="3312" spans="16:16" x14ac:dyDescent="0.25">
      <c r="P3312" s="67"/>
    </row>
    <row r="3313" spans="16:16" x14ac:dyDescent="0.25">
      <c r="P3313" s="67"/>
    </row>
    <row r="3314" spans="16:16" x14ac:dyDescent="0.25">
      <c r="P3314" s="67"/>
    </row>
    <row r="3315" spans="16:16" x14ac:dyDescent="0.25">
      <c r="P3315" s="67"/>
    </row>
    <row r="3316" spans="16:16" x14ac:dyDescent="0.25">
      <c r="P3316" s="67"/>
    </row>
    <row r="3317" spans="16:16" x14ac:dyDescent="0.25">
      <c r="P3317" s="67"/>
    </row>
    <row r="3318" spans="16:16" x14ac:dyDescent="0.25">
      <c r="P3318" s="67"/>
    </row>
    <row r="3319" spans="16:16" x14ac:dyDescent="0.25">
      <c r="P3319" s="67"/>
    </row>
    <row r="3320" spans="16:16" x14ac:dyDescent="0.25">
      <c r="P3320" s="67"/>
    </row>
    <row r="3321" spans="16:16" x14ac:dyDescent="0.25">
      <c r="P3321" s="67"/>
    </row>
    <row r="3322" spans="16:16" x14ac:dyDescent="0.25">
      <c r="P3322" s="67"/>
    </row>
    <row r="3323" spans="16:16" x14ac:dyDescent="0.25">
      <c r="P3323" s="67"/>
    </row>
    <row r="3324" spans="16:16" x14ac:dyDescent="0.25">
      <c r="P3324" s="67"/>
    </row>
    <row r="3325" spans="16:16" x14ac:dyDescent="0.25">
      <c r="P3325" s="67"/>
    </row>
    <row r="3326" spans="16:16" x14ac:dyDescent="0.25">
      <c r="P3326" s="67"/>
    </row>
    <row r="3327" spans="16:16" x14ac:dyDescent="0.25">
      <c r="P3327" s="67"/>
    </row>
    <row r="3328" spans="16:16" x14ac:dyDescent="0.25">
      <c r="P3328" s="67"/>
    </row>
    <row r="3329" spans="16:16" x14ac:dyDescent="0.25">
      <c r="P3329" s="67"/>
    </row>
    <row r="3330" spans="16:16" x14ac:dyDescent="0.25">
      <c r="P3330" s="67"/>
    </row>
    <row r="3331" spans="16:16" x14ac:dyDescent="0.25">
      <c r="P3331" s="67"/>
    </row>
    <row r="3332" spans="16:16" x14ac:dyDescent="0.25">
      <c r="P3332" s="67"/>
    </row>
    <row r="3333" spans="16:16" x14ac:dyDescent="0.25">
      <c r="P3333" s="67"/>
    </row>
    <row r="3334" spans="16:16" x14ac:dyDescent="0.25">
      <c r="P3334" s="67"/>
    </row>
    <row r="3335" spans="16:16" x14ac:dyDescent="0.25">
      <c r="P3335" s="67"/>
    </row>
    <row r="3336" spans="16:16" x14ac:dyDescent="0.25">
      <c r="P3336" s="67"/>
    </row>
    <row r="3337" spans="16:16" x14ac:dyDescent="0.25">
      <c r="P3337" s="67"/>
    </row>
    <row r="3338" spans="16:16" x14ac:dyDescent="0.25">
      <c r="P3338" s="67"/>
    </row>
    <row r="3339" spans="16:16" x14ac:dyDescent="0.25">
      <c r="P3339" s="67"/>
    </row>
    <row r="3340" spans="16:16" x14ac:dyDescent="0.25">
      <c r="P3340" s="67"/>
    </row>
    <row r="3341" spans="16:16" x14ac:dyDescent="0.25">
      <c r="P3341" s="67"/>
    </row>
    <row r="3342" spans="16:16" x14ac:dyDescent="0.25">
      <c r="P3342" s="67"/>
    </row>
    <row r="3343" spans="16:16" x14ac:dyDescent="0.25">
      <c r="P3343" s="67"/>
    </row>
    <row r="3344" spans="16:16" x14ac:dyDescent="0.25">
      <c r="P3344" s="67"/>
    </row>
    <row r="3345" spans="16:16" x14ac:dyDescent="0.25">
      <c r="P3345" s="67"/>
    </row>
    <row r="3346" spans="16:16" x14ac:dyDescent="0.25">
      <c r="P3346" s="67"/>
    </row>
    <row r="3347" spans="16:16" x14ac:dyDescent="0.25">
      <c r="P3347" s="67"/>
    </row>
    <row r="3348" spans="16:16" x14ac:dyDescent="0.25">
      <c r="P3348" s="67"/>
    </row>
    <row r="3349" spans="16:16" x14ac:dyDescent="0.25">
      <c r="P3349" s="67"/>
    </row>
    <row r="3350" spans="16:16" x14ac:dyDescent="0.25">
      <c r="P3350" s="67"/>
    </row>
    <row r="3351" spans="16:16" x14ac:dyDescent="0.25">
      <c r="P3351" s="67"/>
    </row>
    <row r="3352" spans="16:16" x14ac:dyDescent="0.25">
      <c r="P3352" s="67"/>
    </row>
    <row r="3353" spans="16:16" x14ac:dyDescent="0.25">
      <c r="P3353" s="67"/>
    </row>
    <row r="3354" spans="16:16" x14ac:dyDescent="0.25">
      <c r="P3354" s="67"/>
    </row>
    <row r="3355" spans="16:16" x14ac:dyDescent="0.25">
      <c r="P3355" s="67"/>
    </row>
    <row r="3356" spans="16:16" x14ac:dyDescent="0.25">
      <c r="P3356" s="67"/>
    </row>
    <row r="3357" spans="16:16" x14ac:dyDescent="0.25">
      <c r="P3357" s="67"/>
    </row>
    <row r="3358" spans="16:16" x14ac:dyDescent="0.25">
      <c r="P3358" s="67"/>
    </row>
    <row r="3359" spans="16:16" x14ac:dyDescent="0.25">
      <c r="P3359" s="67"/>
    </row>
    <row r="3360" spans="16:16" x14ac:dyDescent="0.25">
      <c r="P3360" s="67"/>
    </row>
    <row r="3361" spans="16:16" x14ac:dyDescent="0.25">
      <c r="P3361" s="67"/>
    </row>
    <row r="3362" spans="16:16" x14ac:dyDescent="0.25">
      <c r="P3362" s="67"/>
    </row>
    <row r="3363" spans="16:16" x14ac:dyDescent="0.25">
      <c r="P3363" s="67"/>
    </row>
    <row r="3364" spans="16:16" x14ac:dyDescent="0.25">
      <c r="P3364" s="67"/>
    </row>
    <row r="3365" spans="16:16" x14ac:dyDescent="0.25">
      <c r="P3365" s="67"/>
    </row>
    <row r="3366" spans="16:16" x14ac:dyDescent="0.25">
      <c r="P3366" s="67"/>
    </row>
    <row r="3367" spans="16:16" x14ac:dyDescent="0.25">
      <c r="P3367" s="67"/>
    </row>
    <row r="3368" spans="16:16" x14ac:dyDescent="0.25">
      <c r="P3368" s="67"/>
    </row>
    <row r="3369" spans="16:16" x14ac:dyDescent="0.25">
      <c r="P3369" s="67"/>
    </row>
    <row r="3370" spans="16:16" x14ac:dyDescent="0.25">
      <c r="P3370" s="67"/>
    </row>
    <row r="3371" spans="16:16" x14ac:dyDescent="0.25">
      <c r="P3371" s="67"/>
    </row>
    <row r="3372" spans="16:16" x14ac:dyDescent="0.25">
      <c r="P3372" s="67"/>
    </row>
    <row r="3373" spans="16:16" x14ac:dyDescent="0.25">
      <c r="P3373" s="67"/>
    </row>
    <row r="3374" spans="16:16" x14ac:dyDescent="0.25">
      <c r="P3374" s="67"/>
    </row>
    <row r="3375" spans="16:16" x14ac:dyDescent="0.25">
      <c r="P3375" s="67"/>
    </row>
    <row r="3376" spans="16:16" x14ac:dyDescent="0.25">
      <c r="P3376" s="67"/>
    </row>
    <row r="3377" spans="16:16" x14ac:dyDescent="0.25">
      <c r="P3377" s="67"/>
    </row>
    <row r="3378" spans="16:16" x14ac:dyDescent="0.25">
      <c r="P3378" s="67"/>
    </row>
    <row r="3379" spans="16:16" x14ac:dyDescent="0.25">
      <c r="P3379" s="67"/>
    </row>
    <row r="3380" spans="16:16" x14ac:dyDescent="0.25">
      <c r="P3380" s="67"/>
    </row>
    <row r="3381" spans="16:16" x14ac:dyDescent="0.25">
      <c r="P3381" s="67"/>
    </row>
    <row r="3382" spans="16:16" x14ac:dyDescent="0.25">
      <c r="P3382" s="67"/>
    </row>
    <row r="3383" spans="16:16" x14ac:dyDescent="0.25">
      <c r="P3383" s="67"/>
    </row>
    <row r="3384" spans="16:16" x14ac:dyDescent="0.25">
      <c r="P3384" s="67"/>
    </row>
    <row r="3385" spans="16:16" x14ac:dyDescent="0.25">
      <c r="P3385" s="67"/>
    </row>
    <row r="3386" spans="16:16" x14ac:dyDescent="0.25">
      <c r="P3386" s="67"/>
    </row>
    <row r="3387" spans="16:16" x14ac:dyDescent="0.25">
      <c r="P3387" s="67"/>
    </row>
    <row r="3388" spans="16:16" x14ac:dyDescent="0.25">
      <c r="P3388" s="67"/>
    </row>
    <row r="3389" spans="16:16" x14ac:dyDescent="0.25">
      <c r="P3389" s="67"/>
    </row>
    <row r="3390" spans="16:16" x14ac:dyDescent="0.25">
      <c r="P3390" s="67"/>
    </row>
    <row r="3391" spans="16:16" x14ac:dyDescent="0.25">
      <c r="P3391" s="67"/>
    </row>
    <row r="3392" spans="16:16" x14ac:dyDescent="0.25">
      <c r="P3392" s="67"/>
    </row>
    <row r="3393" spans="16:16" x14ac:dyDescent="0.25">
      <c r="P3393" s="67"/>
    </row>
    <row r="3394" spans="16:16" x14ac:dyDescent="0.25">
      <c r="P3394" s="67"/>
    </row>
    <row r="3395" spans="16:16" x14ac:dyDescent="0.25">
      <c r="P3395" s="67"/>
    </row>
    <row r="3396" spans="16:16" x14ac:dyDescent="0.25">
      <c r="P3396" s="67"/>
    </row>
    <row r="3397" spans="16:16" x14ac:dyDescent="0.25">
      <c r="P3397" s="67"/>
    </row>
    <row r="3398" spans="16:16" x14ac:dyDescent="0.25">
      <c r="P3398" s="67"/>
    </row>
    <row r="3399" spans="16:16" x14ac:dyDescent="0.25">
      <c r="P3399" s="67"/>
    </row>
    <row r="3400" spans="16:16" x14ac:dyDescent="0.25">
      <c r="P3400" s="67"/>
    </row>
    <row r="3401" spans="16:16" x14ac:dyDescent="0.25">
      <c r="P3401" s="67"/>
    </row>
    <row r="3402" spans="16:16" x14ac:dyDescent="0.25">
      <c r="P3402" s="67"/>
    </row>
    <row r="3403" spans="16:16" x14ac:dyDescent="0.25">
      <c r="P3403" s="67"/>
    </row>
    <row r="3404" spans="16:16" x14ac:dyDescent="0.25">
      <c r="P3404" s="67"/>
    </row>
    <row r="3405" spans="16:16" x14ac:dyDescent="0.25">
      <c r="P3405" s="67"/>
    </row>
    <row r="3406" spans="16:16" x14ac:dyDescent="0.25">
      <c r="P3406" s="67"/>
    </row>
    <row r="3407" spans="16:16" x14ac:dyDescent="0.25">
      <c r="P3407" s="67"/>
    </row>
    <row r="3408" spans="16:16" x14ac:dyDescent="0.25">
      <c r="P3408" s="67"/>
    </row>
    <row r="3409" spans="16:16" x14ac:dyDescent="0.25">
      <c r="P3409" s="67"/>
    </row>
    <row r="3410" spans="16:16" x14ac:dyDescent="0.25">
      <c r="P3410" s="67"/>
    </row>
    <row r="3411" spans="16:16" x14ac:dyDescent="0.25">
      <c r="P3411" s="67"/>
    </row>
    <row r="3412" spans="16:16" x14ac:dyDescent="0.25">
      <c r="P3412" s="67"/>
    </row>
    <row r="3413" spans="16:16" x14ac:dyDescent="0.25">
      <c r="P3413" s="67"/>
    </row>
    <row r="3414" spans="16:16" x14ac:dyDescent="0.25">
      <c r="P3414" s="67"/>
    </row>
    <row r="3415" spans="16:16" x14ac:dyDescent="0.25">
      <c r="P3415" s="67"/>
    </row>
    <row r="3416" spans="16:16" x14ac:dyDescent="0.25">
      <c r="P3416" s="67"/>
    </row>
    <row r="3417" spans="16:16" x14ac:dyDescent="0.25">
      <c r="P3417" s="67"/>
    </row>
    <row r="3418" spans="16:16" x14ac:dyDescent="0.25">
      <c r="P3418" s="67"/>
    </row>
    <row r="3419" spans="16:16" x14ac:dyDescent="0.25">
      <c r="P3419" s="67"/>
    </row>
    <row r="3420" spans="16:16" x14ac:dyDescent="0.25">
      <c r="P3420" s="67"/>
    </row>
    <row r="3421" spans="16:16" x14ac:dyDescent="0.25">
      <c r="P3421" s="67"/>
    </row>
    <row r="3422" spans="16:16" x14ac:dyDescent="0.25">
      <c r="P3422" s="67"/>
    </row>
    <row r="3423" spans="16:16" x14ac:dyDescent="0.25">
      <c r="P3423" s="67"/>
    </row>
    <row r="3424" spans="16:16" x14ac:dyDescent="0.25">
      <c r="P3424" s="67"/>
    </row>
    <row r="3425" spans="16:16" x14ac:dyDescent="0.25">
      <c r="P3425" s="67"/>
    </row>
    <row r="3426" spans="16:16" x14ac:dyDescent="0.25">
      <c r="P3426" s="67"/>
    </row>
    <row r="3427" spans="16:16" x14ac:dyDescent="0.25">
      <c r="P3427" s="67"/>
    </row>
    <row r="3428" spans="16:16" x14ac:dyDescent="0.25">
      <c r="P3428" s="67"/>
    </row>
    <row r="3429" spans="16:16" x14ac:dyDescent="0.25">
      <c r="P3429" s="67"/>
    </row>
    <row r="3430" spans="16:16" x14ac:dyDescent="0.25">
      <c r="P3430" s="67"/>
    </row>
    <row r="3431" spans="16:16" x14ac:dyDescent="0.25">
      <c r="P3431" s="67"/>
    </row>
    <row r="3432" spans="16:16" x14ac:dyDescent="0.25">
      <c r="P3432" s="67"/>
    </row>
    <row r="3433" spans="16:16" x14ac:dyDescent="0.25">
      <c r="P3433" s="67"/>
    </row>
    <row r="3434" spans="16:16" x14ac:dyDescent="0.25">
      <c r="P3434" s="67"/>
    </row>
    <row r="3435" spans="16:16" x14ac:dyDescent="0.25">
      <c r="P3435" s="67"/>
    </row>
    <row r="3436" spans="16:16" x14ac:dyDescent="0.25">
      <c r="P3436" s="67"/>
    </row>
    <row r="3437" spans="16:16" x14ac:dyDescent="0.25">
      <c r="P3437" s="67"/>
    </row>
    <row r="3438" spans="16:16" x14ac:dyDescent="0.25">
      <c r="P3438" s="67"/>
    </row>
    <row r="3439" spans="16:16" x14ac:dyDescent="0.25">
      <c r="P3439" s="67"/>
    </row>
    <row r="3440" spans="16:16" x14ac:dyDescent="0.25">
      <c r="P3440" s="67"/>
    </row>
    <row r="3441" spans="16:16" x14ac:dyDescent="0.25">
      <c r="P3441" s="67"/>
    </row>
    <row r="3442" spans="16:16" x14ac:dyDescent="0.25">
      <c r="P3442" s="67"/>
    </row>
    <row r="3443" spans="16:16" x14ac:dyDescent="0.25">
      <c r="P3443" s="67"/>
    </row>
    <row r="3444" spans="16:16" x14ac:dyDescent="0.25">
      <c r="P3444" s="67"/>
    </row>
    <row r="3445" spans="16:16" x14ac:dyDescent="0.25">
      <c r="P3445" s="67"/>
    </row>
    <row r="3446" spans="16:16" x14ac:dyDescent="0.25">
      <c r="P3446" s="67"/>
    </row>
    <row r="3447" spans="16:16" x14ac:dyDescent="0.25">
      <c r="P3447" s="67"/>
    </row>
    <row r="3448" spans="16:16" x14ac:dyDescent="0.25">
      <c r="P3448" s="67"/>
    </row>
    <row r="3449" spans="16:16" x14ac:dyDescent="0.25">
      <c r="P3449" s="67"/>
    </row>
    <row r="3450" spans="16:16" x14ac:dyDescent="0.25">
      <c r="P3450" s="67"/>
    </row>
    <row r="3451" spans="16:16" x14ac:dyDescent="0.25">
      <c r="P3451" s="67"/>
    </row>
    <row r="3452" spans="16:16" x14ac:dyDescent="0.25">
      <c r="P3452" s="67"/>
    </row>
    <row r="3453" spans="16:16" x14ac:dyDescent="0.25">
      <c r="P3453" s="67"/>
    </row>
    <row r="3454" spans="16:16" x14ac:dyDescent="0.25">
      <c r="P3454" s="67"/>
    </row>
    <row r="3455" spans="16:16" x14ac:dyDescent="0.25">
      <c r="P3455" s="67"/>
    </row>
    <row r="3456" spans="16:16" x14ac:dyDescent="0.25">
      <c r="P3456" s="67"/>
    </row>
    <row r="3457" spans="16:16" x14ac:dyDescent="0.25">
      <c r="P3457" s="67"/>
    </row>
    <row r="3458" spans="16:16" x14ac:dyDescent="0.25">
      <c r="P3458" s="67"/>
    </row>
    <row r="3459" spans="16:16" x14ac:dyDescent="0.25">
      <c r="P3459" s="67"/>
    </row>
    <row r="3460" spans="16:16" x14ac:dyDescent="0.25">
      <c r="P3460" s="67"/>
    </row>
    <row r="3461" spans="16:16" x14ac:dyDescent="0.25">
      <c r="P3461" s="67"/>
    </row>
    <row r="3462" spans="16:16" x14ac:dyDescent="0.25">
      <c r="P3462" s="67"/>
    </row>
    <row r="3463" spans="16:16" x14ac:dyDescent="0.25">
      <c r="P3463" s="67"/>
    </row>
    <row r="3464" spans="16:16" x14ac:dyDescent="0.25">
      <c r="P3464" s="67"/>
    </row>
    <row r="3465" spans="16:16" x14ac:dyDescent="0.25">
      <c r="P3465" s="67"/>
    </row>
    <row r="3466" spans="16:16" x14ac:dyDescent="0.25">
      <c r="P3466" s="67"/>
    </row>
    <row r="3467" spans="16:16" x14ac:dyDescent="0.25">
      <c r="P3467" s="67"/>
    </row>
    <row r="3468" spans="16:16" x14ac:dyDescent="0.25">
      <c r="P3468" s="67"/>
    </row>
    <row r="3469" spans="16:16" x14ac:dyDescent="0.25">
      <c r="P3469" s="67"/>
    </row>
    <row r="3470" spans="16:16" x14ac:dyDescent="0.25">
      <c r="P3470" s="67"/>
    </row>
    <row r="3471" spans="16:16" x14ac:dyDescent="0.25">
      <c r="P3471" s="67"/>
    </row>
    <row r="3472" spans="16:16" x14ac:dyDescent="0.25">
      <c r="P3472" s="67"/>
    </row>
    <row r="3473" spans="16:16" x14ac:dyDescent="0.25">
      <c r="P3473" s="67"/>
    </row>
    <row r="3474" spans="16:16" x14ac:dyDescent="0.25">
      <c r="P3474" s="67"/>
    </row>
    <row r="3475" spans="16:16" x14ac:dyDescent="0.25">
      <c r="P3475" s="67"/>
    </row>
    <row r="3476" spans="16:16" x14ac:dyDescent="0.25">
      <c r="P3476" s="67"/>
    </row>
    <row r="3477" spans="16:16" x14ac:dyDescent="0.25">
      <c r="P3477" s="67"/>
    </row>
    <row r="3478" spans="16:16" x14ac:dyDescent="0.25">
      <c r="P3478" s="67"/>
    </row>
    <row r="3479" spans="16:16" x14ac:dyDescent="0.25">
      <c r="P3479" s="67"/>
    </row>
    <row r="3480" spans="16:16" x14ac:dyDescent="0.25">
      <c r="P3480" s="67"/>
    </row>
    <row r="3481" spans="16:16" x14ac:dyDescent="0.25">
      <c r="P3481" s="67"/>
    </row>
    <row r="3482" spans="16:16" x14ac:dyDescent="0.25">
      <c r="P3482" s="67"/>
    </row>
    <row r="3483" spans="16:16" x14ac:dyDescent="0.25">
      <c r="P3483" s="67"/>
    </row>
    <row r="3484" spans="16:16" x14ac:dyDescent="0.25">
      <c r="P3484" s="67"/>
    </row>
    <row r="3485" spans="16:16" x14ac:dyDescent="0.25">
      <c r="P3485" s="67"/>
    </row>
    <row r="3486" spans="16:16" x14ac:dyDescent="0.25">
      <c r="P3486" s="67"/>
    </row>
    <row r="3487" spans="16:16" x14ac:dyDescent="0.25">
      <c r="P3487" s="67"/>
    </row>
    <row r="3488" spans="16:16" x14ac:dyDescent="0.25">
      <c r="P3488" s="67"/>
    </row>
    <row r="3489" spans="16:16" x14ac:dyDescent="0.25">
      <c r="P3489" s="67"/>
    </row>
    <row r="3490" spans="16:16" x14ac:dyDescent="0.25">
      <c r="P3490" s="67"/>
    </row>
    <row r="3491" spans="16:16" x14ac:dyDescent="0.25">
      <c r="P3491" s="67"/>
    </row>
    <row r="3492" spans="16:16" x14ac:dyDescent="0.25">
      <c r="P3492" s="67"/>
    </row>
    <row r="3493" spans="16:16" x14ac:dyDescent="0.25">
      <c r="P3493" s="67"/>
    </row>
    <row r="3494" spans="16:16" x14ac:dyDescent="0.25">
      <c r="P3494" s="67"/>
    </row>
    <row r="3495" spans="16:16" x14ac:dyDescent="0.25">
      <c r="P3495" s="67"/>
    </row>
    <row r="3496" spans="16:16" x14ac:dyDescent="0.25">
      <c r="P3496" s="67"/>
    </row>
    <row r="3497" spans="16:16" x14ac:dyDescent="0.25">
      <c r="P3497" s="67"/>
    </row>
    <row r="3498" spans="16:16" x14ac:dyDescent="0.25">
      <c r="P3498" s="67"/>
    </row>
    <row r="3499" spans="16:16" x14ac:dyDescent="0.25">
      <c r="P3499" s="67"/>
    </row>
    <row r="3500" spans="16:16" x14ac:dyDescent="0.25">
      <c r="P3500" s="67"/>
    </row>
    <row r="3501" spans="16:16" x14ac:dyDescent="0.25">
      <c r="P3501" s="67"/>
    </row>
    <row r="3502" spans="16:16" x14ac:dyDescent="0.25">
      <c r="P3502" s="67"/>
    </row>
    <row r="3503" spans="16:16" x14ac:dyDescent="0.25">
      <c r="P3503" s="67"/>
    </row>
    <row r="3504" spans="16:16" x14ac:dyDescent="0.25">
      <c r="P3504" s="67"/>
    </row>
    <row r="3505" spans="16:16" x14ac:dyDescent="0.25">
      <c r="P3505" s="67"/>
    </row>
    <row r="3506" spans="16:16" x14ac:dyDescent="0.25">
      <c r="P3506" s="67"/>
    </row>
    <row r="3507" spans="16:16" x14ac:dyDescent="0.25">
      <c r="P3507" s="67"/>
    </row>
    <row r="3508" spans="16:16" x14ac:dyDescent="0.25">
      <c r="P3508" s="67"/>
    </row>
    <row r="3509" spans="16:16" x14ac:dyDescent="0.25">
      <c r="P3509" s="67"/>
    </row>
    <row r="3510" spans="16:16" x14ac:dyDescent="0.25">
      <c r="P3510" s="67"/>
    </row>
    <row r="3511" spans="16:16" x14ac:dyDescent="0.25">
      <c r="P3511" s="67"/>
    </row>
    <row r="3512" spans="16:16" x14ac:dyDescent="0.25">
      <c r="P3512" s="67"/>
    </row>
    <row r="3513" spans="16:16" x14ac:dyDescent="0.25">
      <c r="P3513" s="67"/>
    </row>
    <row r="3514" spans="16:16" x14ac:dyDescent="0.25">
      <c r="P3514" s="67"/>
    </row>
    <row r="3515" spans="16:16" x14ac:dyDescent="0.25">
      <c r="P3515" s="67"/>
    </row>
    <row r="3516" spans="16:16" x14ac:dyDescent="0.25">
      <c r="P3516" s="67"/>
    </row>
    <row r="3517" spans="16:16" x14ac:dyDescent="0.25">
      <c r="P3517" s="67"/>
    </row>
    <row r="3518" spans="16:16" x14ac:dyDescent="0.25">
      <c r="P3518" s="67"/>
    </row>
    <row r="3519" spans="16:16" x14ac:dyDescent="0.25">
      <c r="P3519" s="67"/>
    </row>
    <row r="3520" spans="16:16" x14ac:dyDescent="0.25">
      <c r="P3520" s="67"/>
    </row>
    <row r="3521" spans="16:16" x14ac:dyDescent="0.25">
      <c r="P3521" s="67"/>
    </row>
    <row r="3522" spans="16:16" x14ac:dyDescent="0.25">
      <c r="P3522" s="67"/>
    </row>
    <row r="3523" spans="16:16" x14ac:dyDescent="0.25">
      <c r="P3523" s="67"/>
    </row>
    <row r="3524" spans="16:16" x14ac:dyDescent="0.25">
      <c r="P3524" s="67"/>
    </row>
    <row r="3525" spans="16:16" x14ac:dyDescent="0.25">
      <c r="P3525" s="67"/>
    </row>
    <row r="3526" spans="16:16" x14ac:dyDescent="0.25">
      <c r="P3526" s="67"/>
    </row>
    <row r="3527" spans="16:16" x14ac:dyDescent="0.25">
      <c r="P3527" s="67"/>
    </row>
    <row r="3528" spans="16:16" x14ac:dyDescent="0.25">
      <c r="P3528" s="67"/>
    </row>
    <row r="3529" spans="16:16" x14ac:dyDescent="0.25">
      <c r="P3529" s="67"/>
    </row>
    <row r="3530" spans="16:16" x14ac:dyDescent="0.25">
      <c r="P3530" s="67"/>
    </row>
    <row r="3531" spans="16:16" x14ac:dyDescent="0.25">
      <c r="P3531" s="67"/>
    </row>
    <row r="3532" spans="16:16" x14ac:dyDescent="0.25">
      <c r="P3532" s="67"/>
    </row>
    <row r="3533" spans="16:16" x14ac:dyDescent="0.25">
      <c r="P3533" s="67"/>
    </row>
    <row r="3534" spans="16:16" x14ac:dyDescent="0.25">
      <c r="P3534" s="67"/>
    </row>
  </sheetData>
  <mergeCells count="16">
    <mergeCell ref="B95:B98"/>
    <mergeCell ref="B100:E100"/>
    <mergeCell ref="B101:E101"/>
    <mergeCell ref="B102:E102"/>
    <mergeCell ref="L1:M1"/>
    <mergeCell ref="N1:O1"/>
    <mergeCell ref="Q49:Q51"/>
    <mergeCell ref="Q52:Q54"/>
    <mergeCell ref="Q55:Q57"/>
    <mergeCell ref="A94:P94"/>
    <mergeCell ref="A1:A2"/>
    <mergeCell ref="B1:C1"/>
    <mergeCell ref="D1:E1"/>
    <mergeCell ref="F1:G1"/>
    <mergeCell ref="H1:I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2" orientation="portrait" r:id="rId1"/>
  <headerFooter>
    <oddHeader>&amp;A</oddHeader>
    <oddFooter>&amp;C&amp;F&amp;R&amp;D&amp;T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3</vt:i4>
      </vt:variant>
    </vt:vector>
  </HeadingPairs>
  <TitlesOfParts>
    <vt:vector size="32" baseType="lpstr">
      <vt:lpstr>0 - MATRICE</vt:lpstr>
      <vt:lpstr>S 01 2017</vt:lpstr>
      <vt:lpstr>S 02 2017</vt:lpstr>
      <vt:lpstr>S 03 2017</vt:lpstr>
      <vt:lpstr>S 04 2017</vt:lpstr>
      <vt:lpstr>S 05 2017</vt:lpstr>
      <vt:lpstr>S 06 2017</vt:lpstr>
      <vt:lpstr>S 07 2017</vt:lpstr>
      <vt:lpstr>S 08 2017</vt:lpstr>
      <vt:lpstr>S 09 2017</vt:lpstr>
      <vt:lpstr>S 10 2017</vt:lpstr>
      <vt:lpstr>S 11 2017</vt:lpstr>
      <vt:lpstr>S 12 2017</vt:lpstr>
      <vt:lpstr>S 13 2017</vt:lpstr>
      <vt:lpstr>S 14 2017</vt:lpstr>
      <vt:lpstr>S 15 2017</vt:lpstr>
      <vt:lpstr>S 16 2017</vt:lpstr>
      <vt:lpstr>S 17 2017</vt:lpstr>
      <vt:lpstr>S 18 2017</vt:lpstr>
      <vt:lpstr>S 19 2017</vt:lpstr>
      <vt:lpstr>S 20 2017</vt:lpstr>
      <vt:lpstr>S 21 2017</vt:lpstr>
      <vt:lpstr>S 22 2017</vt:lpstr>
      <vt:lpstr>S 23 2017</vt:lpstr>
      <vt:lpstr>S 24 2017</vt:lpstr>
      <vt:lpstr>TEST</vt:lpstr>
      <vt:lpstr>S 29 2017</vt:lpstr>
      <vt:lpstr>S 30 2017</vt:lpstr>
      <vt:lpstr>S 31 2017</vt:lpstr>
      <vt:lpstr>'S 22 2017'!Zone_d_impression</vt:lpstr>
      <vt:lpstr>'S 23 2017'!Zone_d_impression</vt:lpstr>
      <vt:lpstr>'S 24 2017'!Zone_d_impression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Chauffour</dc:creator>
  <cp:lastModifiedBy>Eric CHAUFFOUR</cp:lastModifiedBy>
  <cp:lastPrinted>2017-05-17T07:03:03Z</cp:lastPrinted>
  <dcterms:created xsi:type="dcterms:W3CDTF">2014-07-18T11:40:57Z</dcterms:created>
  <dcterms:modified xsi:type="dcterms:W3CDTF">2017-05-17T07:05:45Z</dcterms:modified>
</cp:coreProperties>
</file>