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Audrey Pouliquen\Downloads\"/>
    </mc:Choice>
  </mc:AlternateContent>
  <bookViews>
    <workbookView xWindow="0" yWindow="0" windowWidth="24000" windowHeight="9735" firstSheet="3" activeTab="8"/>
  </bookViews>
  <sheets>
    <sheet name="calendrier" sheetId="7" r:id="rId1"/>
    <sheet name="Edition de plannings" sheetId="5" r:id="rId2"/>
    <sheet name="Plannings" sheetId="1" r:id="rId3"/>
    <sheet name="Nom" sheetId="3" r:id="rId4"/>
    <sheet name="Planing 05_06_2017" sheetId="19" r:id="rId5"/>
    <sheet name="Planing 12_06_2017" sheetId="21" r:id="rId6"/>
    <sheet name="Planing 19_06_2017" sheetId="23" r:id="rId7"/>
    <sheet name="Planing 26_06_2017" sheetId="25" r:id="rId8"/>
    <sheet name="Feuille d'heure X" sheetId="4" r:id="rId9"/>
    <sheet name="Liste déroulante" sheetId="2" state="hidden" r:id="rId10"/>
  </sheets>
  <externalReferences>
    <externalReference r:id="rId11"/>
    <externalReference r:id="rId12"/>
    <externalReference r:id="rId13"/>
  </externalReferences>
  <definedNames>
    <definedName name="_xlnm.Print_Area" localSheetId="1">'Edition de plannings'!$A$1:$AS$38</definedName>
    <definedName name="_xlnm.Print_Area" localSheetId="8">'Feuille d''heure X'!$A$1:$X$29</definedName>
    <definedName name="_xlnm.Print_Area" localSheetId="4">'Planing 05_06_2017'!$A$1:$X$38</definedName>
    <definedName name="_xlnm.Print_Area" localSheetId="5">'Planing 12_06_2017'!$A$1:$X$38</definedName>
    <definedName name="_xlnm.Print_Area" localSheetId="6">'Planing 19_06_2017'!$A$1:$X$38</definedName>
    <definedName name="_xlnm.Print_Area" localSheetId="7">'Planing 26_06_2017'!$A$1:$X$38</definedName>
    <definedName name="_xlnm.Print_Area" localSheetId="2">Plannings!$A$1:$X$38</definedName>
  </definedNames>
  <calcPr calcId="152511"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7" i="25" l="1"/>
  <c r="C7" i="25"/>
  <c r="E7" i="25"/>
  <c r="D8" i="25"/>
  <c r="C8" i="25"/>
  <c r="E8" i="25"/>
  <c r="G7" i="25"/>
  <c r="F7" i="25"/>
  <c r="H7" i="25"/>
  <c r="G8" i="25"/>
  <c r="F8" i="25"/>
  <c r="H8" i="25"/>
  <c r="J7" i="25"/>
  <c r="I7" i="25"/>
  <c r="K7" i="25"/>
  <c r="J8" i="25"/>
  <c r="I8" i="25"/>
  <c r="K8" i="25"/>
  <c r="M7" i="25"/>
  <c r="L7" i="25"/>
  <c r="N7" i="25"/>
  <c r="M8" i="25"/>
  <c r="L8" i="25"/>
  <c r="N8" i="25"/>
  <c r="P7" i="25"/>
  <c r="O7" i="25"/>
  <c r="Q7" i="25"/>
  <c r="P8" i="25"/>
  <c r="O8" i="25"/>
  <c r="Q8" i="25"/>
  <c r="S7" i="25"/>
  <c r="R7" i="25"/>
  <c r="T7" i="25"/>
  <c r="S8" i="25"/>
  <c r="R8" i="25"/>
  <c r="T8" i="25"/>
  <c r="V7" i="25"/>
  <c r="U7" i="25"/>
  <c r="W7" i="25"/>
  <c r="V8" i="25"/>
  <c r="U8" i="25"/>
  <c r="W8" i="25"/>
  <c r="X7" i="25"/>
  <c r="D9" i="25"/>
  <c r="C9" i="25"/>
  <c r="E9" i="25"/>
  <c r="D10" i="25"/>
  <c r="C10" i="25"/>
  <c r="E10" i="25"/>
  <c r="G9" i="25"/>
  <c r="F9" i="25"/>
  <c r="H9" i="25"/>
  <c r="G10" i="25"/>
  <c r="F10" i="25"/>
  <c r="H10" i="25"/>
  <c r="J9" i="25"/>
  <c r="I9" i="25"/>
  <c r="K9" i="25"/>
  <c r="J10" i="25"/>
  <c r="I10" i="25"/>
  <c r="K10" i="25"/>
  <c r="M9" i="25"/>
  <c r="L9" i="25"/>
  <c r="N9" i="25"/>
  <c r="M10" i="25"/>
  <c r="L10" i="25"/>
  <c r="N10" i="25"/>
  <c r="P9" i="25"/>
  <c r="O9" i="25"/>
  <c r="Q9" i="25"/>
  <c r="P10" i="25"/>
  <c r="O10" i="25"/>
  <c r="Q10" i="25"/>
  <c r="S9" i="25"/>
  <c r="R9" i="25"/>
  <c r="T9" i="25"/>
  <c r="S10" i="25"/>
  <c r="R10" i="25"/>
  <c r="T10" i="25"/>
  <c r="V9" i="25"/>
  <c r="U9" i="25"/>
  <c r="W9" i="25"/>
  <c r="V10" i="25"/>
  <c r="U10" i="25"/>
  <c r="W10" i="25"/>
  <c r="X9" i="25"/>
  <c r="D11" i="25"/>
  <c r="C11" i="25"/>
  <c r="E11" i="25"/>
  <c r="D12" i="25"/>
  <c r="C12" i="25"/>
  <c r="E12" i="25"/>
  <c r="G11" i="25"/>
  <c r="F11" i="25"/>
  <c r="H11" i="25"/>
  <c r="G12" i="25"/>
  <c r="F12" i="25"/>
  <c r="H12" i="25"/>
  <c r="J11" i="25"/>
  <c r="I11" i="25"/>
  <c r="K11" i="25"/>
  <c r="J12" i="25"/>
  <c r="I12" i="25"/>
  <c r="K12" i="25"/>
  <c r="M11" i="25"/>
  <c r="L11" i="25"/>
  <c r="N11" i="25"/>
  <c r="M12" i="25"/>
  <c r="L12" i="25"/>
  <c r="N12" i="25"/>
  <c r="P11" i="25"/>
  <c r="O11" i="25"/>
  <c r="Q11" i="25"/>
  <c r="P12" i="25"/>
  <c r="O12" i="25"/>
  <c r="Q12" i="25"/>
  <c r="S11" i="25"/>
  <c r="R11" i="25"/>
  <c r="T11" i="25"/>
  <c r="S12" i="25"/>
  <c r="R12" i="25"/>
  <c r="T12" i="25"/>
  <c r="V11" i="25"/>
  <c r="U11" i="25"/>
  <c r="W11" i="25"/>
  <c r="V12" i="25"/>
  <c r="U12" i="25"/>
  <c r="W12" i="25"/>
  <c r="X11" i="25"/>
  <c r="D13" i="25"/>
  <c r="C13" i="25"/>
  <c r="E13" i="25"/>
  <c r="D14" i="25"/>
  <c r="C14" i="25"/>
  <c r="E14" i="25"/>
  <c r="G13" i="25"/>
  <c r="F13" i="25"/>
  <c r="H13" i="25"/>
  <c r="G14" i="25"/>
  <c r="F14" i="25"/>
  <c r="H14" i="25"/>
  <c r="J13" i="25"/>
  <c r="I13" i="25"/>
  <c r="K13" i="25"/>
  <c r="J14" i="25"/>
  <c r="I14" i="25"/>
  <c r="K14" i="25"/>
  <c r="M13" i="25"/>
  <c r="L13" i="25"/>
  <c r="N13" i="25"/>
  <c r="M14" i="25"/>
  <c r="L14" i="25"/>
  <c r="N14" i="25"/>
  <c r="P13" i="25"/>
  <c r="O13" i="25"/>
  <c r="Q13" i="25"/>
  <c r="P14" i="25"/>
  <c r="O14" i="25"/>
  <c r="Q14" i="25"/>
  <c r="S13" i="25"/>
  <c r="R13" i="25"/>
  <c r="T13" i="25"/>
  <c r="S14" i="25"/>
  <c r="R14" i="25"/>
  <c r="T14" i="25"/>
  <c r="V13" i="25"/>
  <c r="U13" i="25"/>
  <c r="W13" i="25"/>
  <c r="V14" i="25"/>
  <c r="U14" i="25"/>
  <c r="W14" i="25"/>
  <c r="X13" i="25"/>
  <c r="D15" i="25"/>
  <c r="C15" i="25"/>
  <c r="E15" i="25"/>
  <c r="D16" i="25"/>
  <c r="C16" i="25"/>
  <c r="E16" i="25"/>
  <c r="G15" i="25"/>
  <c r="F15" i="25"/>
  <c r="H15" i="25"/>
  <c r="G16" i="25"/>
  <c r="F16" i="25"/>
  <c r="H16" i="25"/>
  <c r="J15" i="25"/>
  <c r="I15" i="25"/>
  <c r="K15" i="25"/>
  <c r="J16" i="25"/>
  <c r="I16" i="25"/>
  <c r="K16" i="25"/>
  <c r="M15" i="25"/>
  <c r="L15" i="25"/>
  <c r="N15" i="25"/>
  <c r="M16" i="25"/>
  <c r="L16" i="25"/>
  <c r="N16" i="25"/>
  <c r="P15" i="25"/>
  <c r="O15" i="25"/>
  <c r="Q15" i="25"/>
  <c r="P16" i="25"/>
  <c r="O16" i="25"/>
  <c r="Q16" i="25"/>
  <c r="S15" i="25"/>
  <c r="R15" i="25"/>
  <c r="T15" i="25"/>
  <c r="S16" i="25"/>
  <c r="R16" i="25"/>
  <c r="T16" i="25"/>
  <c r="V15" i="25"/>
  <c r="U15" i="25"/>
  <c r="W15" i="25"/>
  <c r="V16" i="25"/>
  <c r="U16" i="25"/>
  <c r="W16" i="25"/>
  <c r="X15" i="25"/>
  <c r="D17" i="25"/>
  <c r="C17" i="25"/>
  <c r="E17" i="25"/>
  <c r="D18" i="25"/>
  <c r="C18" i="25"/>
  <c r="E18" i="25"/>
  <c r="G17" i="25"/>
  <c r="F17" i="25"/>
  <c r="H17" i="25"/>
  <c r="G18" i="25"/>
  <c r="F18" i="25"/>
  <c r="H18" i="25"/>
  <c r="J17" i="25"/>
  <c r="I17" i="25"/>
  <c r="K17" i="25"/>
  <c r="J18" i="25"/>
  <c r="I18" i="25"/>
  <c r="K18" i="25"/>
  <c r="M17" i="25"/>
  <c r="L17" i="25"/>
  <c r="N17" i="25"/>
  <c r="M18" i="25"/>
  <c r="L18" i="25"/>
  <c r="N18" i="25"/>
  <c r="P17" i="25"/>
  <c r="O17" i="25"/>
  <c r="Q17" i="25"/>
  <c r="P18" i="25"/>
  <c r="O18" i="25"/>
  <c r="Q18" i="25"/>
  <c r="S17" i="25"/>
  <c r="R17" i="25"/>
  <c r="T17" i="25"/>
  <c r="S18" i="25"/>
  <c r="R18" i="25"/>
  <c r="T18" i="25"/>
  <c r="V17" i="25"/>
  <c r="U17" i="25"/>
  <c r="W17" i="25"/>
  <c r="V18" i="25"/>
  <c r="U18" i="25"/>
  <c r="W18" i="25"/>
  <c r="X17" i="25"/>
  <c r="D19" i="25"/>
  <c r="C19" i="25"/>
  <c r="E19" i="25"/>
  <c r="D20" i="25"/>
  <c r="C20" i="25"/>
  <c r="E20" i="25"/>
  <c r="G19" i="25"/>
  <c r="F19" i="25"/>
  <c r="H19" i="25"/>
  <c r="G20" i="25"/>
  <c r="F20" i="25"/>
  <c r="H20" i="25"/>
  <c r="J19" i="25"/>
  <c r="I19" i="25"/>
  <c r="K19" i="25"/>
  <c r="J20" i="25"/>
  <c r="I20" i="25"/>
  <c r="K20" i="25"/>
  <c r="M19" i="25"/>
  <c r="L19" i="25"/>
  <c r="N19" i="25"/>
  <c r="M20" i="25"/>
  <c r="L20" i="25"/>
  <c r="N20" i="25"/>
  <c r="P19" i="25"/>
  <c r="O19" i="25"/>
  <c r="Q19" i="25"/>
  <c r="P20" i="25"/>
  <c r="O20" i="25"/>
  <c r="Q20" i="25"/>
  <c r="S19" i="25"/>
  <c r="R19" i="25"/>
  <c r="T19" i="25"/>
  <c r="S20" i="25"/>
  <c r="R20" i="25"/>
  <c r="T20" i="25"/>
  <c r="V19" i="25"/>
  <c r="U19" i="25"/>
  <c r="W19" i="25"/>
  <c r="V20" i="25"/>
  <c r="U20" i="25"/>
  <c r="W20" i="25"/>
  <c r="X19" i="25"/>
  <c r="D21" i="25"/>
  <c r="C21" i="25"/>
  <c r="E21" i="25"/>
  <c r="D22" i="25"/>
  <c r="C22" i="25"/>
  <c r="E22" i="25"/>
  <c r="G21" i="25"/>
  <c r="F21" i="25"/>
  <c r="H21" i="25"/>
  <c r="G22" i="25"/>
  <c r="F22" i="25"/>
  <c r="H22" i="25"/>
  <c r="J21" i="25"/>
  <c r="I21" i="25"/>
  <c r="K21" i="25"/>
  <c r="J22" i="25"/>
  <c r="I22" i="25"/>
  <c r="K22" i="25"/>
  <c r="M21" i="25"/>
  <c r="L21" i="25"/>
  <c r="N21" i="25"/>
  <c r="M22" i="25"/>
  <c r="L22" i="25"/>
  <c r="N22" i="25"/>
  <c r="P21" i="25"/>
  <c r="O21" i="25"/>
  <c r="Q21" i="25"/>
  <c r="P22" i="25"/>
  <c r="O22" i="25"/>
  <c r="Q22" i="25"/>
  <c r="S21" i="25"/>
  <c r="R21" i="25"/>
  <c r="T21" i="25"/>
  <c r="S22" i="25"/>
  <c r="R22" i="25"/>
  <c r="T22" i="25"/>
  <c r="V21" i="25"/>
  <c r="U21" i="25"/>
  <c r="W21" i="25"/>
  <c r="V22" i="25"/>
  <c r="U22" i="25"/>
  <c r="W22" i="25"/>
  <c r="X21" i="25"/>
  <c r="D23" i="25"/>
  <c r="C23" i="25"/>
  <c r="E23" i="25"/>
  <c r="D24" i="25"/>
  <c r="C24" i="25"/>
  <c r="E24" i="25"/>
  <c r="G23" i="25"/>
  <c r="F23" i="25"/>
  <c r="H23" i="25"/>
  <c r="G24" i="25"/>
  <c r="F24" i="25"/>
  <c r="H24" i="25"/>
  <c r="J23" i="25"/>
  <c r="I23" i="25"/>
  <c r="K23" i="25"/>
  <c r="J24" i="25"/>
  <c r="I24" i="25"/>
  <c r="K24" i="25"/>
  <c r="M23" i="25"/>
  <c r="L23" i="25"/>
  <c r="N23" i="25"/>
  <c r="M24" i="25"/>
  <c r="L24" i="25"/>
  <c r="N24" i="25"/>
  <c r="P23" i="25"/>
  <c r="O23" i="25"/>
  <c r="Q23" i="25"/>
  <c r="P24" i="25"/>
  <c r="O24" i="25"/>
  <c r="Q24" i="25"/>
  <c r="S23" i="25"/>
  <c r="R23" i="25"/>
  <c r="T23" i="25"/>
  <c r="S24" i="25"/>
  <c r="R24" i="25"/>
  <c r="T24" i="25"/>
  <c r="V23" i="25"/>
  <c r="U23" i="25"/>
  <c r="W23" i="25"/>
  <c r="V24" i="25"/>
  <c r="U24" i="25"/>
  <c r="W24" i="25"/>
  <c r="X23" i="25"/>
  <c r="D25" i="25"/>
  <c r="C25" i="25"/>
  <c r="E25" i="25"/>
  <c r="D26" i="25"/>
  <c r="C26" i="25"/>
  <c r="E26" i="25"/>
  <c r="G25" i="25"/>
  <c r="F25" i="25"/>
  <c r="H25" i="25"/>
  <c r="G26" i="25"/>
  <c r="F26" i="25"/>
  <c r="H26" i="25"/>
  <c r="J25" i="25"/>
  <c r="I25" i="25"/>
  <c r="K25" i="25"/>
  <c r="J26" i="25"/>
  <c r="I26" i="25"/>
  <c r="K26" i="25"/>
  <c r="M25" i="25"/>
  <c r="L25" i="25"/>
  <c r="N25" i="25"/>
  <c r="M26" i="25"/>
  <c r="L26" i="25"/>
  <c r="N26" i="25"/>
  <c r="P25" i="25"/>
  <c r="O25" i="25"/>
  <c r="Q25" i="25"/>
  <c r="P26" i="25"/>
  <c r="O26" i="25"/>
  <c r="Q26" i="25"/>
  <c r="S25" i="25"/>
  <c r="R25" i="25"/>
  <c r="T25" i="25"/>
  <c r="S26" i="25"/>
  <c r="R26" i="25"/>
  <c r="T26" i="25"/>
  <c r="V25" i="25"/>
  <c r="U25" i="25"/>
  <c r="W25" i="25"/>
  <c r="V26" i="25"/>
  <c r="U26" i="25"/>
  <c r="W26" i="25"/>
  <c r="X25" i="25"/>
  <c r="D27" i="25"/>
  <c r="C27" i="25"/>
  <c r="E27" i="25"/>
  <c r="D28" i="25"/>
  <c r="C28" i="25"/>
  <c r="E28" i="25"/>
  <c r="G27" i="25"/>
  <c r="F27" i="25"/>
  <c r="H27" i="25"/>
  <c r="G28" i="25"/>
  <c r="F28" i="25"/>
  <c r="H28" i="25"/>
  <c r="J27" i="25"/>
  <c r="I27" i="25"/>
  <c r="K27" i="25"/>
  <c r="J28" i="25"/>
  <c r="I28" i="25"/>
  <c r="K28" i="25"/>
  <c r="M27" i="25"/>
  <c r="L27" i="25"/>
  <c r="N27" i="25"/>
  <c r="M28" i="25"/>
  <c r="L28" i="25"/>
  <c r="N28" i="25"/>
  <c r="P27" i="25"/>
  <c r="O27" i="25"/>
  <c r="Q27" i="25"/>
  <c r="P28" i="25"/>
  <c r="O28" i="25"/>
  <c r="Q28" i="25"/>
  <c r="S27" i="25"/>
  <c r="R27" i="25"/>
  <c r="T27" i="25"/>
  <c r="S28" i="25"/>
  <c r="R28" i="25"/>
  <c r="T28" i="25"/>
  <c r="V27" i="25"/>
  <c r="U27" i="25"/>
  <c r="W27" i="25"/>
  <c r="V28" i="25"/>
  <c r="U28" i="25"/>
  <c r="W28" i="25"/>
  <c r="X27" i="25"/>
  <c r="D29" i="25"/>
  <c r="C29" i="25"/>
  <c r="E29" i="25"/>
  <c r="D30" i="25"/>
  <c r="C30" i="25"/>
  <c r="E30" i="25"/>
  <c r="G29" i="25"/>
  <c r="F29" i="25"/>
  <c r="H29" i="25"/>
  <c r="G30" i="25"/>
  <c r="F30" i="25"/>
  <c r="H30" i="25"/>
  <c r="J29" i="25"/>
  <c r="I29" i="25"/>
  <c r="K29" i="25"/>
  <c r="J30" i="25"/>
  <c r="I30" i="25"/>
  <c r="K30" i="25"/>
  <c r="M29" i="25"/>
  <c r="L29" i="25"/>
  <c r="N29" i="25"/>
  <c r="M30" i="25"/>
  <c r="L30" i="25"/>
  <c r="N30" i="25"/>
  <c r="P29" i="25"/>
  <c r="O29" i="25"/>
  <c r="Q29" i="25"/>
  <c r="P30" i="25"/>
  <c r="O30" i="25"/>
  <c r="Q30" i="25"/>
  <c r="S29" i="25"/>
  <c r="R29" i="25"/>
  <c r="T29" i="25"/>
  <c r="S30" i="25"/>
  <c r="R30" i="25"/>
  <c r="T30" i="25"/>
  <c r="V29" i="25"/>
  <c r="U29" i="25"/>
  <c r="W29" i="25"/>
  <c r="V30" i="25"/>
  <c r="U30" i="25"/>
  <c r="W30" i="25"/>
  <c r="X29" i="25"/>
  <c r="D31" i="25"/>
  <c r="C31" i="25"/>
  <c r="E31" i="25"/>
  <c r="D32" i="25"/>
  <c r="C32" i="25"/>
  <c r="E32" i="25"/>
  <c r="G31" i="25"/>
  <c r="F31" i="25"/>
  <c r="H31" i="25"/>
  <c r="G32" i="25"/>
  <c r="F32" i="25"/>
  <c r="H32" i="25"/>
  <c r="J31" i="25"/>
  <c r="I31" i="25"/>
  <c r="K31" i="25"/>
  <c r="J32" i="25"/>
  <c r="I32" i="25"/>
  <c r="K32" i="25"/>
  <c r="M31" i="25"/>
  <c r="L31" i="25"/>
  <c r="N31" i="25"/>
  <c r="M32" i="25"/>
  <c r="L32" i="25"/>
  <c r="N32" i="25"/>
  <c r="P31" i="25"/>
  <c r="O31" i="25"/>
  <c r="Q31" i="25"/>
  <c r="P32" i="25"/>
  <c r="O32" i="25"/>
  <c r="Q32" i="25"/>
  <c r="S31" i="25"/>
  <c r="R31" i="25"/>
  <c r="T31" i="25"/>
  <c r="S32" i="25"/>
  <c r="R32" i="25"/>
  <c r="T32" i="25"/>
  <c r="V31" i="25"/>
  <c r="U31" i="25"/>
  <c r="W31" i="25"/>
  <c r="V32" i="25"/>
  <c r="U32" i="25"/>
  <c r="W32" i="25"/>
  <c r="X31" i="25"/>
  <c r="D33" i="25"/>
  <c r="C33" i="25"/>
  <c r="E33" i="25"/>
  <c r="D34" i="25"/>
  <c r="C34" i="25"/>
  <c r="E34" i="25"/>
  <c r="G33" i="25"/>
  <c r="F33" i="25"/>
  <c r="H33" i="25"/>
  <c r="G34" i="25"/>
  <c r="F34" i="25"/>
  <c r="H34" i="25"/>
  <c r="J33" i="25"/>
  <c r="I33" i="25"/>
  <c r="K33" i="25"/>
  <c r="J34" i="25"/>
  <c r="I34" i="25"/>
  <c r="K34" i="25"/>
  <c r="M33" i="25"/>
  <c r="L33" i="25"/>
  <c r="N33" i="25"/>
  <c r="M34" i="25"/>
  <c r="L34" i="25"/>
  <c r="N34" i="25"/>
  <c r="P33" i="25"/>
  <c r="O33" i="25"/>
  <c r="Q33" i="25"/>
  <c r="P34" i="25"/>
  <c r="O34" i="25"/>
  <c r="Q34" i="25"/>
  <c r="S33" i="25"/>
  <c r="R33" i="25"/>
  <c r="T33" i="25"/>
  <c r="S34" i="25"/>
  <c r="R34" i="25"/>
  <c r="T34" i="25"/>
  <c r="V33" i="25"/>
  <c r="U33" i="25"/>
  <c r="W33" i="25"/>
  <c r="V34" i="25"/>
  <c r="U34" i="25"/>
  <c r="W34" i="25"/>
  <c r="X33" i="25"/>
  <c r="D35" i="25"/>
  <c r="C35" i="25"/>
  <c r="E35" i="25"/>
  <c r="D36" i="25"/>
  <c r="C36" i="25"/>
  <c r="E36" i="25"/>
  <c r="G35" i="25"/>
  <c r="F35" i="25"/>
  <c r="H35" i="25"/>
  <c r="G36" i="25"/>
  <c r="F36" i="25"/>
  <c r="H36" i="25"/>
  <c r="J35" i="25"/>
  <c r="I35" i="25"/>
  <c r="K35" i="25"/>
  <c r="J36" i="25"/>
  <c r="I36" i="25"/>
  <c r="K36" i="25"/>
  <c r="M35" i="25"/>
  <c r="L35" i="25"/>
  <c r="N35" i="25"/>
  <c r="M36" i="25"/>
  <c r="L36" i="25"/>
  <c r="N36" i="25"/>
  <c r="P35" i="25"/>
  <c r="O35" i="25"/>
  <c r="Q35" i="25"/>
  <c r="P36" i="25"/>
  <c r="O36" i="25"/>
  <c r="Q36" i="25"/>
  <c r="S35" i="25"/>
  <c r="R35" i="25"/>
  <c r="T35" i="25"/>
  <c r="S36" i="25"/>
  <c r="R36" i="25"/>
  <c r="T36" i="25"/>
  <c r="V35" i="25"/>
  <c r="U35" i="25"/>
  <c r="W35" i="25"/>
  <c r="V36" i="25"/>
  <c r="U36" i="25"/>
  <c r="W36" i="25"/>
  <c r="X35" i="25"/>
  <c r="X37" i="25"/>
  <c r="B35" i="25"/>
  <c r="A35" i="25"/>
  <c r="B33" i="25"/>
  <c r="A33" i="25"/>
  <c r="B31" i="25"/>
  <c r="A31" i="25"/>
  <c r="B29" i="25"/>
  <c r="A29" i="25"/>
  <c r="B27" i="25"/>
  <c r="A27" i="25"/>
  <c r="B25" i="25"/>
  <c r="A25" i="25"/>
  <c r="B23" i="25"/>
  <c r="A23" i="25"/>
  <c r="B21" i="25"/>
  <c r="A21" i="25"/>
  <c r="B19" i="25"/>
  <c r="A19" i="25"/>
  <c r="B17" i="25"/>
  <c r="A17" i="25"/>
  <c r="B15" i="25"/>
  <c r="A15" i="25"/>
  <c r="B13" i="25"/>
  <c r="A13" i="25"/>
  <c r="B11" i="25"/>
  <c r="A11" i="25"/>
  <c r="B9" i="25"/>
  <c r="A9" i="25"/>
  <c r="B7" i="25"/>
  <c r="A7" i="25"/>
  <c r="C4" i="25"/>
  <c r="F4" i="25"/>
  <c r="I4" i="25"/>
  <c r="L4" i="25"/>
  <c r="O4" i="25"/>
  <c r="R4" i="25"/>
  <c r="U4" i="25"/>
  <c r="F2" i="25"/>
  <c r="D7" i="23"/>
  <c r="C7" i="23"/>
  <c r="E7" i="23"/>
  <c r="D8" i="23"/>
  <c r="C8" i="23"/>
  <c r="E8" i="23"/>
  <c r="G7" i="23"/>
  <c r="F7" i="23"/>
  <c r="H7" i="23"/>
  <c r="G8" i="23"/>
  <c r="F8" i="23"/>
  <c r="H8" i="23"/>
  <c r="J7" i="23"/>
  <c r="I7" i="23"/>
  <c r="K7" i="23"/>
  <c r="J8" i="23"/>
  <c r="I8" i="23"/>
  <c r="K8" i="23"/>
  <c r="M7" i="23"/>
  <c r="L7" i="23"/>
  <c r="N7" i="23"/>
  <c r="M8" i="23"/>
  <c r="L8" i="23"/>
  <c r="N8" i="23"/>
  <c r="P7" i="23"/>
  <c r="O7" i="23"/>
  <c r="Q7" i="23"/>
  <c r="P8" i="23"/>
  <c r="O8" i="23"/>
  <c r="Q8" i="23"/>
  <c r="S7" i="23"/>
  <c r="R7" i="23"/>
  <c r="T7" i="23"/>
  <c r="S8" i="23"/>
  <c r="R8" i="23"/>
  <c r="T8" i="23"/>
  <c r="V7" i="23"/>
  <c r="U7" i="23"/>
  <c r="W7" i="23"/>
  <c r="V8" i="23"/>
  <c r="U8" i="23"/>
  <c r="W8" i="23"/>
  <c r="X7" i="23"/>
  <c r="D9" i="23"/>
  <c r="C9" i="23"/>
  <c r="E9" i="23"/>
  <c r="D10" i="23"/>
  <c r="C10" i="23"/>
  <c r="E10" i="23"/>
  <c r="G9" i="23"/>
  <c r="F9" i="23"/>
  <c r="H9" i="23"/>
  <c r="G10" i="23"/>
  <c r="F10" i="23"/>
  <c r="H10" i="23"/>
  <c r="J9" i="23"/>
  <c r="I9" i="23"/>
  <c r="K9" i="23"/>
  <c r="J10" i="23"/>
  <c r="I10" i="23"/>
  <c r="K10" i="23"/>
  <c r="M9" i="23"/>
  <c r="L9" i="23"/>
  <c r="N9" i="23"/>
  <c r="M10" i="23"/>
  <c r="L10" i="23"/>
  <c r="N10" i="23"/>
  <c r="P9" i="23"/>
  <c r="O9" i="23"/>
  <c r="Q9" i="23"/>
  <c r="P10" i="23"/>
  <c r="O10" i="23"/>
  <c r="Q10" i="23"/>
  <c r="S9" i="23"/>
  <c r="R9" i="23"/>
  <c r="T9" i="23"/>
  <c r="S10" i="23"/>
  <c r="R10" i="23"/>
  <c r="T10" i="23"/>
  <c r="V9" i="23"/>
  <c r="U9" i="23"/>
  <c r="W9" i="23"/>
  <c r="V10" i="23"/>
  <c r="U10" i="23"/>
  <c r="W10" i="23"/>
  <c r="X9" i="23"/>
  <c r="D11" i="23"/>
  <c r="C11" i="23"/>
  <c r="E11" i="23"/>
  <c r="D12" i="23"/>
  <c r="C12" i="23"/>
  <c r="E12" i="23"/>
  <c r="G11" i="23"/>
  <c r="F11" i="23"/>
  <c r="H11" i="23"/>
  <c r="G12" i="23"/>
  <c r="F12" i="23"/>
  <c r="H12" i="23"/>
  <c r="J11" i="23"/>
  <c r="I11" i="23"/>
  <c r="K11" i="23"/>
  <c r="J12" i="23"/>
  <c r="I12" i="23"/>
  <c r="K12" i="23"/>
  <c r="M11" i="23"/>
  <c r="L11" i="23"/>
  <c r="N11" i="23"/>
  <c r="M12" i="23"/>
  <c r="L12" i="23"/>
  <c r="N12" i="23"/>
  <c r="P11" i="23"/>
  <c r="O11" i="23"/>
  <c r="Q11" i="23"/>
  <c r="P12" i="23"/>
  <c r="O12" i="23"/>
  <c r="Q12" i="23"/>
  <c r="S11" i="23"/>
  <c r="R11" i="23"/>
  <c r="T11" i="23"/>
  <c r="S12" i="23"/>
  <c r="R12" i="23"/>
  <c r="T12" i="23"/>
  <c r="V11" i="23"/>
  <c r="U11" i="23"/>
  <c r="W11" i="23"/>
  <c r="V12" i="23"/>
  <c r="U12" i="23"/>
  <c r="W12" i="23"/>
  <c r="X11" i="23"/>
  <c r="D13" i="23"/>
  <c r="C13" i="23"/>
  <c r="E13" i="23"/>
  <c r="D14" i="23"/>
  <c r="C14" i="23"/>
  <c r="E14" i="23"/>
  <c r="G13" i="23"/>
  <c r="F13" i="23"/>
  <c r="H13" i="23"/>
  <c r="G14" i="23"/>
  <c r="F14" i="23"/>
  <c r="H14" i="23"/>
  <c r="J13" i="23"/>
  <c r="I13" i="23"/>
  <c r="K13" i="23"/>
  <c r="J14" i="23"/>
  <c r="I14" i="23"/>
  <c r="K14" i="23"/>
  <c r="M13" i="23"/>
  <c r="L13" i="23"/>
  <c r="N13" i="23"/>
  <c r="M14" i="23"/>
  <c r="L14" i="23"/>
  <c r="N14" i="23"/>
  <c r="P13" i="23"/>
  <c r="O13" i="23"/>
  <c r="Q13" i="23"/>
  <c r="P14" i="23"/>
  <c r="O14" i="23"/>
  <c r="Q14" i="23"/>
  <c r="S13" i="23"/>
  <c r="R13" i="23"/>
  <c r="T13" i="23"/>
  <c r="S14" i="23"/>
  <c r="R14" i="23"/>
  <c r="T14" i="23"/>
  <c r="V13" i="23"/>
  <c r="U13" i="23"/>
  <c r="W13" i="23"/>
  <c r="V14" i="23"/>
  <c r="U14" i="23"/>
  <c r="W14" i="23"/>
  <c r="X13" i="23"/>
  <c r="D15" i="23"/>
  <c r="C15" i="23"/>
  <c r="E15" i="23"/>
  <c r="D16" i="23"/>
  <c r="C16" i="23"/>
  <c r="E16" i="23"/>
  <c r="G15" i="23"/>
  <c r="F15" i="23"/>
  <c r="H15" i="23"/>
  <c r="G16" i="23"/>
  <c r="F16" i="23"/>
  <c r="H16" i="23"/>
  <c r="J15" i="23"/>
  <c r="I15" i="23"/>
  <c r="K15" i="23"/>
  <c r="J16" i="23"/>
  <c r="I16" i="23"/>
  <c r="K16" i="23"/>
  <c r="M15" i="23"/>
  <c r="L15" i="23"/>
  <c r="N15" i="23"/>
  <c r="M16" i="23"/>
  <c r="L16" i="23"/>
  <c r="N16" i="23"/>
  <c r="P15" i="23"/>
  <c r="O15" i="23"/>
  <c r="Q15" i="23"/>
  <c r="P16" i="23"/>
  <c r="O16" i="23"/>
  <c r="Q16" i="23"/>
  <c r="S15" i="23"/>
  <c r="R15" i="23"/>
  <c r="T15" i="23"/>
  <c r="S16" i="23"/>
  <c r="R16" i="23"/>
  <c r="T16" i="23"/>
  <c r="V15" i="23"/>
  <c r="U15" i="23"/>
  <c r="W15" i="23"/>
  <c r="V16" i="23"/>
  <c r="U16" i="23"/>
  <c r="W16" i="23"/>
  <c r="X15" i="23"/>
  <c r="D17" i="23"/>
  <c r="C17" i="23"/>
  <c r="E17" i="23"/>
  <c r="D18" i="23"/>
  <c r="C18" i="23"/>
  <c r="E18" i="23"/>
  <c r="G17" i="23"/>
  <c r="F17" i="23"/>
  <c r="H17" i="23"/>
  <c r="G18" i="23"/>
  <c r="F18" i="23"/>
  <c r="H18" i="23"/>
  <c r="J17" i="23"/>
  <c r="I17" i="23"/>
  <c r="K17" i="23"/>
  <c r="J18" i="23"/>
  <c r="I18" i="23"/>
  <c r="K18" i="23"/>
  <c r="M17" i="23"/>
  <c r="L17" i="23"/>
  <c r="N17" i="23"/>
  <c r="M18" i="23"/>
  <c r="L18" i="23"/>
  <c r="N18" i="23"/>
  <c r="P17" i="23"/>
  <c r="O17" i="23"/>
  <c r="Q17" i="23"/>
  <c r="P18" i="23"/>
  <c r="O18" i="23"/>
  <c r="Q18" i="23"/>
  <c r="S17" i="23"/>
  <c r="R17" i="23"/>
  <c r="T17" i="23"/>
  <c r="S18" i="23"/>
  <c r="R18" i="23"/>
  <c r="T18" i="23"/>
  <c r="V17" i="23"/>
  <c r="U17" i="23"/>
  <c r="W17" i="23"/>
  <c r="V18" i="23"/>
  <c r="U18" i="23"/>
  <c r="W18" i="23"/>
  <c r="X17" i="23"/>
  <c r="D19" i="23"/>
  <c r="C19" i="23"/>
  <c r="E19" i="23"/>
  <c r="D20" i="23"/>
  <c r="C20" i="23"/>
  <c r="E20" i="23"/>
  <c r="G19" i="23"/>
  <c r="F19" i="23"/>
  <c r="H19" i="23"/>
  <c r="G20" i="23"/>
  <c r="F20" i="23"/>
  <c r="H20" i="23"/>
  <c r="J19" i="23"/>
  <c r="I19" i="23"/>
  <c r="K19" i="23"/>
  <c r="J20" i="23"/>
  <c r="I20" i="23"/>
  <c r="K20" i="23"/>
  <c r="M19" i="23"/>
  <c r="L19" i="23"/>
  <c r="N19" i="23"/>
  <c r="M20" i="23"/>
  <c r="L20" i="23"/>
  <c r="N20" i="23"/>
  <c r="P19" i="23"/>
  <c r="O19" i="23"/>
  <c r="Q19" i="23"/>
  <c r="P20" i="23"/>
  <c r="O20" i="23"/>
  <c r="Q20" i="23"/>
  <c r="S19" i="23"/>
  <c r="R19" i="23"/>
  <c r="T19" i="23"/>
  <c r="S20" i="23"/>
  <c r="R20" i="23"/>
  <c r="T20" i="23"/>
  <c r="V19" i="23"/>
  <c r="U19" i="23"/>
  <c r="W19" i="23"/>
  <c r="V20" i="23"/>
  <c r="U20" i="23"/>
  <c r="W20" i="23"/>
  <c r="X19" i="23"/>
  <c r="D21" i="23"/>
  <c r="C21" i="23"/>
  <c r="E21" i="23"/>
  <c r="D22" i="23"/>
  <c r="C22" i="23"/>
  <c r="E22" i="23"/>
  <c r="G21" i="23"/>
  <c r="F21" i="23"/>
  <c r="H21" i="23"/>
  <c r="G22" i="23"/>
  <c r="F22" i="23"/>
  <c r="H22" i="23"/>
  <c r="J21" i="23"/>
  <c r="I21" i="23"/>
  <c r="K21" i="23"/>
  <c r="J22" i="23"/>
  <c r="I22" i="23"/>
  <c r="K22" i="23"/>
  <c r="M21" i="23"/>
  <c r="L21" i="23"/>
  <c r="N21" i="23"/>
  <c r="M22" i="23"/>
  <c r="L22" i="23"/>
  <c r="N22" i="23"/>
  <c r="P21" i="23"/>
  <c r="O21" i="23"/>
  <c r="Q21" i="23"/>
  <c r="P22" i="23"/>
  <c r="O22" i="23"/>
  <c r="Q22" i="23"/>
  <c r="S21" i="23"/>
  <c r="R21" i="23"/>
  <c r="T21" i="23"/>
  <c r="S22" i="23"/>
  <c r="R22" i="23"/>
  <c r="T22" i="23"/>
  <c r="V21" i="23"/>
  <c r="U21" i="23"/>
  <c r="W21" i="23"/>
  <c r="V22" i="23"/>
  <c r="U22" i="23"/>
  <c r="W22" i="23"/>
  <c r="X21" i="23"/>
  <c r="D23" i="23"/>
  <c r="C23" i="23"/>
  <c r="E23" i="23"/>
  <c r="D24" i="23"/>
  <c r="C24" i="23"/>
  <c r="E24" i="23"/>
  <c r="G23" i="23"/>
  <c r="F23" i="23"/>
  <c r="H23" i="23"/>
  <c r="G24" i="23"/>
  <c r="F24" i="23"/>
  <c r="H24" i="23"/>
  <c r="J23" i="23"/>
  <c r="I23" i="23"/>
  <c r="K23" i="23"/>
  <c r="J24" i="23"/>
  <c r="I24" i="23"/>
  <c r="K24" i="23"/>
  <c r="M23" i="23"/>
  <c r="L23" i="23"/>
  <c r="N23" i="23"/>
  <c r="M24" i="23"/>
  <c r="L24" i="23"/>
  <c r="N24" i="23"/>
  <c r="P23" i="23"/>
  <c r="O23" i="23"/>
  <c r="Q23" i="23"/>
  <c r="P24" i="23"/>
  <c r="O24" i="23"/>
  <c r="Q24" i="23"/>
  <c r="S23" i="23"/>
  <c r="R23" i="23"/>
  <c r="T23" i="23"/>
  <c r="S24" i="23"/>
  <c r="R24" i="23"/>
  <c r="T24" i="23"/>
  <c r="V23" i="23"/>
  <c r="U23" i="23"/>
  <c r="W23" i="23"/>
  <c r="V24" i="23"/>
  <c r="U24" i="23"/>
  <c r="W24" i="23"/>
  <c r="X23" i="23"/>
  <c r="D25" i="23"/>
  <c r="C25" i="23"/>
  <c r="E25" i="23"/>
  <c r="D26" i="23"/>
  <c r="C26" i="23"/>
  <c r="E26" i="23"/>
  <c r="G25" i="23"/>
  <c r="F25" i="23"/>
  <c r="H25" i="23"/>
  <c r="G26" i="23"/>
  <c r="F26" i="23"/>
  <c r="H26" i="23"/>
  <c r="J25" i="23"/>
  <c r="I25" i="23"/>
  <c r="K25" i="23"/>
  <c r="J26" i="23"/>
  <c r="I26" i="23"/>
  <c r="K26" i="23"/>
  <c r="M25" i="23"/>
  <c r="L25" i="23"/>
  <c r="N25" i="23"/>
  <c r="M26" i="23"/>
  <c r="L26" i="23"/>
  <c r="N26" i="23"/>
  <c r="P25" i="23"/>
  <c r="O25" i="23"/>
  <c r="Q25" i="23"/>
  <c r="P26" i="23"/>
  <c r="O26" i="23"/>
  <c r="Q26" i="23"/>
  <c r="S25" i="23"/>
  <c r="R25" i="23"/>
  <c r="T25" i="23"/>
  <c r="S26" i="23"/>
  <c r="R26" i="23"/>
  <c r="T26" i="23"/>
  <c r="V25" i="23"/>
  <c r="U25" i="23"/>
  <c r="W25" i="23"/>
  <c r="V26" i="23"/>
  <c r="U26" i="23"/>
  <c r="W26" i="23"/>
  <c r="X25" i="23"/>
  <c r="D27" i="23"/>
  <c r="C27" i="23"/>
  <c r="E27" i="23"/>
  <c r="D28" i="23"/>
  <c r="C28" i="23"/>
  <c r="E28" i="23"/>
  <c r="G27" i="23"/>
  <c r="F27" i="23"/>
  <c r="H27" i="23"/>
  <c r="G28" i="23"/>
  <c r="F28" i="23"/>
  <c r="H28" i="23"/>
  <c r="J27" i="23"/>
  <c r="I27" i="23"/>
  <c r="K27" i="23"/>
  <c r="J28" i="23"/>
  <c r="I28" i="23"/>
  <c r="K28" i="23"/>
  <c r="M27" i="23"/>
  <c r="L27" i="23"/>
  <c r="N27" i="23"/>
  <c r="M28" i="23"/>
  <c r="L28" i="23"/>
  <c r="N28" i="23"/>
  <c r="P27" i="23"/>
  <c r="O27" i="23"/>
  <c r="Q27" i="23"/>
  <c r="P28" i="23"/>
  <c r="O28" i="23"/>
  <c r="Q28" i="23"/>
  <c r="S27" i="23"/>
  <c r="R27" i="23"/>
  <c r="T27" i="23"/>
  <c r="S28" i="23"/>
  <c r="R28" i="23"/>
  <c r="T28" i="23"/>
  <c r="V27" i="23"/>
  <c r="U27" i="23"/>
  <c r="W27" i="23"/>
  <c r="V28" i="23"/>
  <c r="U28" i="23"/>
  <c r="W28" i="23"/>
  <c r="X27" i="23"/>
  <c r="D29" i="23"/>
  <c r="C29" i="23"/>
  <c r="E29" i="23"/>
  <c r="D30" i="23"/>
  <c r="C30" i="23"/>
  <c r="E30" i="23"/>
  <c r="G29" i="23"/>
  <c r="F29" i="23"/>
  <c r="H29" i="23"/>
  <c r="G30" i="23"/>
  <c r="F30" i="23"/>
  <c r="H30" i="23"/>
  <c r="J29" i="23"/>
  <c r="I29" i="23"/>
  <c r="K29" i="23"/>
  <c r="J30" i="23"/>
  <c r="I30" i="23"/>
  <c r="K30" i="23"/>
  <c r="M29" i="23"/>
  <c r="L29" i="23"/>
  <c r="N29" i="23"/>
  <c r="M30" i="23"/>
  <c r="L30" i="23"/>
  <c r="N30" i="23"/>
  <c r="P29" i="23"/>
  <c r="O29" i="23"/>
  <c r="Q29" i="23"/>
  <c r="P30" i="23"/>
  <c r="O30" i="23"/>
  <c r="Q30" i="23"/>
  <c r="S29" i="23"/>
  <c r="R29" i="23"/>
  <c r="T29" i="23"/>
  <c r="S30" i="23"/>
  <c r="R30" i="23"/>
  <c r="T30" i="23"/>
  <c r="V29" i="23"/>
  <c r="U29" i="23"/>
  <c r="W29" i="23"/>
  <c r="V30" i="23"/>
  <c r="U30" i="23"/>
  <c r="W30" i="23"/>
  <c r="X29" i="23"/>
  <c r="D31" i="23"/>
  <c r="C31" i="23"/>
  <c r="E31" i="23"/>
  <c r="D32" i="23"/>
  <c r="C32" i="23"/>
  <c r="E32" i="23"/>
  <c r="G31" i="23"/>
  <c r="F31" i="23"/>
  <c r="H31" i="23"/>
  <c r="G32" i="23"/>
  <c r="F32" i="23"/>
  <c r="H32" i="23"/>
  <c r="J31" i="23"/>
  <c r="I31" i="23"/>
  <c r="K31" i="23"/>
  <c r="J32" i="23"/>
  <c r="I32" i="23"/>
  <c r="K32" i="23"/>
  <c r="M31" i="23"/>
  <c r="L31" i="23"/>
  <c r="N31" i="23"/>
  <c r="M32" i="23"/>
  <c r="L32" i="23"/>
  <c r="N32" i="23"/>
  <c r="P31" i="23"/>
  <c r="O31" i="23"/>
  <c r="Q31" i="23"/>
  <c r="P32" i="23"/>
  <c r="O32" i="23"/>
  <c r="Q32" i="23"/>
  <c r="S31" i="23"/>
  <c r="R31" i="23"/>
  <c r="T31" i="23"/>
  <c r="S32" i="23"/>
  <c r="R32" i="23"/>
  <c r="T32" i="23"/>
  <c r="V31" i="23"/>
  <c r="U31" i="23"/>
  <c r="W31" i="23"/>
  <c r="V32" i="23"/>
  <c r="U32" i="23"/>
  <c r="W32" i="23"/>
  <c r="X31" i="23"/>
  <c r="D33" i="23"/>
  <c r="C33" i="23"/>
  <c r="E33" i="23"/>
  <c r="D34" i="23"/>
  <c r="C34" i="23"/>
  <c r="E34" i="23"/>
  <c r="G33" i="23"/>
  <c r="F33" i="23"/>
  <c r="H33" i="23"/>
  <c r="G34" i="23"/>
  <c r="F34" i="23"/>
  <c r="H34" i="23"/>
  <c r="J33" i="23"/>
  <c r="I33" i="23"/>
  <c r="K33" i="23"/>
  <c r="J34" i="23"/>
  <c r="I34" i="23"/>
  <c r="K34" i="23"/>
  <c r="M33" i="23"/>
  <c r="L33" i="23"/>
  <c r="N33" i="23"/>
  <c r="M34" i="23"/>
  <c r="L34" i="23"/>
  <c r="N34" i="23"/>
  <c r="P33" i="23"/>
  <c r="O33" i="23"/>
  <c r="Q33" i="23"/>
  <c r="P34" i="23"/>
  <c r="O34" i="23"/>
  <c r="Q34" i="23"/>
  <c r="S33" i="23"/>
  <c r="R33" i="23"/>
  <c r="T33" i="23"/>
  <c r="S34" i="23"/>
  <c r="R34" i="23"/>
  <c r="T34" i="23"/>
  <c r="V33" i="23"/>
  <c r="U33" i="23"/>
  <c r="W33" i="23"/>
  <c r="V34" i="23"/>
  <c r="U34" i="23"/>
  <c r="W34" i="23"/>
  <c r="X33" i="23"/>
  <c r="D35" i="23"/>
  <c r="C35" i="23"/>
  <c r="E35" i="23"/>
  <c r="D36" i="23"/>
  <c r="C36" i="23"/>
  <c r="E36" i="23"/>
  <c r="G35" i="23"/>
  <c r="F35" i="23"/>
  <c r="H35" i="23"/>
  <c r="G36" i="23"/>
  <c r="F36" i="23"/>
  <c r="H36" i="23"/>
  <c r="J35" i="23"/>
  <c r="I35" i="23"/>
  <c r="K35" i="23"/>
  <c r="J36" i="23"/>
  <c r="I36" i="23"/>
  <c r="K36" i="23"/>
  <c r="M35" i="23"/>
  <c r="L35" i="23"/>
  <c r="N35" i="23"/>
  <c r="M36" i="23"/>
  <c r="L36" i="23"/>
  <c r="N36" i="23"/>
  <c r="P35" i="23"/>
  <c r="O35" i="23"/>
  <c r="Q35" i="23"/>
  <c r="P36" i="23"/>
  <c r="O36" i="23"/>
  <c r="Q36" i="23"/>
  <c r="S35" i="23"/>
  <c r="R35" i="23"/>
  <c r="T35" i="23"/>
  <c r="S36" i="23"/>
  <c r="R36" i="23"/>
  <c r="T36" i="23"/>
  <c r="V35" i="23"/>
  <c r="U35" i="23"/>
  <c r="W35" i="23"/>
  <c r="V36" i="23"/>
  <c r="U36" i="23"/>
  <c r="W36" i="23"/>
  <c r="X35" i="23"/>
  <c r="X37" i="23"/>
  <c r="B35" i="23"/>
  <c r="A35" i="23"/>
  <c r="B33" i="23"/>
  <c r="A33" i="23"/>
  <c r="B31" i="23"/>
  <c r="A31" i="23"/>
  <c r="B29" i="23"/>
  <c r="A29" i="23"/>
  <c r="B27" i="23"/>
  <c r="A27" i="23"/>
  <c r="B25" i="23"/>
  <c r="A25" i="23"/>
  <c r="B23" i="23"/>
  <c r="A23" i="23"/>
  <c r="B21" i="23"/>
  <c r="A21" i="23"/>
  <c r="B19" i="23"/>
  <c r="A19" i="23"/>
  <c r="B17" i="23"/>
  <c r="A17" i="23"/>
  <c r="B15" i="23"/>
  <c r="A15" i="23"/>
  <c r="B13" i="23"/>
  <c r="A13" i="23"/>
  <c r="B11" i="23"/>
  <c r="A11" i="23"/>
  <c r="B9" i="23"/>
  <c r="A9" i="23"/>
  <c r="B7" i="23"/>
  <c r="A7" i="23"/>
  <c r="C4" i="23"/>
  <c r="F4" i="23"/>
  <c r="I4" i="23"/>
  <c r="L4" i="23"/>
  <c r="O4" i="23"/>
  <c r="R4" i="23"/>
  <c r="U4" i="23"/>
  <c r="F2" i="23"/>
  <c r="D7" i="21"/>
  <c r="C7" i="21"/>
  <c r="E7" i="21"/>
  <c r="D8" i="21"/>
  <c r="C8" i="21"/>
  <c r="E8" i="21"/>
  <c r="G7" i="21"/>
  <c r="F7" i="21"/>
  <c r="H7" i="21"/>
  <c r="G8" i="21"/>
  <c r="F8" i="21"/>
  <c r="H8" i="21"/>
  <c r="J7" i="21"/>
  <c r="I7" i="21"/>
  <c r="K7" i="21"/>
  <c r="J8" i="21"/>
  <c r="I8" i="21"/>
  <c r="K8" i="21"/>
  <c r="M7" i="21"/>
  <c r="L7" i="21"/>
  <c r="N7" i="21"/>
  <c r="M8" i="21"/>
  <c r="L8" i="21"/>
  <c r="N8" i="21"/>
  <c r="P7" i="21"/>
  <c r="O7" i="21"/>
  <c r="Q7" i="21"/>
  <c r="P8" i="21"/>
  <c r="O8" i="21"/>
  <c r="Q8" i="21"/>
  <c r="S7" i="21"/>
  <c r="R7" i="21"/>
  <c r="T7" i="21"/>
  <c r="S8" i="21"/>
  <c r="R8" i="21"/>
  <c r="T8" i="21"/>
  <c r="V7" i="21"/>
  <c r="U7" i="21"/>
  <c r="W7" i="21"/>
  <c r="V8" i="21"/>
  <c r="U8" i="21"/>
  <c r="W8" i="21"/>
  <c r="X7" i="21"/>
  <c r="D9" i="21"/>
  <c r="C9" i="21"/>
  <c r="E9" i="21"/>
  <c r="D10" i="21"/>
  <c r="C10" i="21"/>
  <c r="E10" i="21"/>
  <c r="G9" i="21"/>
  <c r="F9" i="21"/>
  <c r="H9" i="21"/>
  <c r="G10" i="21"/>
  <c r="F10" i="21"/>
  <c r="H10" i="21"/>
  <c r="J9" i="21"/>
  <c r="I9" i="21"/>
  <c r="K9" i="21"/>
  <c r="J10" i="21"/>
  <c r="I10" i="21"/>
  <c r="K10" i="21"/>
  <c r="M9" i="21"/>
  <c r="L9" i="21"/>
  <c r="N9" i="21"/>
  <c r="M10" i="21"/>
  <c r="L10" i="21"/>
  <c r="N10" i="21"/>
  <c r="P9" i="21"/>
  <c r="O9" i="21"/>
  <c r="Q9" i="21"/>
  <c r="P10" i="21"/>
  <c r="O10" i="21"/>
  <c r="Q10" i="21"/>
  <c r="S9" i="21"/>
  <c r="R9" i="21"/>
  <c r="T9" i="21"/>
  <c r="S10" i="21"/>
  <c r="R10" i="21"/>
  <c r="T10" i="21"/>
  <c r="V9" i="21"/>
  <c r="U9" i="21"/>
  <c r="W9" i="21"/>
  <c r="V10" i="21"/>
  <c r="U10" i="21"/>
  <c r="W10" i="21"/>
  <c r="X9" i="21"/>
  <c r="D11" i="21"/>
  <c r="C11" i="21"/>
  <c r="E11" i="21"/>
  <c r="D12" i="21"/>
  <c r="C12" i="21"/>
  <c r="E12" i="21"/>
  <c r="G11" i="21"/>
  <c r="F11" i="21"/>
  <c r="H11" i="21"/>
  <c r="G12" i="21"/>
  <c r="F12" i="21"/>
  <c r="H12" i="21"/>
  <c r="J11" i="21"/>
  <c r="I11" i="21"/>
  <c r="K11" i="21"/>
  <c r="J12" i="21"/>
  <c r="I12" i="21"/>
  <c r="K12" i="21"/>
  <c r="M11" i="21"/>
  <c r="L11" i="21"/>
  <c r="N11" i="21"/>
  <c r="M12" i="21"/>
  <c r="L12" i="21"/>
  <c r="N12" i="21"/>
  <c r="P11" i="21"/>
  <c r="O11" i="21"/>
  <c r="Q11" i="21"/>
  <c r="P12" i="21"/>
  <c r="O12" i="21"/>
  <c r="Q12" i="21"/>
  <c r="S11" i="21"/>
  <c r="R11" i="21"/>
  <c r="T11" i="21"/>
  <c r="S12" i="21"/>
  <c r="R12" i="21"/>
  <c r="T12" i="21"/>
  <c r="V11" i="21"/>
  <c r="U11" i="21"/>
  <c r="W11" i="21"/>
  <c r="V12" i="21"/>
  <c r="U12" i="21"/>
  <c r="W12" i="21"/>
  <c r="X11" i="21"/>
  <c r="D13" i="21"/>
  <c r="C13" i="21"/>
  <c r="E13" i="21"/>
  <c r="D14" i="21"/>
  <c r="C14" i="21"/>
  <c r="E14" i="21"/>
  <c r="G13" i="21"/>
  <c r="F13" i="21"/>
  <c r="H13" i="21"/>
  <c r="G14" i="21"/>
  <c r="F14" i="21"/>
  <c r="H14" i="21"/>
  <c r="J13" i="21"/>
  <c r="I13" i="21"/>
  <c r="K13" i="21"/>
  <c r="J14" i="21"/>
  <c r="I14" i="21"/>
  <c r="K14" i="21"/>
  <c r="M13" i="21"/>
  <c r="L13" i="21"/>
  <c r="N13" i="21"/>
  <c r="M14" i="21"/>
  <c r="L14" i="21"/>
  <c r="N14" i="21"/>
  <c r="P13" i="21"/>
  <c r="O13" i="21"/>
  <c r="Q13" i="21"/>
  <c r="P14" i="21"/>
  <c r="O14" i="21"/>
  <c r="Q14" i="21"/>
  <c r="S13" i="21"/>
  <c r="R13" i="21"/>
  <c r="T13" i="21"/>
  <c r="S14" i="21"/>
  <c r="R14" i="21"/>
  <c r="T14" i="21"/>
  <c r="V13" i="21"/>
  <c r="U13" i="21"/>
  <c r="W13" i="21"/>
  <c r="V14" i="21"/>
  <c r="U14" i="21"/>
  <c r="W14" i="21"/>
  <c r="X13" i="21"/>
  <c r="D15" i="21"/>
  <c r="C15" i="21"/>
  <c r="E15" i="21"/>
  <c r="D16" i="21"/>
  <c r="C16" i="21"/>
  <c r="E16" i="21"/>
  <c r="G15" i="21"/>
  <c r="F15" i="21"/>
  <c r="H15" i="21"/>
  <c r="G16" i="21"/>
  <c r="F16" i="21"/>
  <c r="H16" i="21"/>
  <c r="J15" i="21"/>
  <c r="I15" i="21"/>
  <c r="K15" i="21"/>
  <c r="J16" i="21"/>
  <c r="I16" i="21"/>
  <c r="K16" i="21"/>
  <c r="M15" i="21"/>
  <c r="L15" i="21"/>
  <c r="N15" i="21"/>
  <c r="M16" i="21"/>
  <c r="L16" i="21"/>
  <c r="N16" i="21"/>
  <c r="P15" i="21"/>
  <c r="O15" i="21"/>
  <c r="Q15" i="21"/>
  <c r="P16" i="21"/>
  <c r="O16" i="21"/>
  <c r="Q16" i="21"/>
  <c r="S15" i="21"/>
  <c r="R15" i="21"/>
  <c r="T15" i="21"/>
  <c r="S16" i="21"/>
  <c r="R16" i="21"/>
  <c r="T16" i="21"/>
  <c r="V15" i="21"/>
  <c r="U15" i="21"/>
  <c r="W15" i="21"/>
  <c r="V16" i="21"/>
  <c r="U16" i="21"/>
  <c r="W16" i="21"/>
  <c r="X15" i="21"/>
  <c r="D17" i="21"/>
  <c r="C17" i="21"/>
  <c r="E17" i="21"/>
  <c r="D18" i="21"/>
  <c r="C18" i="21"/>
  <c r="E18" i="21"/>
  <c r="G17" i="21"/>
  <c r="F17" i="21"/>
  <c r="H17" i="21"/>
  <c r="G18" i="21"/>
  <c r="F18" i="21"/>
  <c r="H18" i="21"/>
  <c r="J17" i="21"/>
  <c r="I17" i="21"/>
  <c r="K17" i="21"/>
  <c r="J18" i="21"/>
  <c r="I18" i="21"/>
  <c r="K18" i="21"/>
  <c r="M17" i="21"/>
  <c r="L17" i="21"/>
  <c r="N17" i="21"/>
  <c r="M18" i="21"/>
  <c r="L18" i="21"/>
  <c r="N18" i="21"/>
  <c r="P17" i="21"/>
  <c r="O17" i="21"/>
  <c r="Q17" i="21"/>
  <c r="P18" i="21"/>
  <c r="O18" i="21"/>
  <c r="Q18" i="21"/>
  <c r="S17" i="21"/>
  <c r="R17" i="21"/>
  <c r="T17" i="21"/>
  <c r="S18" i="21"/>
  <c r="R18" i="21"/>
  <c r="T18" i="21"/>
  <c r="V17" i="21"/>
  <c r="U17" i="21"/>
  <c r="W17" i="21"/>
  <c r="V18" i="21"/>
  <c r="U18" i="21"/>
  <c r="W18" i="21"/>
  <c r="X17" i="21"/>
  <c r="D19" i="21"/>
  <c r="C19" i="21"/>
  <c r="E19" i="21"/>
  <c r="D20" i="21"/>
  <c r="C20" i="21"/>
  <c r="E20" i="21"/>
  <c r="G19" i="21"/>
  <c r="F19" i="21"/>
  <c r="H19" i="21"/>
  <c r="G20" i="21"/>
  <c r="F20" i="21"/>
  <c r="H20" i="21"/>
  <c r="J19" i="21"/>
  <c r="I19" i="21"/>
  <c r="K19" i="21"/>
  <c r="J20" i="21"/>
  <c r="I20" i="21"/>
  <c r="K20" i="21"/>
  <c r="M19" i="21"/>
  <c r="L19" i="21"/>
  <c r="N19" i="21"/>
  <c r="M20" i="21"/>
  <c r="L20" i="21"/>
  <c r="N20" i="21"/>
  <c r="P19" i="21"/>
  <c r="O19" i="21"/>
  <c r="Q19" i="21"/>
  <c r="P20" i="21"/>
  <c r="O20" i="21"/>
  <c r="Q20" i="21"/>
  <c r="S19" i="21"/>
  <c r="R19" i="21"/>
  <c r="T19" i="21"/>
  <c r="S20" i="21"/>
  <c r="R20" i="21"/>
  <c r="T20" i="21"/>
  <c r="V19" i="21"/>
  <c r="U19" i="21"/>
  <c r="W19" i="21"/>
  <c r="V20" i="21"/>
  <c r="U20" i="21"/>
  <c r="W20" i="21"/>
  <c r="X19" i="21"/>
  <c r="D21" i="21"/>
  <c r="C21" i="21"/>
  <c r="E21" i="21"/>
  <c r="D22" i="21"/>
  <c r="C22" i="21"/>
  <c r="E22" i="21"/>
  <c r="G21" i="21"/>
  <c r="F21" i="21"/>
  <c r="H21" i="21"/>
  <c r="G22" i="21"/>
  <c r="F22" i="21"/>
  <c r="H22" i="21"/>
  <c r="J21" i="21"/>
  <c r="I21" i="21"/>
  <c r="K21" i="21"/>
  <c r="J22" i="21"/>
  <c r="I22" i="21"/>
  <c r="K22" i="21"/>
  <c r="M21" i="21"/>
  <c r="L21" i="21"/>
  <c r="N21" i="21"/>
  <c r="M22" i="21"/>
  <c r="L22" i="21"/>
  <c r="N22" i="21"/>
  <c r="P21" i="21"/>
  <c r="O21" i="21"/>
  <c r="Q21" i="21"/>
  <c r="P22" i="21"/>
  <c r="O22" i="21"/>
  <c r="Q22" i="21"/>
  <c r="S21" i="21"/>
  <c r="R21" i="21"/>
  <c r="T21" i="21"/>
  <c r="S22" i="21"/>
  <c r="R22" i="21"/>
  <c r="T22" i="21"/>
  <c r="V21" i="21"/>
  <c r="U21" i="21"/>
  <c r="W21" i="21"/>
  <c r="V22" i="21"/>
  <c r="U22" i="21"/>
  <c r="W22" i="21"/>
  <c r="X21" i="21"/>
  <c r="D23" i="21"/>
  <c r="C23" i="21"/>
  <c r="E23" i="21"/>
  <c r="D24" i="21"/>
  <c r="C24" i="21"/>
  <c r="E24" i="21"/>
  <c r="G23" i="21"/>
  <c r="F23" i="21"/>
  <c r="H23" i="21"/>
  <c r="G24" i="21"/>
  <c r="F24" i="21"/>
  <c r="H24" i="21"/>
  <c r="J23" i="21"/>
  <c r="I23" i="21"/>
  <c r="K23" i="21"/>
  <c r="J24" i="21"/>
  <c r="I24" i="21"/>
  <c r="K24" i="21"/>
  <c r="M23" i="21"/>
  <c r="L23" i="21"/>
  <c r="N23" i="21"/>
  <c r="M24" i="21"/>
  <c r="L24" i="21"/>
  <c r="N24" i="21"/>
  <c r="P23" i="21"/>
  <c r="O23" i="21"/>
  <c r="Q23" i="21"/>
  <c r="P24" i="21"/>
  <c r="O24" i="21"/>
  <c r="Q24" i="21"/>
  <c r="S23" i="21"/>
  <c r="R23" i="21"/>
  <c r="T23" i="21"/>
  <c r="S24" i="21"/>
  <c r="R24" i="21"/>
  <c r="T24" i="21"/>
  <c r="V23" i="21"/>
  <c r="U23" i="21"/>
  <c r="W23" i="21"/>
  <c r="V24" i="21"/>
  <c r="U24" i="21"/>
  <c r="W24" i="21"/>
  <c r="X23" i="21"/>
  <c r="D25" i="21"/>
  <c r="C25" i="21"/>
  <c r="E25" i="21"/>
  <c r="D26" i="21"/>
  <c r="C26" i="21"/>
  <c r="E26" i="21"/>
  <c r="G25" i="21"/>
  <c r="F25" i="21"/>
  <c r="H25" i="21"/>
  <c r="G26" i="21"/>
  <c r="F26" i="21"/>
  <c r="H26" i="21"/>
  <c r="J25" i="21"/>
  <c r="I25" i="21"/>
  <c r="K25" i="21"/>
  <c r="J26" i="21"/>
  <c r="I26" i="21"/>
  <c r="K26" i="21"/>
  <c r="M25" i="21"/>
  <c r="L25" i="21"/>
  <c r="N25" i="21"/>
  <c r="M26" i="21"/>
  <c r="L26" i="21"/>
  <c r="N26" i="21"/>
  <c r="P25" i="21"/>
  <c r="O25" i="21"/>
  <c r="Q25" i="21"/>
  <c r="P26" i="21"/>
  <c r="O26" i="21"/>
  <c r="Q26" i="21"/>
  <c r="S25" i="21"/>
  <c r="R25" i="21"/>
  <c r="T25" i="21"/>
  <c r="S26" i="21"/>
  <c r="R26" i="21"/>
  <c r="T26" i="21"/>
  <c r="V25" i="21"/>
  <c r="U25" i="21"/>
  <c r="W25" i="21"/>
  <c r="V26" i="21"/>
  <c r="U26" i="21"/>
  <c r="W26" i="21"/>
  <c r="X25" i="21"/>
  <c r="D27" i="21"/>
  <c r="C27" i="21"/>
  <c r="E27" i="21"/>
  <c r="D28" i="21"/>
  <c r="C28" i="21"/>
  <c r="E28" i="21"/>
  <c r="G27" i="21"/>
  <c r="F27" i="21"/>
  <c r="H27" i="21"/>
  <c r="G28" i="21"/>
  <c r="F28" i="21"/>
  <c r="H28" i="21"/>
  <c r="J27" i="21"/>
  <c r="I27" i="21"/>
  <c r="K27" i="21"/>
  <c r="J28" i="21"/>
  <c r="I28" i="21"/>
  <c r="K28" i="21"/>
  <c r="M27" i="21"/>
  <c r="L27" i="21"/>
  <c r="N27" i="21"/>
  <c r="M28" i="21"/>
  <c r="L28" i="21"/>
  <c r="N28" i="21"/>
  <c r="P27" i="21"/>
  <c r="O27" i="21"/>
  <c r="Q27" i="21"/>
  <c r="P28" i="21"/>
  <c r="O28" i="21"/>
  <c r="Q28" i="21"/>
  <c r="S27" i="21"/>
  <c r="R27" i="21"/>
  <c r="T27" i="21"/>
  <c r="S28" i="21"/>
  <c r="R28" i="21"/>
  <c r="T28" i="21"/>
  <c r="V27" i="21"/>
  <c r="U27" i="21"/>
  <c r="W27" i="21"/>
  <c r="V28" i="21"/>
  <c r="U28" i="21"/>
  <c r="W28" i="21"/>
  <c r="X27" i="21"/>
  <c r="D29" i="21"/>
  <c r="C29" i="21"/>
  <c r="E29" i="21"/>
  <c r="D30" i="21"/>
  <c r="C30" i="21"/>
  <c r="E30" i="21"/>
  <c r="G29" i="21"/>
  <c r="F29" i="21"/>
  <c r="H29" i="21"/>
  <c r="G30" i="21"/>
  <c r="F30" i="21"/>
  <c r="H30" i="21"/>
  <c r="J29" i="21"/>
  <c r="I29" i="21"/>
  <c r="K29" i="21"/>
  <c r="J30" i="21"/>
  <c r="I30" i="21"/>
  <c r="K30" i="21"/>
  <c r="M29" i="21"/>
  <c r="L29" i="21"/>
  <c r="N29" i="21"/>
  <c r="M30" i="21"/>
  <c r="L30" i="21"/>
  <c r="N30" i="21"/>
  <c r="P29" i="21"/>
  <c r="O29" i="21"/>
  <c r="Q29" i="21"/>
  <c r="P30" i="21"/>
  <c r="O30" i="21"/>
  <c r="Q30" i="21"/>
  <c r="S29" i="21"/>
  <c r="R29" i="21"/>
  <c r="T29" i="21"/>
  <c r="S30" i="21"/>
  <c r="R30" i="21"/>
  <c r="T30" i="21"/>
  <c r="V29" i="21"/>
  <c r="U29" i="21"/>
  <c r="W29" i="21"/>
  <c r="V30" i="21"/>
  <c r="U30" i="21"/>
  <c r="W30" i="21"/>
  <c r="X29" i="21"/>
  <c r="D31" i="21"/>
  <c r="C31" i="21"/>
  <c r="E31" i="21"/>
  <c r="D32" i="21"/>
  <c r="C32" i="21"/>
  <c r="E32" i="21"/>
  <c r="G31" i="21"/>
  <c r="F31" i="21"/>
  <c r="H31" i="21"/>
  <c r="G32" i="21"/>
  <c r="F32" i="21"/>
  <c r="H32" i="21"/>
  <c r="J31" i="21"/>
  <c r="I31" i="21"/>
  <c r="K31" i="21"/>
  <c r="J32" i="21"/>
  <c r="I32" i="21"/>
  <c r="K32" i="21"/>
  <c r="M31" i="21"/>
  <c r="L31" i="21"/>
  <c r="N31" i="21"/>
  <c r="M32" i="21"/>
  <c r="L32" i="21"/>
  <c r="N32" i="21"/>
  <c r="P31" i="21"/>
  <c r="O31" i="21"/>
  <c r="Q31" i="21"/>
  <c r="P32" i="21"/>
  <c r="O32" i="21"/>
  <c r="Q32" i="21"/>
  <c r="S31" i="21"/>
  <c r="R31" i="21"/>
  <c r="T31" i="21"/>
  <c r="S32" i="21"/>
  <c r="R32" i="21"/>
  <c r="T32" i="21"/>
  <c r="V31" i="21"/>
  <c r="U31" i="21"/>
  <c r="W31" i="21"/>
  <c r="V32" i="21"/>
  <c r="U32" i="21"/>
  <c r="W32" i="21"/>
  <c r="X31" i="21"/>
  <c r="D33" i="21"/>
  <c r="C33" i="21"/>
  <c r="E33" i="21"/>
  <c r="D34" i="21"/>
  <c r="C34" i="21"/>
  <c r="E34" i="21"/>
  <c r="G33" i="21"/>
  <c r="F33" i="21"/>
  <c r="H33" i="21"/>
  <c r="G34" i="21"/>
  <c r="F34" i="21"/>
  <c r="H34" i="21"/>
  <c r="J33" i="21"/>
  <c r="I33" i="21"/>
  <c r="K33" i="21"/>
  <c r="J34" i="21"/>
  <c r="I34" i="21"/>
  <c r="K34" i="21"/>
  <c r="M33" i="21"/>
  <c r="L33" i="21"/>
  <c r="N33" i="21"/>
  <c r="M34" i="21"/>
  <c r="L34" i="21"/>
  <c r="N34" i="21"/>
  <c r="P33" i="21"/>
  <c r="O33" i="21"/>
  <c r="Q33" i="21"/>
  <c r="P34" i="21"/>
  <c r="O34" i="21"/>
  <c r="Q34" i="21"/>
  <c r="S33" i="21"/>
  <c r="R33" i="21"/>
  <c r="T33" i="21"/>
  <c r="S34" i="21"/>
  <c r="R34" i="21"/>
  <c r="T34" i="21"/>
  <c r="V33" i="21"/>
  <c r="U33" i="21"/>
  <c r="W33" i="21"/>
  <c r="V34" i="21"/>
  <c r="U34" i="21"/>
  <c r="W34" i="21"/>
  <c r="X33" i="21"/>
  <c r="D35" i="21"/>
  <c r="C35" i="21"/>
  <c r="E35" i="21"/>
  <c r="D36" i="21"/>
  <c r="C36" i="21"/>
  <c r="E36" i="21"/>
  <c r="G35" i="21"/>
  <c r="F35" i="21"/>
  <c r="H35" i="21"/>
  <c r="G36" i="21"/>
  <c r="F36" i="21"/>
  <c r="H36" i="21"/>
  <c r="J35" i="21"/>
  <c r="I35" i="21"/>
  <c r="K35" i="21"/>
  <c r="J36" i="21"/>
  <c r="I36" i="21"/>
  <c r="K36" i="21"/>
  <c r="M35" i="21"/>
  <c r="L35" i="21"/>
  <c r="N35" i="21"/>
  <c r="M36" i="21"/>
  <c r="L36" i="21"/>
  <c r="N36" i="21"/>
  <c r="P35" i="21"/>
  <c r="O35" i="21"/>
  <c r="Q35" i="21"/>
  <c r="P36" i="21"/>
  <c r="O36" i="21"/>
  <c r="Q36" i="21"/>
  <c r="S35" i="21"/>
  <c r="R35" i="21"/>
  <c r="T35" i="21"/>
  <c r="S36" i="21"/>
  <c r="R36" i="21"/>
  <c r="T36" i="21"/>
  <c r="V35" i="21"/>
  <c r="U35" i="21"/>
  <c r="W35" i="21"/>
  <c r="V36" i="21"/>
  <c r="U36" i="21"/>
  <c r="W36" i="21"/>
  <c r="X35" i="21"/>
  <c r="X37" i="21"/>
  <c r="B35" i="21"/>
  <c r="A35" i="21"/>
  <c r="B33" i="21"/>
  <c r="A33" i="21"/>
  <c r="B31" i="21"/>
  <c r="A31" i="21"/>
  <c r="B29" i="21"/>
  <c r="A29" i="21"/>
  <c r="B27" i="21"/>
  <c r="A27" i="21"/>
  <c r="B25" i="21"/>
  <c r="A25" i="21"/>
  <c r="B23" i="21"/>
  <c r="A23" i="21"/>
  <c r="B21" i="21"/>
  <c r="A21" i="21"/>
  <c r="B19" i="21"/>
  <c r="A19" i="21"/>
  <c r="B17" i="21"/>
  <c r="A17" i="21"/>
  <c r="B15" i="21"/>
  <c r="A15" i="21"/>
  <c r="B13" i="21"/>
  <c r="A13" i="21"/>
  <c r="B11" i="21"/>
  <c r="A11" i="21"/>
  <c r="B9" i="21"/>
  <c r="A9" i="21"/>
  <c r="B7" i="21"/>
  <c r="A7" i="21"/>
  <c r="C4" i="21"/>
  <c r="F4" i="21"/>
  <c r="I4" i="21"/>
  <c r="L4" i="21"/>
  <c r="O4" i="21"/>
  <c r="R4" i="21"/>
  <c r="U4" i="21"/>
  <c r="F2" i="21"/>
  <c r="D7" i="19"/>
  <c r="C7" i="19"/>
  <c r="E7" i="19"/>
  <c r="D8" i="19"/>
  <c r="C8" i="19"/>
  <c r="E8" i="19"/>
  <c r="G7" i="19"/>
  <c r="F7" i="19"/>
  <c r="H7" i="19"/>
  <c r="G8" i="19"/>
  <c r="F8" i="19"/>
  <c r="H8" i="19"/>
  <c r="J7" i="19"/>
  <c r="I7" i="19"/>
  <c r="K7" i="19"/>
  <c r="J8" i="19"/>
  <c r="I8" i="19"/>
  <c r="K8" i="19"/>
  <c r="M7" i="19"/>
  <c r="L7" i="19"/>
  <c r="N7" i="19"/>
  <c r="M8" i="19"/>
  <c r="L8" i="19"/>
  <c r="N8" i="19"/>
  <c r="P7" i="19"/>
  <c r="O7" i="19"/>
  <c r="Q7" i="19"/>
  <c r="P8" i="19"/>
  <c r="O8" i="19"/>
  <c r="Q8" i="19"/>
  <c r="S7" i="19"/>
  <c r="R7" i="19"/>
  <c r="T7" i="19"/>
  <c r="S8" i="19"/>
  <c r="R8" i="19"/>
  <c r="T8" i="19"/>
  <c r="V7" i="19"/>
  <c r="U7" i="19"/>
  <c r="W7" i="19"/>
  <c r="V8" i="19"/>
  <c r="U8" i="19"/>
  <c r="W8" i="19"/>
  <c r="X7" i="19"/>
  <c r="D9" i="19"/>
  <c r="C9" i="19"/>
  <c r="E9" i="19"/>
  <c r="D10" i="19"/>
  <c r="C10" i="19"/>
  <c r="E10" i="19"/>
  <c r="G9" i="19"/>
  <c r="F9" i="19"/>
  <c r="H9" i="19"/>
  <c r="G10" i="19"/>
  <c r="F10" i="19"/>
  <c r="H10" i="19"/>
  <c r="J9" i="19"/>
  <c r="I9" i="19"/>
  <c r="K9" i="19"/>
  <c r="J10" i="19"/>
  <c r="I10" i="19"/>
  <c r="K10" i="19"/>
  <c r="M9" i="19"/>
  <c r="L9" i="19"/>
  <c r="N9" i="19"/>
  <c r="M10" i="19"/>
  <c r="L10" i="19"/>
  <c r="N10" i="19"/>
  <c r="P9" i="19"/>
  <c r="O9" i="19"/>
  <c r="Q9" i="19"/>
  <c r="P10" i="19"/>
  <c r="O10" i="19"/>
  <c r="Q10" i="19"/>
  <c r="S9" i="19"/>
  <c r="R9" i="19"/>
  <c r="T9" i="19"/>
  <c r="S10" i="19"/>
  <c r="R10" i="19"/>
  <c r="T10" i="19"/>
  <c r="V9" i="19"/>
  <c r="U9" i="19"/>
  <c r="W9" i="19"/>
  <c r="V10" i="19"/>
  <c r="U10" i="19"/>
  <c r="W10" i="19"/>
  <c r="X9" i="19"/>
  <c r="D11" i="19"/>
  <c r="C11" i="19"/>
  <c r="E11" i="19"/>
  <c r="D12" i="19"/>
  <c r="C12" i="19"/>
  <c r="E12" i="19"/>
  <c r="G11" i="19"/>
  <c r="F11" i="19"/>
  <c r="H11" i="19"/>
  <c r="G12" i="19"/>
  <c r="F12" i="19"/>
  <c r="H12" i="19"/>
  <c r="J11" i="19"/>
  <c r="I11" i="19"/>
  <c r="K11" i="19"/>
  <c r="J12" i="19"/>
  <c r="I12" i="19"/>
  <c r="K12" i="19"/>
  <c r="M11" i="19"/>
  <c r="L11" i="19"/>
  <c r="N11" i="19"/>
  <c r="M12" i="19"/>
  <c r="L12" i="19"/>
  <c r="N12" i="19"/>
  <c r="P11" i="19"/>
  <c r="O11" i="19"/>
  <c r="Q11" i="19"/>
  <c r="P12" i="19"/>
  <c r="O12" i="19"/>
  <c r="Q12" i="19"/>
  <c r="S11" i="19"/>
  <c r="R11" i="19"/>
  <c r="T11" i="19"/>
  <c r="S12" i="19"/>
  <c r="R12" i="19"/>
  <c r="T12" i="19"/>
  <c r="V11" i="19"/>
  <c r="U11" i="19"/>
  <c r="W11" i="19"/>
  <c r="V12" i="19"/>
  <c r="U12" i="19"/>
  <c r="W12" i="19"/>
  <c r="X11" i="19"/>
  <c r="D13" i="19"/>
  <c r="C13" i="19"/>
  <c r="E13" i="19"/>
  <c r="D14" i="19"/>
  <c r="C14" i="19"/>
  <c r="E14" i="19"/>
  <c r="G13" i="19"/>
  <c r="F13" i="19"/>
  <c r="H13" i="19"/>
  <c r="G14" i="19"/>
  <c r="F14" i="19"/>
  <c r="H14" i="19"/>
  <c r="J13" i="19"/>
  <c r="I13" i="19"/>
  <c r="K13" i="19"/>
  <c r="J14" i="19"/>
  <c r="I14" i="19"/>
  <c r="K14" i="19"/>
  <c r="M13" i="19"/>
  <c r="L13" i="19"/>
  <c r="N13" i="19"/>
  <c r="M14" i="19"/>
  <c r="L14" i="19"/>
  <c r="N14" i="19"/>
  <c r="P13" i="19"/>
  <c r="O13" i="19"/>
  <c r="Q13" i="19"/>
  <c r="P14" i="19"/>
  <c r="O14" i="19"/>
  <c r="Q14" i="19"/>
  <c r="S13" i="19"/>
  <c r="R13" i="19"/>
  <c r="T13" i="19"/>
  <c r="S14" i="19"/>
  <c r="R14" i="19"/>
  <c r="T14" i="19"/>
  <c r="V13" i="19"/>
  <c r="U13" i="19"/>
  <c r="W13" i="19"/>
  <c r="V14" i="19"/>
  <c r="U14" i="19"/>
  <c r="W14" i="19"/>
  <c r="X13" i="19"/>
  <c r="D15" i="19"/>
  <c r="C15" i="19"/>
  <c r="E15" i="19"/>
  <c r="D16" i="19"/>
  <c r="C16" i="19"/>
  <c r="E16" i="19"/>
  <c r="G15" i="19"/>
  <c r="F15" i="19"/>
  <c r="H15" i="19"/>
  <c r="G16" i="19"/>
  <c r="F16" i="19"/>
  <c r="H16" i="19"/>
  <c r="J15" i="19"/>
  <c r="I15" i="19"/>
  <c r="K15" i="19"/>
  <c r="J16" i="19"/>
  <c r="I16" i="19"/>
  <c r="K16" i="19"/>
  <c r="M15" i="19"/>
  <c r="L15" i="19"/>
  <c r="N15" i="19"/>
  <c r="M16" i="19"/>
  <c r="L16" i="19"/>
  <c r="N16" i="19"/>
  <c r="P15" i="19"/>
  <c r="O15" i="19"/>
  <c r="Q15" i="19"/>
  <c r="P16" i="19"/>
  <c r="O16" i="19"/>
  <c r="Q16" i="19"/>
  <c r="S15" i="19"/>
  <c r="R15" i="19"/>
  <c r="T15" i="19"/>
  <c r="S16" i="19"/>
  <c r="R16" i="19"/>
  <c r="T16" i="19"/>
  <c r="V15" i="19"/>
  <c r="U15" i="19"/>
  <c r="W15" i="19"/>
  <c r="V16" i="19"/>
  <c r="U16" i="19"/>
  <c r="W16" i="19"/>
  <c r="X15" i="19"/>
  <c r="D17" i="19"/>
  <c r="C17" i="19"/>
  <c r="E17" i="19"/>
  <c r="D18" i="19"/>
  <c r="C18" i="19"/>
  <c r="E18" i="19"/>
  <c r="G17" i="19"/>
  <c r="F17" i="19"/>
  <c r="H17" i="19"/>
  <c r="G18" i="19"/>
  <c r="F18" i="19"/>
  <c r="H18" i="19"/>
  <c r="J17" i="19"/>
  <c r="I17" i="19"/>
  <c r="K17" i="19"/>
  <c r="J18" i="19"/>
  <c r="I18" i="19"/>
  <c r="K18" i="19"/>
  <c r="M17" i="19"/>
  <c r="L17" i="19"/>
  <c r="N17" i="19"/>
  <c r="M18" i="19"/>
  <c r="L18" i="19"/>
  <c r="N18" i="19"/>
  <c r="P17" i="19"/>
  <c r="O17" i="19"/>
  <c r="Q17" i="19"/>
  <c r="P18" i="19"/>
  <c r="O18" i="19"/>
  <c r="Q18" i="19"/>
  <c r="S17" i="19"/>
  <c r="R17" i="19"/>
  <c r="T17" i="19"/>
  <c r="S18" i="19"/>
  <c r="R18" i="19"/>
  <c r="T18" i="19"/>
  <c r="V17" i="19"/>
  <c r="U17" i="19"/>
  <c r="W17" i="19"/>
  <c r="V18" i="19"/>
  <c r="U18" i="19"/>
  <c r="W18" i="19"/>
  <c r="X17" i="19"/>
  <c r="D19" i="19"/>
  <c r="C19" i="19"/>
  <c r="E19" i="19"/>
  <c r="D20" i="19"/>
  <c r="C20" i="19"/>
  <c r="E20" i="19"/>
  <c r="G19" i="19"/>
  <c r="F19" i="19"/>
  <c r="H19" i="19"/>
  <c r="G20" i="19"/>
  <c r="F20" i="19"/>
  <c r="H20" i="19"/>
  <c r="J19" i="19"/>
  <c r="I19" i="19"/>
  <c r="K19" i="19"/>
  <c r="J20" i="19"/>
  <c r="I20" i="19"/>
  <c r="K20" i="19"/>
  <c r="M19" i="19"/>
  <c r="L19" i="19"/>
  <c r="N19" i="19"/>
  <c r="M20" i="19"/>
  <c r="L20" i="19"/>
  <c r="N20" i="19"/>
  <c r="P19" i="19"/>
  <c r="O19" i="19"/>
  <c r="Q19" i="19"/>
  <c r="P20" i="19"/>
  <c r="O20" i="19"/>
  <c r="Q20" i="19"/>
  <c r="S19" i="19"/>
  <c r="R19" i="19"/>
  <c r="T19" i="19"/>
  <c r="S20" i="19"/>
  <c r="R20" i="19"/>
  <c r="T20" i="19"/>
  <c r="V19" i="19"/>
  <c r="U19" i="19"/>
  <c r="W19" i="19"/>
  <c r="V20" i="19"/>
  <c r="U20" i="19"/>
  <c r="W20" i="19"/>
  <c r="X19" i="19"/>
  <c r="D21" i="19"/>
  <c r="C21" i="19"/>
  <c r="E21" i="19"/>
  <c r="D22" i="19"/>
  <c r="C22" i="19"/>
  <c r="E22" i="19"/>
  <c r="G21" i="19"/>
  <c r="F21" i="19"/>
  <c r="H21" i="19"/>
  <c r="G22" i="19"/>
  <c r="F22" i="19"/>
  <c r="H22" i="19"/>
  <c r="J21" i="19"/>
  <c r="I21" i="19"/>
  <c r="K21" i="19"/>
  <c r="J22" i="19"/>
  <c r="I22" i="19"/>
  <c r="K22" i="19"/>
  <c r="M21" i="19"/>
  <c r="L21" i="19"/>
  <c r="N21" i="19"/>
  <c r="M22" i="19"/>
  <c r="L22" i="19"/>
  <c r="N22" i="19"/>
  <c r="P21" i="19"/>
  <c r="O21" i="19"/>
  <c r="Q21" i="19"/>
  <c r="P22" i="19"/>
  <c r="O22" i="19"/>
  <c r="Q22" i="19"/>
  <c r="S21" i="19"/>
  <c r="R21" i="19"/>
  <c r="T21" i="19"/>
  <c r="S22" i="19"/>
  <c r="R22" i="19"/>
  <c r="T22" i="19"/>
  <c r="V21" i="19"/>
  <c r="U21" i="19"/>
  <c r="W21" i="19"/>
  <c r="V22" i="19"/>
  <c r="U22" i="19"/>
  <c r="W22" i="19"/>
  <c r="X21" i="19"/>
  <c r="D23" i="19"/>
  <c r="C23" i="19"/>
  <c r="E23" i="19"/>
  <c r="D24" i="19"/>
  <c r="C24" i="19"/>
  <c r="E24" i="19"/>
  <c r="G23" i="19"/>
  <c r="F23" i="19"/>
  <c r="H23" i="19"/>
  <c r="G24" i="19"/>
  <c r="F24" i="19"/>
  <c r="H24" i="19"/>
  <c r="J23" i="19"/>
  <c r="I23" i="19"/>
  <c r="K23" i="19"/>
  <c r="J24" i="19"/>
  <c r="I24" i="19"/>
  <c r="K24" i="19"/>
  <c r="M23" i="19"/>
  <c r="L23" i="19"/>
  <c r="N23" i="19"/>
  <c r="M24" i="19"/>
  <c r="L24" i="19"/>
  <c r="N24" i="19"/>
  <c r="P23" i="19"/>
  <c r="O23" i="19"/>
  <c r="Q23" i="19"/>
  <c r="P24" i="19"/>
  <c r="O24" i="19"/>
  <c r="Q24" i="19"/>
  <c r="S23" i="19"/>
  <c r="R23" i="19"/>
  <c r="T23" i="19"/>
  <c r="S24" i="19"/>
  <c r="R24" i="19"/>
  <c r="T24" i="19"/>
  <c r="V23" i="19"/>
  <c r="U23" i="19"/>
  <c r="W23" i="19"/>
  <c r="V24" i="19"/>
  <c r="U24" i="19"/>
  <c r="W24" i="19"/>
  <c r="X23" i="19"/>
  <c r="D25" i="19"/>
  <c r="C25" i="19"/>
  <c r="E25" i="19"/>
  <c r="D26" i="19"/>
  <c r="C26" i="19"/>
  <c r="E26" i="19"/>
  <c r="G25" i="19"/>
  <c r="F25" i="19"/>
  <c r="H25" i="19"/>
  <c r="G26" i="19"/>
  <c r="F26" i="19"/>
  <c r="H26" i="19"/>
  <c r="J25" i="19"/>
  <c r="I25" i="19"/>
  <c r="K25" i="19"/>
  <c r="J26" i="19"/>
  <c r="I26" i="19"/>
  <c r="K26" i="19"/>
  <c r="M25" i="19"/>
  <c r="L25" i="19"/>
  <c r="N25" i="19"/>
  <c r="M26" i="19"/>
  <c r="L26" i="19"/>
  <c r="N26" i="19"/>
  <c r="P25" i="19"/>
  <c r="O25" i="19"/>
  <c r="Q25" i="19"/>
  <c r="P26" i="19"/>
  <c r="O26" i="19"/>
  <c r="Q26" i="19"/>
  <c r="S25" i="19"/>
  <c r="R25" i="19"/>
  <c r="T25" i="19"/>
  <c r="S26" i="19"/>
  <c r="R26" i="19"/>
  <c r="T26" i="19"/>
  <c r="V25" i="19"/>
  <c r="U25" i="19"/>
  <c r="W25" i="19"/>
  <c r="V26" i="19"/>
  <c r="U26" i="19"/>
  <c r="W26" i="19"/>
  <c r="X25" i="19"/>
  <c r="D27" i="19"/>
  <c r="C27" i="19"/>
  <c r="E27" i="19"/>
  <c r="D28" i="19"/>
  <c r="C28" i="19"/>
  <c r="E28" i="19"/>
  <c r="G27" i="19"/>
  <c r="F27" i="19"/>
  <c r="H27" i="19"/>
  <c r="G28" i="19"/>
  <c r="F28" i="19"/>
  <c r="H28" i="19"/>
  <c r="J27" i="19"/>
  <c r="I27" i="19"/>
  <c r="K27" i="19"/>
  <c r="J28" i="19"/>
  <c r="I28" i="19"/>
  <c r="K28" i="19"/>
  <c r="M27" i="19"/>
  <c r="L27" i="19"/>
  <c r="N27" i="19"/>
  <c r="M28" i="19"/>
  <c r="L28" i="19"/>
  <c r="N28" i="19"/>
  <c r="P27" i="19"/>
  <c r="O27" i="19"/>
  <c r="Q27" i="19"/>
  <c r="P28" i="19"/>
  <c r="O28" i="19"/>
  <c r="Q28" i="19"/>
  <c r="S27" i="19"/>
  <c r="R27" i="19"/>
  <c r="T27" i="19"/>
  <c r="S28" i="19"/>
  <c r="R28" i="19"/>
  <c r="T28" i="19"/>
  <c r="V27" i="19"/>
  <c r="U27" i="19"/>
  <c r="W27" i="19"/>
  <c r="V28" i="19"/>
  <c r="U28" i="19"/>
  <c r="W28" i="19"/>
  <c r="X27" i="19"/>
  <c r="D29" i="19"/>
  <c r="C29" i="19"/>
  <c r="E29" i="19"/>
  <c r="D30" i="19"/>
  <c r="C30" i="19"/>
  <c r="E30" i="19"/>
  <c r="G29" i="19"/>
  <c r="F29" i="19"/>
  <c r="H29" i="19"/>
  <c r="G30" i="19"/>
  <c r="F30" i="19"/>
  <c r="H30" i="19"/>
  <c r="J29" i="19"/>
  <c r="I29" i="19"/>
  <c r="K29" i="19"/>
  <c r="J30" i="19"/>
  <c r="I30" i="19"/>
  <c r="K30" i="19"/>
  <c r="M29" i="19"/>
  <c r="L29" i="19"/>
  <c r="N29" i="19"/>
  <c r="M30" i="19"/>
  <c r="L30" i="19"/>
  <c r="N30" i="19"/>
  <c r="P29" i="19"/>
  <c r="O29" i="19"/>
  <c r="Q29" i="19"/>
  <c r="P30" i="19"/>
  <c r="O30" i="19"/>
  <c r="Q30" i="19"/>
  <c r="S29" i="19"/>
  <c r="R29" i="19"/>
  <c r="T29" i="19"/>
  <c r="S30" i="19"/>
  <c r="R30" i="19"/>
  <c r="T30" i="19"/>
  <c r="V29" i="19"/>
  <c r="U29" i="19"/>
  <c r="W29" i="19"/>
  <c r="V30" i="19"/>
  <c r="U30" i="19"/>
  <c r="W30" i="19"/>
  <c r="X29" i="19"/>
  <c r="D31" i="19"/>
  <c r="C31" i="19"/>
  <c r="E31" i="19"/>
  <c r="D32" i="19"/>
  <c r="C32" i="19"/>
  <c r="E32" i="19"/>
  <c r="G31" i="19"/>
  <c r="F31" i="19"/>
  <c r="H31" i="19"/>
  <c r="G32" i="19"/>
  <c r="F32" i="19"/>
  <c r="H32" i="19"/>
  <c r="J31" i="19"/>
  <c r="I31" i="19"/>
  <c r="K31" i="19"/>
  <c r="J32" i="19"/>
  <c r="I32" i="19"/>
  <c r="K32" i="19"/>
  <c r="M31" i="19"/>
  <c r="L31" i="19"/>
  <c r="N31" i="19"/>
  <c r="M32" i="19"/>
  <c r="L32" i="19"/>
  <c r="N32" i="19"/>
  <c r="P31" i="19"/>
  <c r="O31" i="19"/>
  <c r="Q31" i="19"/>
  <c r="P32" i="19"/>
  <c r="O32" i="19"/>
  <c r="Q32" i="19"/>
  <c r="S31" i="19"/>
  <c r="R31" i="19"/>
  <c r="T31" i="19"/>
  <c r="S32" i="19"/>
  <c r="R32" i="19"/>
  <c r="T32" i="19"/>
  <c r="V31" i="19"/>
  <c r="U31" i="19"/>
  <c r="W31" i="19"/>
  <c r="V32" i="19"/>
  <c r="U32" i="19"/>
  <c r="W32" i="19"/>
  <c r="X31" i="19"/>
  <c r="D33" i="19"/>
  <c r="C33" i="19"/>
  <c r="E33" i="19"/>
  <c r="D34" i="19"/>
  <c r="C34" i="19"/>
  <c r="E34" i="19"/>
  <c r="G33" i="19"/>
  <c r="F33" i="19"/>
  <c r="H33" i="19"/>
  <c r="G34" i="19"/>
  <c r="F34" i="19"/>
  <c r="H34" i="19"/>
  <c r="J33" i="19"/>
  <c r="I33" i="19"/>
  <c r="K33" i="19"/>
  <c r="J34" i="19"/>
  <c r="I34" i="19"/>
  <c r="K34" i="19"/>
  <c r="M33" i="19"/>
  <c r="L33" i="19"/>
  <c r="N33" i="19"/>
  <c r="M34" i="19"/>
  <c r="L34" i="19"/>
  <c r="N34" i="19"/>
  <c r="P33" i="19"/>
  <c r="O33" i="19"/>
  <c r="Q33" i="19"/>
  <c r="P34" i="19"/>
  <c r="O34" i="19"/>
  <c r="Q34" i="19"/>
  <c r="S33" i="19"/>
  <c r="R33" i="19"/>
  <c r="T33" i="19"/>
  <c r="S34" i="19"/>
  <c r="R34" i="19"/>
  <c r="T34" i="19"/>
  <c r="V33" i="19"/>
  <c r="U33" i="19"/>
  <c r="W33" i="19"/>
  <c r="V34" i="19"/>
  <c r="U34" i="19"/>
  <c r="W34" i="19"/>
  <c r="X33" i="19"/>
  <c r="D35" i="19"/>
  <c r="C35" i="19"/>
  <c r="E35" i="19"/>
  <c r="D36" i="19"/>
  <c r="C36" i="19"/>
  <c r="E36" i="19"/>
  <c r="G35" i="19"/>
  <c r="F35" i="19"/>
  <c r="H35" i="19"/>
  <c r="G36" i="19"/>
  <c r="F36" i="19"/>
  <c r="H36" i="19"/>
  <c r="J35" i="19"/>
  <c r="I35" i="19"/>
  <c r="K35" i="19"/>
  <c r="J36" i="19"/>
  <c r="I36" i="19"/>
  <c r="K36" i="19"/>
  <c r="M35" i="19"/>
  <c r="L35" i="19"/>
  <c r="N35" i="19"/>
  <c r="M36" i="19"/>
  <c r="L36" i="19"/>
  <c r="N36" i="19"/>
  <c r="P35" i="19"/>
  <c r="O35" i="19"/>
  <c r="Q35" i="19"/>
  <c r="P36" i="19"/>
  <c r="O36" i="19"/>
  <c r="Q36" i="19"/>
  <c r="S35" i="19"/>
  <c r="R35" i="19"/>
  <c r="T35" i="19"/>
  <c r="S36" i="19"/>
  <c r="R36" i="19"/>
  <c r="T36" i="19"/>
  <c r="V35" i="19"/>
  <c r="U35" i="19"/>
  <c r="W35" i="19"/>
  <c r="V36" i="19"/>
  <c r="U36" i="19"/>
  <c r="W36" i="19"/>
  <c r="X35" i="19"/>
  <c r="X37" i="19"/>
  <c r="B35" i="19"/>
  <c r="A35" i="19"/>
  <c r="B33" i="19"/>
  <c r="A33" i="19"/>
  <c r="B31" i="19"/>
  <c r="A31" i="19"/>
  <c r="B29" i="19"/>
  <c r="A29" i="19"/>
  <c r="B27" i="19"/>
  <c r="A27" i="19"/>
  <c r="B25" i="19"/>
  <c r="A25" i="19"/>
  <c r="B23" i="19"/>
  <c r="A23" i="19"/>
  <c r="B21" i="19"/>
  <c r="A21" i="19"/>
  <c r="B19" i="19"/>
  <c r="A19" i="19"/>
  <c r="B17" i="19"/>
  <c r="A17" i="19"/>
  <c r="B15" i="19"/>
  <c r="A15" i="19"/>
  <c r="B13" i="19"/>
  <c r="A13" i="19"/>
  <c r="B11" i="19"/>
  <c r="A11" i="19"/>
  <c r="B9" i="19"/>
  <c r="A9" i="19"/>
  <c r="B7" i="19"/>
  <c r="A7" i="19"/>
  <c r="C4" i="19"/>
  <c r="F4" i="19"/>
  <c r="I4" i="19"/>
  <c r="L4" i="19"/>
  <c r="O4" i="19"/>
  <c r="R4" i="19"/>
  <c r="U4" i="19"/>
  <c r="F2" i="19"/>
  <c r="AI7" i="5"/>
  <c r="AI8" i="5"/>
  <c r="AJ7" i="5"/>
  <c r="AK7" i="5"/>
  <c r="AL7" i="5"/>
  <c r="AI9" i="5"/>
  <c r="AI10" i="5"/>
  <c r="AJ9" i="5"/>
  <c r="AK9" i="5"/>
  <c r="AL9" i="5"/>
  <c r="AI11" i="5"/>
  <c r="AI12" i="5"/>
  <c r="AJ11" i="5"/>
  <c r="AK11" i="5"/>
  <c r="AL11" i="5"/>
  <c r="AI13" i="5"/>
  <c r="AI14" i="5"/>
  <c r="AJ13" i="5"/>
  <c r="AK13" i="5"/>
  <c r="AL13" i="5"/>
  <c r="AI15" i="5"/>
  <c r="AI16" i="5"/>
  <c r="AJ15" i="5"/>
  <c r="AK15" i="5"/>
  <c r="AL15" i="5"/>
  <c r="AI17" i="5"/>
  <c r="AI18" i="5"/>
  <c r="AJ17" i="5"/>
  <c r="AK17" i="5"/>
  <c r="AL17" i="5"/>
  <c r="AI19" i="5"/>
  <c r="AI20" i="5"/>
  <c r="AJ19" i="5"/>
  <c r="AK19" i="5"/>
  <c r="AL19" i="5"/>
  <c r="AI21" i="5"/>
  <c r="AI22" i="5"/>
  <c r="AJ21" i="5"/>
  <c r="AK21" i="5"/>
  <c r="AL21" i="5"/>
  <c r="AI23" i="5"/>
  <c r="AI24" i="5"/>
  <c r="AJ23" i="5"/>
  <c r="AK23" i="5"/>
  <c r="AL23" i="5"/>
  <c r="AI25" i="5"/>
  <c r="AI26" i="5"/>
  <c r="AJ25" i="5"/>
  <c r="AK25" i="5"/>
  <c r="AL25" i="5"/>
  <c r="AI27" i="5"/>
  <c r="AI28" i="5"/>
  <c r="AJ27" i="5"/>
  <c r="AK27" i="5"/>
  <c r="AL27" i="5"/>
  <c r="AI29" i="5"/>
  <c r="AI30" i="5"/>
  <c r="AJ29" i="5"/>
  <c r="AK29" i="5"/>
  <c r="AL29" i="5"/>
  <c r="AI31" i="5"/>
  <c r="AI32" i="5"/>
  <c r="AJ31" i="5"/>
  <c r="AK31" i="5"/>
  <c r="AL31" i="5"/>
  <c r="AI33" i="5"/>
  <c r="AI34" i="5"/>
  <c r="AJ33" i="5"/>
  <c r="AK33" i="5"/>
  <c r="AL33" i="5"/>
  <c r="AI35" i="5"/>
  <c r="AI36" i="5"/>
  <c r="AJ35" i="5"/>
  <c r="AK35" i="5"/>
  <c r="AL35" i="5"/>
  <c r="AC7" i="5"/>
  <c r="AC8" i="5"/>
  <c r="AD7" i="5"/>
  <c r="AE7" i="5"/>
  <c r="AF7" i="5"/>
  <c r="AC9" i="5"/>
  <c r="AC10" i="5"/>
  <c r="AD9" i="5"/>
  <c r="AE9" i="5"/>
  <c r="AF9" i="5"/>
  <c r="AC11" i="5"/>
  <c r="AC12" i="5"/>
  <c r="AD11" i="5"/>
  <c r="AE11" i="5"/>
  <c r="AF11" i="5"/>
  <c r="AC13" i="5"/>
  <c r="AC14" i="5"/>
  <c r="AD13" i="5"/>
  <c r="AE13" i="5"/>
  <c r="AF13" i="5"/>
  <c r="AC15" i="5"/>
  <c r="AC16" i="5"/>
  <c r="AD15" i="5"/>
  <c r="AE15" i="5"/>
  <c r="AF15" i="5"/>
  <c r="AC17" i="5"/>
  <c r="AC18" i="5"/>
  <c r="AD17" i="5"/>
  <c r="AE17" i="5"/>
  <c r="AF17" i="5"/>
  <c r="AC19" i="5"/>
  <c r="AC20" i="5"/>
  <c r="AD19" i="5"/>
  <c r="AE19" i="5"/>
  <c r="AF19" i="5"/>
  <c r="AC21" i="5"/>
  <c r="AC22" i="5"/>
  <c r="AD21" i="5"/>
  <c r="AE21" i="5"/>
  <c r="AF21" i="5"/>
  <c r="AC23" i="5"/>
  <c r="AC24" i="5"/>
  <c r="AD23" i="5"/>
  <c r="AE23" i="5"/>
  <c r="AF23" i="5"/>
  <c r="AC25" i="5"/>
  <c r="AC26" i="5"/>
  <c r="AD25" i="5"/>
  <c r="AE25" i="5"/>
  <c r="AF25" i="5"/>
  <c r="AC27" i="5"/>
  <c r="AC28" i="5"/>
  <c r="AD27" i="5"/>
  <c r="AE27" i="5"/>
  <c r="AF27" i="5"/>
  <c r="AC29" i="5"/>
  <c r="AC30" i="5"/>
  <c r="AD29" i="5"/>
  <c r="AE29" i="5"/>
  <c r="AF29" i="5"/>
  <c r="AC31" i="5"/>
  <c r="AC32" i="5"/>
  <c r="AD31" i="5"/>
  <c r="AE31" i="5"/>
  <c r="AF31" i="5"/>
  <c r="AC33" i="5"/>
  <c r="AC34" i="5"/>
  <c r="AD33" i="5"/>
  <c r="AE33" i="5"/>
  <c r="AF33" i="5"/>
  <c r="AC35" i="5"/>
  <c r="AC36" i="5"/>
  <c r="AD35" i="5"/>
  <c r="AE35" i="5"/>
  <c r="AF35" i="5"/>
  <c r="W7" i="5"/>
  <c r="W8" i="5"/>
  <c r="X7" i="5"/>
  <c r="Y7" i="5"/>
  <c r="Z7" i="5"/>
  <c r="W9" i="5"/>
  <c r="W10" i="5"/>
  <c r="X9" i="5"/>
  <c r="Y9" i="5"/>
  <c r="Z9" i="5"/>
  <c r="W11" i="5"/>
  <c r="W12" i="5"/>
  <c r="X11" i="5"/>
  <c r="Y11" i="5"/>
  <c r="Z11" i="5"/>
  <c r="W13" i="5"/>
  <c r="W14" i="5"/>
  <c r="X13" i="5"/>
  <c r="Y13" i="5"/>
  <c r="Z13" i="5"/>
  <c r="W15" i="5"/>
  <c r="W16" i="5"/>
  <c r="X15" i="5"/>
  <c r="Y15" i="5"/>
  <c r="Z15" i="5"/>
  <c r="W17" i="5"/>
  <c r="W18" i="5"/>
  <c r="X17" i="5"/>
  <c r="Y17" i="5"/>
  <c r="Z17" i="5"/>
  <c r="W19" i="5"/>
  <c r="W20" i="5"/>
  <c r="X19" i="5"/>
  <c r="Y19" i="5"/>
  <c r="Z19" i="5"/>
  <c r="W21" i="5"/>
  <c r="W22" i="5"/>
  <c r="X21" i="5"/>
  <c r="Y21" i="5"/>
  <c r="Z21" i="5"/>
  <c r="W23" i="5"/>
  <c r="W24" i="5"/>
  <c r="X23" i="5"/>
  <c r="Y23" i="5"/>
  <c r="Z23" i="5"/>
  <c r="W25" i="5"/>
  <c r="W26" i="5"/>
  <c r="X25" i="5"/>
  <c r="Y25" i="5"/>
  <c r="Z25" i="5"/>
  <c r="W27" i="5"/>
  <c r="W28" i="5"/>
  <c r="X27" i="5"/>
  <c r="Y27" i="5"/>
  <c r="Z27" i="5"/>
  <c r="W29" i="5"/>
  <c r="W30" i="5"/>
  <c r="X29" i="5"/>
  <c r="Y29" i="5"/>
  <c r="Z29" i="5"/>
  <c r="W31" i="5"/>
  <c r="W32" i="5"/>
  <c r="X31" i="5"/>
  <c r="Y31" i="5"/>
  <c r="Z31" i="5"/>
  <c r="W33" i="5"/>
  <c r="W34" i="5"/>
  <c r="X33" i="5"/>
  <c r="Y33" i="5"/>
  <c r="Z33" i="5"/>
  <c r="W35" i="5"/>
  <c r="W36" i="5"/>
  <c r="X35" i="5"/>
  <c r="Y35" i="5"/>
  <c r="Z35" i="5"/>
  <c r="Q7" i="5"/>
  <c r="Q8" i="5"/>
  <c r="R7" i="5"/>
  <c r="S7" i="5"/>
  <c r="T7" i="5"/>
  <c r="Q9" i="5"/>
  <c r="Q10" i="5"/>
  <c r="R9" i="5"/>
  <c r="S9" i="5"/>
  <c r="T9" i="5"/>
  <c r="Q11" i="5"/>
  <c r="Q12" i="5"/>
  <c r="R11" i="5"/>
  <c r="S11" i="5"/>
  <c r="T11" i="5"/>
  <c r="Q13" i="5"/>
  <c r="Q14" i="5"/>
  <c r="R13" i="5"/>
  <c r="S13" i="5"/>
  <c r="T13" i="5"/>
  <c r="Q15" i="5"/>
  <c r="Q16" i="5"/>
  <c r="R15" i="5"/>
  <c r="S15" i="5"/>
  <c r="T15" i="5"/>
  <c r="Q17" i="5"/>
  <c r="Q18" i="5"/>
  <c r="R17" i="5"/>
  <c r="S17" i="5"/>
  <c r="T17" i="5"/>
  <c r="Q19" i="5"/>
  <c r="Q20" i="5"/>
  <c r="R19" i="5"/>
  <c r="S19" i="5"/>
  <c r="T19" i="5"/>
  <c r="Q21" i="5"/>
  <c r="Q22" i="5"/>
  <c r="R21" i="5"/>
  <c r="S21" i="5"/>
  <c r="T21" i="5"/>
  <c r="Q23" i="5"/>
  <c r="Q24" i="5"/>
  <c r="R23" i="5"/>
  <c r="S23" i="5"/>
  <c r="T23" i="5"/>
  <c r="Q25" i="5"/>
  <c r="Q26" i="5"/>
  <c r="R25" i="5"/>
  <c r="S25" i="5"/>
  <c r="T25" i="5"/>
  <c r="Q27" i="5"/>
  <c r="Q28" i="5"/>
  <c r="R27" i="5"/>
  <c r="S27" i="5"/>
  <c r="T27" i="5"/>
  <c r="Q29" i="5"/>
  <c r="Q30" i="5"/>
  <c r="R29" i="5"/>
  <c r="S29" i="5"/>
  <c r="T29" i="5"/>
  <c r="Q31" i="5"/>
  <c r="Q32" i="5"/>
  <c r="R31" i="5"/>
  <c r="S31" i="5"/>
  <c r="T31" i="5"/>
  <c r="Q33" i="5"/>
  <c r="Q34" i="5"/>
  <c r="R33" i="5"/>
  <c r="S33" i="5"/>
  <c r="T33" i="5"/>
  <c r="Q35" i="5"/>
  <c r="Q36" i="5"/>
  <c r="R35" i="5"/>
  <c r="S35" i="5"/>
  <c r="T35" i="5"/>
  <c r="K7" i="5"/>
  <c r="K8" i="5"/>
  <c r="L7" i="5"/>
  <c r="M7" i="5"/>
  <c r="N7" i="5"/>
  <c r="K9" i="5"/>
  <c r="K10" i="5"/>
  <c r="L9" i="5"/>
  <c r="M9" i="5"/>
  <c r="N9" i="5"/>
  <c r="K11" i="5"/>
  <c r="K12" i="5"/>
  <c r="L11" i="5"/>
  <c r="M11" i="5"/>
  <c r="N11" i="5"/>
  <c r="K13" i="5"/>
  <c r="K14" i="5"/>
  <c r="L13" i="5"/>
  <c r="M13" i="5"/>
  <c r="N13" i="5"/>
  <c r="K15" i="5"/>
  <c r="K16" i="5"/>
  <c r="L15" i="5"/>
  <c r="M15" i="5"/>
  <c r="N15" i="5"/>
  <c r="K17" i="5"/>
  <c r="K18" i="5"/>
  <c r="L17" i="5"/>
  <c r="M17" i="5"/>
  <c r="N17" i="5"/>
  <c r="K19" i="5"/>
  <c r="K20" i="5"/>
  <c r="L19" i="5"/>
  <c r="M19" i="5"/>
  <c r="N19" i="5"/>
  <c r="K21" i="5"/>
  <c r="K22" i="5"/>
  <c r="L21" i="5"/>
  <c r="M21" i="5"/>
  <c r="N21" i="5"/>
  <c r="K23" i="5"/>
  <c r="K24" i="5"/>
  <c r="L23" i="5"/>
  <c r="M23" i="5"/>
  <c r="N23" i="5"/>
  <c r="K25" i="5"/>
  <c r="K26" i="5"/>
  <c r="L25" i="5"/>
  <c r="M25" i="5"/>
  <c r="N25" i="5"/>
  <c r="K27" i="5"/>
  <c r="K28" i="5"/>
  <c r="L27" i="5"/>
  <c r="M27" i="5"/>
  <c r="N27" i="5"/>
  <c r="K29" i="5"/>
  <c r="K30" i="5"/>
  <c r="L29" i="5"/>
  <c r="M29" i="5"/>
  <c r="N29" i="5"/>
  <c r="K31" i="5"/>
  <c r="K32" i="5"/>
  <c r="L31" i="5"/>
  <c r="M31" i="5"/>
  <c r="N31" i="5"/>
  <c r="K33" i="5"/>
  <c r="K34" i="5"/>
  <c r="L33" i="5"/>
  <c r="M33" i="5"/>
  <c r="N33" i="5"/>
  <c r="K35" i="5"/>
  <c r="K36" i="5"/>
  <c r="L35" i="5"/>
  <c r="M35" i="5"/>
  <c r="N35" i="5"/>
  <c r="E7" i="5"/>
  <c r="E8" i="5"/>
  <c r="F7" i="5"/>
  <c r="G7" i="5"/>
  <c r="H7" i="5"/>
  <c r="E9" i="5"/>
  <c r="E10" i="5"/>
  <c r="F9" i="5"/>
  <c r="G9" i="5"/>
  <c r="H9" i="5"/>
  <c r="E11" i="5"/>
  <c r="E12" i="5"/>
  <c r="F11" i="5"/>
  <c r="G11" i="5"/>
  <c r="H11" i="5"/>
  <c r="E13" i="5"/>
  <c r="E14" i="5"/>
  <c r="F13" i="5"/>
  <c r="G13" i="5"/>
  <c r="H13" i="5"/>
  <c r="E15" i="5"/>
  <c r="E16" i="5"/>
  <c r="F15" i="5"/>
  <c r="G15" i="5"/>
  <c r="H15" i="5"/>
  <c r="E17" i="5"/>
  <c r="E18" i="5"/>
  <c r="F17" i="5"/>
  <c r="G17" i="5"/>
  <c r="H17" i="5"/>
  <c r="E19" i="5"/>
  <c r="E20" i="5"/>
  <c r="F19" i="5"/>
  <c r="G19" i="5"/>
  <c r="H19" i="5"/>
  <c r="E21" i="5"/>
  <c r="E22" i="5"/>
  <c r="F21" i="5"/>
  <c r="G21" i="5"/>
  <c r="H21" i="5"/>
  <c r="E23" i="5"/>
  <c r="E24" i="5"/>
  <c r="F23" i="5"/>
  <c r="G23" i="5"/>
  <c r="H23" i="5"/>
  <c r="E25" i="5"/>
  <c r="E26" i="5"/>
  <c r="F25" i="5"/>
  <c r="G25" i="5"/>
  <c r="H25" i="5"/>
  <c r="E27" i="5"/>
  <c r="E28" i="5"/>
  <c r="F27" i="5"/>
  <c r="G27" i="5"/>
  <c r="H27" i="5"/>
  <c r="E29" i="5"/>
  <c r="E30" i="5"/>
  <c r="F29" i="5"/>
  <c r="G29" i="5"/>
  <c r="H29" i="5"/>
  <c r="E31" i="5"/>
  <c r="E32" i="5"/>
  <c r="F31" i="5"/>
  <c r="G31" i="5"/>
  <c r="H31" i="5"/>
  <c r="E33" i="5"/>
  <c r="E34" i="5"/>
  <c r="F33" i="5"/>
  <c r="G33" i="5"/>
  <c r="H33" i="5"/>
  <c r="E35" i="5"/>
  <c r="E36" i="5"/>
  <c r="F35" i="5"/>
  <c r="G35" i="5"/>
  <c r="H35" i="5"/>
  <c r="AO36" i="5"/>
  <c r="AO35" i="5"/>
  <c r="AS35" i="5"/>
  <c r="AR35" i="5"/>
  <c r="AQ35" i="5"/>
  <c r="AP35" i="5"/>
  <c r="AO34" i="5"/>
  <c r="AO33" i="5"/>
  <c r="AS33" i="5"/>
  <c r="AR33" i="5"/>
  <c r="AQ33" i="5"/>
  <c r="AP33" i="5"/>
  <c r="AO32" i="5"/>
  <c r="AO31" i="5"/>
  <c r="AS31" i="5"/>
  <c r="AR31" i="5"/>
  <c r="AQ31" i="5"/>
  <c r="AP31" i="5"/>
  <c r="AO30" i="5"/>
  <c r="AO29" i="5"/>
  <c r="AS29" i="5"/>
  <c r="AR29" i="5"/>
  <c r="AQ29" i="5"/>
  <c r="AP29" i="5"/>
  <c r="AO28" i="5"/>
  <c r="AO27" i="5"/>
  <c r="AS27" i="5"/>
  <c r="AR27" i="5"/>
  <c r="AQ27" i="5"/>
  <c r="AP27" i="5"/>
  <c r="AO26" i="5"/>
  <c r="AO25" i="5"/>
  <c r="AS25" i="5"/>
  <c r="AR25" i="5"/>
  <c r="AQ25" i="5"/>
  <c r="AP25" i="5"/>
  <c r="AO24" i="5"/>
  <c r="AO23" i="5"/>
  <c r="AS23" i="5"/>
  <c r="AR23" i="5"/>
  <c r="AQ23" i="5"/>
  <c r="AP23" i="5"/>
  <c r="AO22" i="5"/>
  <c r="AO21" i="5"/>
  <c r="AS21" i="5"/>
  <c r="AR21" i="5"/>
  <c r="AQ21" i="5"/>
  <c r="AP21" i="5"/>
  <c r="AO20" i="5"/>
  <c r="AO19" i="5"/>
  <c r="AS19" i="5"/>
  <c r="AR19" i="5"/>
  <c r="AQ19" i="5"/>
  <c r="AP19" i="5"/>
  <c r="AO18" i="5"/>
  <c r="AO17" i="5"/>
  <c r="AS17" i="5"/>
  <c r="AR17" i="5"/>
  <c r="AQ17" i="5"/>
  <c r="AP17" i="5"/>
  <c r="AO16" i="5"/>
  <c r="AO15" i="5"/>
  <c r="AS15" i="5"/>
  <c r="AR15" i="5"/>
  <c r="AQ15" i="5"/>
  <c r="AP15" i="5"/>
  <c r="AO14" i="5"/>
  <c r="AO13" i="5"/>
  <c r="AS13" i="5"/>
  <c r="AR13" i="5"/>
  <c r="AQ13" i="5"/>
  <c r="AP13" i="5"/>
  <c r="AO12" i="5"/>
  <c r="AO11" i="5"/>
  <c r="AS11" i="5"/>
  <c r="AR11" i="5"/>
  <c r="AQ11" i="5"/>
  <c r="AP11" i="5"/>
  <c r="AO10" i="5"/>
  <c r="AO9" i="5"/>
  <c r="AS9" i="5"/>
  <c r="AR9" i="5"/>
  <c r="AQ9" i="5"/>
  <c r="AP9" i="5"/>
  <c r="AO8" i="5"/>
  <c r="AO7" i="5"/>
  <c r="AS7" i="5"/>
  <c r="AR7" i="5"/>
  <c r="AQ7" i="5"/>
  <c r="AP7" i="5"/>
  <c r="B3" i="7"/>
  <c r="C3" i="7"/>
  <c r="Z3" i="4"/>
  <c r="C2" i="1"/>
  <c r="F2" i="1"/>
  <c r="V36" i="1"/>
  <c r="U36" i="1"/>
  <c r="V35" i="1"/>
  <c r="U35" i="1"/>
  <c r="V34" i="1"/>
  <c r="U34" i="1"/>
  <c r="V33" i="1"/>
  <c r="U33" i="1"/>
  <c r="V32" i="1"/>
  <c r="U32" i="1"/>
  <c r="V31" i="1"/>
  <c r="U31" i="1"/>
  <c r="V30" i="1"/>
  <c r="U30" i="1"/>
  <c r="V29" i="1"/>
  <c r="U29" i="1"/>
  <c r="V28" i="1"/>
  <c r="U28" i="1"/>
  <c r="V27" i="1"/>
  <c r="U27" i="1"/>
  <c r="V26" i="1"/>
  <c r="U26" i="1"/>
  <c r="V25" i="1"/>
  <c r="U25" i="1"/>
  <c r="V24" i="1"/>
  <c r="U24" i="1"/>
  <c r="V23" i="1"/>
  <c r="U23" i="1"/>
  <c r="V22" i="1"/>
  <c r="U22" i="1"/>
  <c r="V21" i="1"/>
  <c r="U21" i="1"/>
  <c r="V20" i="1"/>
  <c r="U20" i="1"/>
  <c r="V19" i="1"/>
  <c r="U19" i="1"/>
  <c r="V18" i="1"/>
  <c r="U18" i="1"/>
  <c r="V17" i="1"/>
  <c r="U17" i="1"/>
  <c r="V16" i="1"/>
  <c r="U16" i="1"/>
  <c r="V15" i="1"/>
  <c r="U15" i="1"/>
  <c r="V14" i="1"/>
  <c r="U14" i="1"/>
  <c r="V13" i="1"/>
  <c r="U13" i="1"/>
  <c r="V12" i="1"/>
  <c r="U12" i="1"/>
  <c r="V11" i="1"/>
  <c r="U11" i="1"/>
  <c r="V10" i="1"/>
  <c r="U10" i="1"/>
  <c r="V9" i="1"/>
  <c r="U9" i="1"/>
  <c r="V8" i="1"/>
  <c r="U8" i="1"/>
  <c r="V7" i="1"/>
  <c r="U7" i="1"/>
  <c r="S36" i="1"/>
  <c r="R36" i="1"/>
  <c r="S35" i="1"/>
  <c r="R35" i="1"/>
  <c r="S34" i="1"/>
  <c r="R34" i="1"/>
  <c r="S33" i="1"/>
  <c r="R33" i="1"/>
  <c r="S32" i="1"/>
  <c r="R32" i="1"/>
  <c r="S31" i="1"/>
  <c r="R31" i="1"/>
  <c r="S30" i="1"/>
  <c r="R30" i="1"/>
  <c r="S29" i="1"/>
  <c r="R29" i="1"/>
  <c r="S28" i="1"/>
  <c r="R28" i="1"/>
  <c r="S27" i="1"/>
  <c r="R27" i="1"/>
  <c r="S26" i="1"/>
  <c r="R26" i="1"/>
  <c r="S25" i="1"/>
  <c r="R25" i="1"/>
  <c r="S24" i="1"/>
  <c r="R24" i="1"/>
  <c r="S23" i="1"/>
  <c r="R23" i="1"/>
  <c r="S22" i="1"/>
  <c r="R22" i="1"/>
  <c r="S21" i="1"/>
  <c r="R21" i="1"/>
  <c r="S20" i="1"/>
  <c r="R20" i="1"/>
  <c r="S19" i="1"/>
  <c r="R19" i="1"/>
  <c r="S18" i="1"/>
  <c r="R18" i="1"/>
  <c r="S17" i="1"/>
  <c r="R17" i="1"/>
  <c r="S16" i="1"/>
  <c r="R16" i="1"/>
  <c r="S15" i="1"/>
  <c r="R15" i="1"/>
  <c r="S14" i="1"/>
  <c r="R14" i="1"/>
  <c r="S13" i="1"/>
  <c r="R13" i="1"/>
  <c r="S12" i="1"/>
  <c r="R12" i="1"/>
  <c r="S11" i="1"/>
  <c r="R11" i="1"/>
  <c r="S10" i="1"/>
  <c r="R10" i="1"/>
  <c r="S9" i="1"/>
  <c r="R9" i="1"/>
  <c r="S8" i="1"/>
  <c r="R8" i="1"/>
  <c r="S7" i="1"/>
  <c r="R7" i="1"/>
  <c r="P36" i="1"/>
  <c r="O36" i="1"/>
  <c r="P35" i="1"/>
  <c r="O35" i="1"/>
  <c r="P34" i="1"/>
  <c r="O34" i="1"/>
  <c r="P33" i="1"/>
  <c r="O33" i="1"/>
  <c r="P32" i="1"/>
  <c r="O32" i="1"/>
  <c r="P31" i="1"/>
  <c r="O31" i="1"/>
  <c r="P30" i="1"/>
  <c r="O30" i="1"/>
  <c r="P29" i="1"/>
  <c r="O29" i="1"/>
  <c r="P28" i="1"/>
  <c r="O28" i="1"/>
  <c r="P27" i="1"/>
  <c r="O27" i="1"/>
  <c r="P26" i="1"/>
  <c r="O26" i="1"/>
  <c r="P25" i="1"/>
  <c r="O25" i="1"/>
  <c r="P24" i="1"/>
  <c r="O24" i="1"/>
  <c r="P23" i="1"/>
  <c r="O23" i="1"/>
  <c r="P22" i="1"/>
  <c r="O22" i="1"/>
  <c r="P21" i="1"/>
  <c r="O21" i="1"/>
  <c r="P20" i="1"/>
  <c r="O20" i="1"/>
  <c r="P19" i="1"/>
  <c r="O19" i="1"/>
  <c r="P18" i="1"/>
  <c r="O18" i="1"/>
  <c r="P17" i="1"/>
  <c r="O17" i="1"/>
  <c r="P16" i="1"/>
  <c r="O16" i="1"/>
  <c r="P15" i="1"/>
  <c r="O15" i="1"/>
  <c r="P14" i="1"/>
  <c r="O14" i="1"/>
  <c r="P13" i="1"/>
  <c r="O13" i="1"/>
  <c r="P12" i="1"/>
  <c r="O12" i="1"/>
  <c r="P11" i="1"/>
  <c r="O11" i="1"/>
  <c r="P10" i="1"/>
  <c r="O10" i="1"/>
  <c r="P9" i="1"/>
  <c r="O9" i="1"/>
  <c r="P8" i="1"/>
  <c r="O8" i="1"/>
  <c r="P7" i="1"/>
  <c r="O7" i="1"/>
  <c r="M36" i="1"/>
  <c r="L36" i="1"/>
  <c r="M35" i="1"/>
  <c r="L35" i="1"/>
  <c r="M34" i="1"/>
  <c r="L34" i="1"/>
  <c r="M33" i="1"/>
  <c r="L33" i="1"/>
  <c r="M32" i="1"/>
  <c r="L32" i="1"/>
  <c r="M31" i="1"/>
  <c r="L31" i="1"/>
  <c r="M30" i="1"/>
  <c r="L30" i="1"/>
  <c r="M29" i="1"/>
  <c r="L29" i="1"/>
  <c r="M28" i="1"/>
  <c r="L28" i="1"/>
  <c r="M27" i="1"/>
  <c r="L27" i="1"/>
  <c r="M26" i="1"/>
  <c r="L26" i="1"/>
  <c r="M25" i="1"/>
  <c r="L25" i="1"/>
  <c r="M24" i="1"/>
  <c r="L24" i="1"/>
  <c r="M23" i="1"/>
  <c r="L23" i="1"/>
  <c r="M22" i="1"/>
  <c r="L22" i="1"/>
  <c r="M21" i="1"/>
  <c r="L21" i="1"/>
  <c r="M20" i="1"/>
  <c r="L20" i="1"/>
  <c r="M19" i="1"/>
  <c r="L19" i="1"/>
  <c r="M18" i="1"/>
  <c r="L18" i="1"/>
  <c r="M17" i="1"/>
  <c r="L17" i="1"/>
  <c r="M16" i="1"/>
  <c r="L16" i="1"/>
  <c r="M15" i="1"/>
  <c r="L15" i="1"/>
  <c r="M14" i="1"/>
  <c r="L14" i="1"/>
  <c r="M13" i="1"/>
  <c r="L13" i="1"/>
  <c r="M12" i="1"/>
  <c r="L12" i="1"/>
  <c r="M11" i="1"/>
  <c r="L11" i="1"/>
  <c r="M10" i="1"/>
  <c r="L10" i="1"/>
  <c r="M9" i="1"/>
  <c r="L9" i="1"/>
  <c r="M8" i="1"/>
  <c r="L8" i="1"/>
  <c r="M7" i="1"/>
  <c r="L7" i="1"/>
  <c r="J36" i="1"/>
  <c r="I36" i="1"/>
  <c r="J35" i="1"/>
  <c r="I35" i="1"/>
  <c r="J34" i="1"/>
  <c r="I34" i="1"/>
  <c r="J33" i="1"/>
  <c r="I33" i="1"/>
  <c r="J32" i="1"/>
  <c r="I32" i="1"/>
  <c r="J31" i="1"/>
  <c r="I31" i="1"/>
  <c r="J30" i="1"/>
  <c r="I30" i="1"/>
  <c r="J29" i="1"/>
  <c r="I29" i="1"/>
  <c r="J28" i="1"/>
  <c r="I28" i="1"/>
  <c r="J27" i="1"/>
  <c r="I27" i="1"/>
  <c r="J26" i="1"/>
  <c r="I26" i="1"/>
  <c r="J25" i="1"/>
  <c r="I25" i="1"/>
  <c r="J24" i="1"/>
  <c r="I24" i="1"/>
  <c r="J23" i="1"/>
  <c r="I23" i="1"/>
  <c r="J22" i="1"/>
  <c r="I22" i="1"/>
  <c r="J21" i="1"/>
  <c r="I21" i="1"/>
  <c r="J20" i="1"/>
  <c r="I20" i="1"/>
  <c r="J19" i="1"/>
  <c r="I19" i="1"/>
  <c r="J18" i="1"/>
  <c r="I18" i="1"/>
  <c r="J17" i="1"/>
  <c r="I17" i="1"/>
  <c r="J16" i="1"/>
  <c r="I16" i="1"/>
  <c r="J15" i="1"/>
  <c r="I15" i="1"/>
  <c r="J14" i="1"/>
  <c r="I14" i="1"/>
  <c r="J13" i="1"/>
  <c r="I13" i="1"/>
  <c r="J12" i="1"/>
  <c r="I12" i="1"/>
  <c r="J11" i="1"/>
  <c r="I11" i="1"/>
  <c r="J10" i="1"/>
  <c r="I10" i="1"/>
  <c r="J9" i="1"/>
  <c r="I9" i="1"/>
  <c r="J8" i="1"/>
  <c r="I8" i="1"/>
  <c r="J7" i="1"/>
  <c r="I7" i="1"/>
  <c r="G36" i="1"/>
  <c r="F36" i="1"/>
  <c r="G35" i="1"/>
  <c r="F35" i="1"/>
  <c r="G34" i="1"/>
  <c r="F34" i="1"/>
  <c r="G33" i="1"/>
  <c r="F33" i="1"/>
  <c r="G32" i="1"/>
  <c r="F32" i="1"/>
  <c r="G31" i="1"/>
  <c r="F31" i="1"/>
  <c r="G30" i="1"/>
  <c r="F30" i="1"/>
  <c r="G29" i="1"/>
  <c r="F29" i="1"/>
  <c r="G28" i="1"/>
  <c r="F28" i="1"/>
  <c r="G27" i="1"/>
  <c r="F27" i="1"/>
  <c r="G26" i="1"/>
  <c r="F26" i="1"/>
  <c r="G25" i="1"/>
  <c r="F25" i="1"/>
  <c r="G24" i="1"/>
  <c r="F24" i="1"/>
  <c r="G23" i="1"/>
  <c r="F23" i="1"/>
  <c r="G22" i="1"/>
  <c r="F22" i="1"/>
  <c r="G21" i="1"/>
  <c r="F21" i="1"/>
  <c r="G20" i="1"/>
  <c r="F20" i="1"/>
  <c r="G19" i="1"/>
  <c r="F19" i="1"/>
  <c r="G18" i="1"/>
  <c r="F18" i="1"/>
  <c r="G17" i="1"/>
  <c r="F17" i="1"/>
  <c r="G16" i="1"/>
  <c r="F16" i="1"/>
  <c r="G15" i="1"/>
  <c r="F15" i="1"/>
  <c r="G14" i="1"/>
  <c r="F14" i="1"/>
  <c r="G13" i="1"/>
  <c r="F13" i="1"/>
  <c r="G12" i="1"/>
  <c r="F12" i="1"/>
  <c r="G11" i="1"/>
  <c r="F11" i="1"/>
  <c r="G10" i="1"/>
  <c r="F10" i="1"/>
  <c r="G9" i="1"/>
  <c r="F9" i="1"/>
  <c r="G8" i="1"/>
  <c r="F8" i="1"/>
  <c r="G7" i="1"/>
  <c r="F7" i="1"/>
  <c r="C9" i="1"/>
  <c r="D9" i="1"/>
  <c r="C10" i="1"/>
  <c r="D10" i="1"/>
  <c r="C11" i="1"/>
  <c r="D11" i="1"/>
  <c r="C12" i="1"/>
  <c r="D12" i="1"/>
  <c r="C13" i="1"/>
  <c r="D13" i="1"/>
  <c r="C14" i="1"/>
  <c r="D14" i="1"/>
  <c r="C15" i="1"/>
  <c r="D15" i="1"/>
  <c r="C16" i="1"/>
  <c r="D16" i="1"/>
  <c r="C17" i="1"/>
  <c r="D17" i="1"/>
  <c r="C18" i="1"/>
  <c r="D18" i="1"/>
  <c r="C19" i="1"/>
  <c r="D19" i="1"/>
  <c r="C20" i="1"/>
  <c r="D20" i="1"/>
  <c r="C21" i="1"/>
  <c r="D21" i="1"/>
  <c r="C22" i="1"/>
  <c r="D22" i="1"/>
  <c r="C23" i="1"/>
  <c r="D23" i="1"/>
  <c r="C24" i="1"/>
  <c r="D24" i="1"/>
  <c r="C25" i="1"/>
  <c r="D25" i="1"/>
  <c r="C26" i="1"/>
  <c r="D26" i="1"/>
  <c r="C27" i="1"/>
  <c r="D27" i="1"/>
  <c r="C28" i="1"/>
  <c r="D28" i="1"/>
  <c r="C29" i="1"/>
  <c r="D29" i="1"/>
  <c r="C30" i="1"/>
  <c r="D30" i="1"/>
  <c r="C31" i="1"/>
  <c r="D31" i="1"/>
  <c r="C32" i="1"/>
  <c r="D32" i="1"/>
  <c r="C33" i="1"/>
  <c r="D33" i="1"/>
  <c r="C34" i="1"/>
  <c r="D34" i="1"/>
  <c r="C35" i="1"/>
  <c r="D35" i="1"/>
  <c r="C36" i="1"/>
  <c r="D36" i="1"/>
  <c r="D8" i="1"/>
  <c r="C8" i="1"/>
  <c r="D7" i="1"/>
  <c r="C7" i="1"/>
  <c r="AS37" i="5"/>
  <c r="B35" i="5"/>
  <c r="A35" i="5"/>
  <c r="B33" i="5"/>
  <c r="A33" i="5"/>
  <c r="B31" i="5"/>
  <c r="A31" i="5"/>
  <c r="B29" i="5"/>
  <c r="A29" i="5"/>
  <c r="B27" i="5"/>
  <c r="A27" i="5"/>
  <c r="B25" i="5"/>
  <c r="A25" i="5"/>
  <c r="B23" i="5"/>
  <c r="A23" i="5"/>
  <c r="B21" i="5"/>
  <c r="A21" i="5"/>
  <c r="B19" i="5"/>
  <c r="A19" i="5"/>
  <c r="B17" i="5"/>
  <c r="A17" i="5"/>
  <c r="B15" i="5"/>
  <c r="A15" i="5"/>
  <c r="B13" i="5"/>
  <c r="A13" i="5"/>
  <c r="B11" i="5"/>
  <c r="A11" i="5"/>
  <c r="B9" i="5"/>
  <c r="A9" i="5"/>
  <c r="B7" i="5"/>
  <c r="A7" i="5"/>
  <c r="C4" i="5"/>
  <c r="I4" i="5"/>
  <c r="O4" i="5"/>
  <c r="U4" i="5"/>
  <c r="AA4" i="5"/>
  <c r="AG4" i="5"/>
  <c r="AM4" i="5"/>
  <c r="I2" i="5"/>
  <c r="H7" i="1"/>
  <c r="H8" i="1"/>
  <c r="E7" i="1"/>
  <c r="E8" i="1"/>
  <c r="E9" i="1"/>
  <c r="E10" i="1"/>
  <c r="Q10" i="1"/>
  <c r="Q9" i="1"/>
  <c r="K8" i="4"/>
  <c r="N8" i="4"/>
  <c r="Q8" i="4"/>
  <c r="T8" i="4"/>
  <c r="K9" i="4"/>
  <c r="N9" i="4"/>
  <c r="Q9" i="4"/>
  <c r="T9" i="4"/>
  <c r="E33" i="1"/>
  <c r="E34" i="1"/>
  <c r="H33" i="1"/>
  <c r="H34" i="1"/>
  <c r="K33" i="1"/>
  <c r="K34" i="1"/>
  <c r="N33" i="1"/>
  <c r="N34" i="1"/>
  <c r="Q33" i="1"/>
  <c r="Q34" i="1"/>
  <c r="T33" i="1"/>
  <c r="T34" i="1"/>
  <c r="W33" i="1"/>
  <c r="W34" i="1"/>
  <c r="X33" i="1"/>
  <c r="E35" i="1"/>
  <c r="E36" i="1"/>
  <c r="H35" i="1"/>
  <c r="H36" i="1"/>
  <c r="K35" i="1"/>
  <c r="K36" i="1"/>
  <c r="N35" i="1"/>
  <c r="N36" i="1"/>
  <c r="Q35" i="1"/>
  <c r="Q36" i="1"/>
  <c r="T35" i="1"/>
  <c r="T36" i="1"/>
  <c r="W35" i="1"/>
  <c r="W36" i="1"/>
  <c r="X35" i="1"/>
  <c r="K7" i="1"/>
  <c r="K8" i="1"/>
  <c r="Q7" i="1"/>
  <c r="Q8" i="1"/>
  <c r="T7" i="1"/>
  <c r="N7" i="1"/>
  <c r="N8" i="1"/>
  <c r="T8" i="1"/>
  <c r="W7" i="1"/>
  <c r="W8" i="1"/>
  <c r="X7" i="1"/>
  <c r="H9" i="1"/>
  <c r="H10" i="1"/>
  <c r="K9" i="1"/>
  <c r="K10" i="1"/>
  <c r="N9" i="1"/>
  <c r="N10" i="1"/>
  <c r="T9" i="1"/>
  <c r="T10" i="1"/>
  <c r="W9" i="1"/>
  <c r="W10" i="1"/>
  <c r="X9" i="1"/>
  <c r="E11" i="1"/>
  <c r="E12" i="1"/>
  <c r="H11" i="1"/>
  <c r="H12" i="1"/>
  <c r="K11" i="1"/>
  <c r="K12" i="1"/>
  <c r="N11" i="1"/>
  <c r="N12" i="1"/>
  <c r="Q11" i="1"/>
  <c r="Q12" i="1"/>
  <c r="T11" i="1"/>
  <c r="T12" i="1"/>
  <c r="W11" i="1"/>
  <c r="W12" i="1"/>
  <c r="X11" i="1"/>
  <c r="E13" i="1"/>
  <c r="E14" i="1"/>
  <c r="H13" i="1"/>
  <c r="H14" i="1"/>
  <c r="K13" i="1"/>
  <c r="K14" i="1"/>
  <c r="N13" i="1"/>
  <c r="N14" i="1"/>
  <c r="Q13" i="1"/>
  <c r="Q14" i="1"/>
  <c r="T13" i="1"/>
  <c r="T14" i="1"/>
  <c r="W13" i="1"/>
  <c r="W14" i="1"/>
  <c r="X13" i="1"/>
  <c r="E15" i="1"/>
  <c r="E16" i="1"/>
  <c r="H15" i="1"/>
  <c r="H16" i="1"/>
  <c r="K15" i="1"/>
  <c r="K16" i="1"/>
  <c r="N15" i="1"/>
  <c r="N16" i="1"/>
  <c r="Q15" i="1"/>
  <c r="Q16" i="1"/>
  <c r="T15" i="1"/>
  <c r="T16" i="1"/>
  <c r="W15" i="1"/>
  <c r="W16" i="1"/>
  <c r="X15" i="1"/>
  <c r="E17" i="1"/>
  <c r="E18" i="1"/>
  <c r="H17" i="1"/>
  <c r="H18" i="1"/>
  <c r="K17" i="1"/>
  <c r="K18" i="1"/>
  <c r="N17" i="1"/>
  <c r="N18" i="1"/>
  <c r="Q17" i="1"/>
  <c r="Q18" i="1"/>
  <c r="T17" i="1"/>
  <c r="T18" i="1"/>
  <c r="W17" i="1"/>
  <c r="W18" i="1"/>
  <c r="X17" i="1"/>
  <c r="E19" i="1"/>
  <c r="E20" i="1"/>
  <c r="H19" i="1"/>
  <c r="H20" i="1"/>
  <c r="K19" i="1"/>
  <c r="K20" i="1"/>
  <c r="N19" i="1"/>
  <c r="N20" i="1"/>
  <c r="Q19" i="1"/>
  <c r="Q20" i="1"/>
  <c r="T19" i="1"/>
  <c r="T20" i="1"/>
  <c r="W19" i="1"/>
  <c r="W20" i="1"/>
  <c r="X19" i="1"/>
  <c r="E21" i="1"/>
  <c r="E22" i="1"/>
  <c r="H21" i="1"/>
  <c r="H22" i="1"/>
  <c r="K21" i="1"/>
  <c r="K22" i="1"/>
  <c r="N21" i="1"/>
  <c r="N22" i="1"/>
  <c r="Q21" i="1"/>
  <c r="Q22" i="1"/>
  <c r="T21" i="1"/>
  <c r="T22" i="1"/>
  <c r="W21" i="1"/>
  <c r="W22" i="1"/>
  <c r="X21" i="1"/>
  <c r="E23" i="1"/>
  <c r="E24" i="1"/>
  <c r="H23" i="1"/>
  <c r="H24" i="1"/>
  <c r="K23" i="1"/>
  <c r="K24" i="1"/>
  <c r="N23" i="1"/>
  <c r="N24" i="1"/>
  <c r="Q23" i="1"/>
  <c r="Q24" i="1"/>
  <c r="T23" i="1"/>
  <c r="T24" i="1"/>
  <c r="W23" i="1"/>
  <c r="W24" i="1"/>
  <c r="X23" i="1"/>
  <c r="E25" i="1"/>
  <c r="E26" i="1"/>
  <c r="H25" i="1"/>
  <c r="H26" i="1"/>
  <c r="K25" i="1"/>
  <c r="K26" i="1"/>
  <c r="N25" i="1"/>
  <c r="N26" i="1"/>
  <c r="Q25" i="1"/>
  <c r="Q26" i="1"/>
  <c r="T25" i="1"/>
  <c r="T26" i="1"/>
  <c r="W25" i="1"/>
  <c r="W26" i="1"/>
  <c r="X25" i="1"/>
  <c r="E27" i="1"/>
  <c r="E28" i="1"/>
  <c r="H27" i="1"/>
  <c r="H28" i="1"/>
  <c r="K27" i="1"/>
  <c r="K28" i="1"/>
  <c r="N27" i="1"/>
  <c r="N28" i="1"/>
  <c r="Q27" i="1"/>
  <c r="Q28" i="1"/>
  <c r="T27" i="1"/>
  <c r="T28" i="1"/>
  <c r="W27" i="1"/>
  <c r="W28" i="1"/>
  <c r="X27" i="1"/>
  <c r="E29" i="1"/>
  <c r="E30" i="1"/>
  <c r="H29" i="1"/>
  <c r="H30" i="1"/>
  <c r="K29" i="1"/>
  <c r="K30" i="1"/>
  <c r="N29" i="1"/>
  <c r="N30" i="1"/>
  <c r="Q29" i="1"/>
  <c r="Q30" i="1"/>
  <c r="T29" i="1"/>
  <c r="T30" i="1"/>
  <c r="W29" i="1"/>
  <c r="W30" i="1"/>
  <c r="X29" i="1"/>
  <c r="E31" i="1"/>
  <c r="E32" i="1"/>
  <c r="H31" i="1"/>
  <c r="H32" i="1"/>
  <c r="K31" i="1"/>
  <c r="K32" i="1"/>
  <c r="N31" i="1"/>
  <c r="N32" i="1"/>
  <c r="Q31" i="1"/>
  <c r="Q32" i="1"/>
  <c r="T31" i="1"/>
  <c r="T32" i="1"/>
  <c r="W31" i="1"/>
  <c r="W32" i="1"/>
  <c r="X31" i="1"/>
  <c r="X37" i="1"/>
  <c r="A25" i="1"/>
  <c r="B25" i="1"/>
  <c r="A27" i="1"/>
  <c r="B27" i="1"/>
  <c r="A29" i="1"/>
  <c r="B29" i="1"/>
  <c r="A31" i="1"/>
  <c r="B31" i="1"/>
  <c r="A33" i="1"/>
  <c r="B33" i="1"/>
  <c r="A35" i="1"/>
  <c r="B35" i="1"/>
  <c r="A23" i="1"/>
  <c r="B23" i="1"/>
  <c r="A21" i="1"/>
  <c r="B21" i="1"/>
  <c r="A9" i="1"/>
  <c r="B9" i="1"/>
  <c r="A11" i="1"/>
  <c r="B11" i="1"/>
  <c r="A13" i="1"/>
  <c r="B13" i="1"/>
  <c r="A15" i="1"/>
  <c r="B15" i="1"/>
  <c r="A17" i="1"/>
  <c r="B17" i="1"/>
  <c r="A19" i="1"/>
  <c r="B19" i="1"/>
  <c r="B7" i="1"/>
  <c r="A7" i="1"/>
  <c r="W8" i="4"/>
  <c r="W9" i="4"/>
  <c r="X8" i="4"/>
  <c r="E11" i="4"/>
  <c r="E12" i="4"/>
  <c r="H11" i="4"/>
  <c r="H12" i="4"/>
  <c r="K11" i="4"/>
  <c r="K12" i="4"/>
  <c r="N11" i="4"/>
  <c r="N12" i="4"/>
  <c r="Q11" i="4"/>
  <c r="Q12" i="4"/>
  <c r="T11" i="4"/>
  <c r="T12" i="4"/>
  <c r="W11" i="4"/>
  <c r="W12" i="4"/>
  <c r="X11" i="4"/>
  <c r="E14" i="4"/>
  <c r="E15" i="4"/>
  <c r="H14" i="4"/>
  <c r="H15" i="4"/>
  <c r="K14" i="4"/>
  <c r="K15" i="4"/>
  <c r="N14" i="4"/>
  <c r="N15" i="4"/>
  <c r="Q14" i="4"/>
  <c r="Q15" i="4"/>
  <c r="T14" i="4"/>
  <c r="T15" i="4"/>
  <c r="W14" i="4"/>
  <c r="W15" i="4"/>
  <c r="X14" i="4"/>
  <c r="H17" i="4"/>
  <c r="H18" i="4"/>
  <c r="K17" i="4"/>
  <c r="K18" i="4"/>
  <c r="N17" i="4"/>
  <c r="N18" i="4"/>
  <c r="Q17" i="4"/>
  <c r="Q18" i="4"/>
  <c r="X17" i="4"/>
  <c r="E20" i="4"/>
  <c r="E21" i="4"/>
  <c r="H20" i="4"/>
  <c r="H21" i="4"/>
  <c r="K20" i="4"/>
  <c r="K21" i="4"/>
  <c r="N20" i="4"/>
  <c r="N21" i="4"/>
  <c r="X20" i="4"/>
  <c r="E23" i="4"/>
  <c r="E24" i="4"/>
  <c r="H23" i="4"/>
  <c r="H24" i="4"/>
  <c r="K23" i="4"/>
  <c r="K24" i="4"/>
  <c r="N23" i="4"/>
  <c r="N24" i="4"/>
  <c r="Q23" i="4"/>
  <c r="Q24" i="4"/>
  <c r="T23" i="4"/>
  <c r="T24" i="4"/>
  <c r="W23" i="4"/>
  <c r="W24" i="4"/>
  <c r="X23" i="4"/>
  <c r="X25" i="4"/>
  <c r="C10" i="4"/>
  <c r="F10" i="4"/>
  <c r="I10" i="4"/>
  <c r="L10" i="4"/>
  <c r="O10" i="4"/>
  <c r="R10" i="4"/>
  <c r="U10" i="4"/>
  <c r="C13" i="4"/>
  <c r="F13" i="4"/>
  <c r="I13" i="4"/>
  <c r="L13" i="4"/>
  <c r="O13" i="4"/>
  <c r="R13" i="4"/>
  <c r="U13" i="4"/>
  <c r="C16" i="4"/>
  <c r="F16" i="4"/>
  <c r="I16" i="4"/>
  <c r="L16" i="4"/>
  <c r="O16" i="4"/>
  <c r="R16" i="4"/>
  <c r="U16" i="4"/>
  <c r="C19" i="4"/>
  <c r="F19" i="4"/>
  <c r="I19" i="4"/>
  <c r="L19" i="4"/>
  <c r="O19" i="4"/>
  <c r="C4" i="1"/>
  <c r="F4" i="1"/>
  <c r="I4" i="1"/>
  <c r="L4" i="1"/>
  <c r="O4" i="1"/>
  <c r="R4" i="1"/>
  <c r="U4" i="1"/>
  <c r="B4" i="7"/>
  <c r="B5" i="7"/>
  <c r="B6" i="7"/>
  <c r="B7" i="7"/>
  <c r="B8" i="7"/>
  <c r="D3" i="7"/>
  <c r="C4" i="7"/>
  <c r="C5" i="7"/>
  <c r="C6" i="7"/>
  <c r="C7" i="7"/>
  <c r="E3" i="7"/>
  <c r="D4" i="7"/>
  <c r="D5" i="7"/>
  <c r="D6" i="7"/>
  <c r="D7" i="7"/>
  <c r="E4" i="7"/>
  <c r="E5" i="7"/>
  <c r="E6" i="7"/>
  <c r="E7" i="7"/>
  <c r="F3" i="7"/>
  <c r="F4" i="7"/>
  <c r="F5" i="7"/>
  <c r="F6" i="7"/>
  <c r="F7" i="7"/>
  <c r="F8" i="7"/>
  <c r="G3" i="7"/>
  <c r="H3" i="7"/>
  <c r="G4" i="7"/>
  <c r="G5" i="7"/>
  <c r="G6" i="7"/>
  <c r="G7" i="7"/>
  <c r="I3" i="7"/>
  <c r="H4" i="7"/>
  <c r="H5" i="7"/>
  <c r="H6" i="7"/>
  <c r="H7" i="7"/>
  <c r="H8" i="7"/>
  <c r="I4" i="7"/>
  <c r="I5" i="7"/>
  <c r="I6" i="7"/>
  <c r="I7" i="7"/>
  <c r="J3" i="7"/>
  <c r="J4" i="7"/>
  <c r="J5" i="7"/>
  <c r="J6" i="7"/>
  <c r="J7" i="7"/>
  <c r="K3" i="7"/>
  <c r="L3" i="7"/>
  <c r="K4" i="7"/>
  <c r="K5" i="7"/>
  <c r="K6" i="7"/>
  <c r="K7" i="7"/>
  <c r="K8" i="7"/>
  <c r="M3" i="7"/>
  <c r="M4" i="7"/>
  <c r="M5" i="7"/>
  <c r="M6" i="7"/>
  <c r="M7" i="7"/>
  <c r="L4" i="7"/>
  <c r="L5" i="7"/>
  <c r="L6" i="7"/>
  <c r="L7" i="7"/>
</calcChain>
</file>

<file path=xl/sharedStrings.xml><?xml version="1.0" encoding="utf-8"?>
<sst xmlns="http://schemas.openxmlformats.org/spreadsheetml/2006/main" count="236" uniqueCount="59">
  <si>
    <t>Date du</t>
  </si>
  <si>
    <t>Au</t>
  </si>
  <si>
    <t>TOTAL SEMAINE</t>
  </si>
  <si>
    <t>matin</t>
  </si>
  <si>
    <t>nb 
heures</t>
  </si>
  <si>
    <t>nb
heures</t>
  </si>
  <si>
    <t>nb heures</t>
  </si>
  <si>
    <t>soir</t>
  </si>
  <si>
    <t>FLORIAN</t>
  </si>
  <si>
    <t>MATHIEU</t>
  </si>
  <si>
    <t>JUNIOR</t>
  </si>
  <si>
    <t>REMY</t>
  </si>
  <si>
    <t>AUDREY</t>
  </si>
  <si>
    <t>GILDAS</t>
  </si>
  <si>
    <t>ROXANNE</t>
  </si>
  <si>
    <t>Total hebdomadaire</t>
  </si>
  <si>
    <t>Horaire début service matin/midi</t>
  </si>
  <si>
    <t>Horaire fin service midi</t>
  </si>
  <si>
    <t>Horaire début service soir</t>
  </si>
  <si>
    <t>Horaire fin service soir</t>
  </si>
  <si>
    <t xml:space="preserve"> </t>
  </si>
  <si>
    <t xml:space="preserve">  </t>
  </si>
  <si>
    <r>
      <rPr>
        <b/>
        <sz val="11"/>
        <color theme="1"/>
        <rFont val="Calibri"/>
        <family val="2"/>
        <scheme val="minor"/>
      </rPr>
      <t>YABIO GARET</t>
    </r>
    <r>
      <rPr>
        <sz val="11"/>
        <color theme="1"/>
        <rFont val="Calibri"/>
        <family val="2"/>
        <scheme val="minor"/>
      </rPr>
      <t xml:space="preserve"> </t>
    </r>
  </si>
  <si>
    <t>Nom</t>
  </si>
  <si>
    <t>Prénom</t>
  </si>
  <si>
    <t>Mois</t>
  </si>
  <si>
    <t>Lundi</t>
  </si>
  <si>
    <t>Mardi</t>
  </si>
  <si>
    <t>Mercredi</t>
  </si>
  <si>
    <t>Jeudi</t>
  </si>
  <si>
    <t>Vendredi</t>
  </si>
  <si>
    <t>Samedi</t>
  </si>
  <si>
    <t>Dimanche</t>
  </si>
  <si>
    <t>Semaine 1</t>
  </si>
  <si>
    <t>Semaine 2</t>
  </si>
  <si>
    <t>Semaine 3</t>
  </si>
  <si>
    <t>Semaine 4</t>
  </si>
  <si>
    <t>Semaine 5</t>
  </si>
  <si>
    <t>Semaine 6</t>
  </si>
  <si>
    <t>Total mensuel</t>
  </si>
  <si>
    <t>Signature</t>
  </si>
  <si>
    <t>Aujourd'hui</t>
  </si>
  <si>
    <t>Année</t>
  </si>
  <si>
    <t>Janvier</t>
  </si>
  <si>
    <t>Février</t>
  </si>
  <si>
    <t>Mars</t>
  </si>
  <si>
    <t>Avril</t>
  </si>
  <si>
    <t>Mai</t>
  </si>
  <si>
    <t>Juin</t>
  </si>
  <si>
    <t>Juillet</t>
  </si>
  <si>
    <t>Août</t>
  </si>
  <si>
    <t>Septembre</t>
  </si>
  <si>
    <t>Octobre</t>
  </si>
  <si>
    <t>Novembre</t>
  </si>
  <si>
    <t>Décembre</t>
  </si>
  <si>
    <t>Un service dure au mnimum 3h</t>
  </si>
  <si>
    <t>La durée de repos entre 2 jours est d'au moins 11h</t>
  </si>
  <si>
    <t>L'amplitude horaire entre le début et la fin de la journée ne peut excéder 13h</t>
  </si>
  <si>
    <t xml:space="preserve">Une journée de travail ne peut excéder 10h </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</si>
</sst>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ddd\ dd\ mmm"/>
    <numFmt numFmtId="165" formatCode="h:mm;@"/>
    <numFmt numFmtId="166" formatCode="[h]:mm"/>
    <numFmt numFmtId="167" formatCode="mmmm"/>
    <numFmt numFmtId="168" formatCode="yyyy"/>
    <numFmt numFmtId="169" formatCode="dd\ mmmm"/>
  </numFmts>
  <fonts count="13" x14ac:knownFonts="1">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12"/>
      <color theme="0"/>
      <name val="Calibri"/>
      <family val="2"/>
      <scheme val="minor"/>
    </font>
    <font>
      <b/>
      <sz val="26"/>
      <color theme="1"/>
      <name val="TYPOGRAPH PRO"/>
    </font>
    <font>
      <b/>
      <sz val="20"/>
      <color theme="1"/>
      <name val="TYPOGRAPH PRO"/>
    </font>
    <font>
      <b/>
      <sz val="11"/>
      <color theme="0"/>
      <name val="Calibri"/>
      <family val="2"/>
      <scheme val="minor"/>
    </font>
    <font>
      <sz val="11"/>
      <color rgb="FFFF0000"/>
      <name val="Calibri"/>
      <family val="2"/>
      <scheme val="minor"/>
    </font>
    <font>
      <sz val="11"/>
      <color theme="0"/>
      <name val="Calibri"/>
      <family val="2"/>
      <scheme val="minor"/>
    </font>
    <font>
      <sz val="11"/>
      <color rgb="FFFF0066"/>
      <name val="Calibri"/>
      <family val="2"/>
      <scheme val="minor"/>
    </font>
    <font>
      <sz val="11"/>
      <color rgb="FFFFC000"/>
      <name val="Calibri"/>
      <family val="2"/>
      <scheme val="minor"/>
    </font>
    <font>
      <sz val="11"/>
      <color rgb="FF7030A0"/>
      <name val="Calibri"/>
      <family val="2"/>
      <scheme val="minor"/>
    </font>
  </fonts>
  <fills count="13">
    <fill>
      <patternFill patternType="none"/>
    </fill>
    <fill>
      <patternFill patternType="gray125"/>
    </fill>
    <fill>
      <patternFill patternType="solid">
        <fgColor theme="8" tint="0.59999389629810485"/>
        <bgColor indexed="64"/>
      </patternFill>
    </fill>
    <fill>
      <patternFill patternType="solid">
        <fgColor theme="9" tint="0.79998168889431442"/>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rgb="FFFF0000"/>
        <bgColor indexed="64"/>
      </patternFill>
    </fill>
    <fill>
      <patternFill patternType="solid">
        <fgColor rgb="FFFFC000"/>
        <bgColor indexed="64"/>
      </patternFill>
    </fill>
    <fill>
      <patternFill patternType="solid">
        <fgColor rgb="FF7030A0"/>
        <bgColor indexed="64"/>
      </patternFill>
    </fill>
    <fill>
      <patternFill patternType="solid">
        <fgColor rgb="FFC00000"/>
        <bgColor indexed="64"/>
      </patternFill>
    </fill>
    <fill>
      <patternFill patternType="solid">
        <fgColor theme="0"/>
        <bgColor indexed="64"/>
      </patternFill>
    </fill>
    <fill>
      <patternFill patternType="solid">
        <fgColor rgb="FFFF0066"/>
        <bgColor indexed="64"/>
      </patternFill>
    </fill>
  </fills>
  <borders count="55">
    <border>
      <left/>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style="medium">
        <color indexed="64"/>
      </right>
      <top style="medium">
        <color indexed="64"/>
      </top>
      <bottom style="medium">
        <color indexed="64"/>
      </bottom>
      <diagonal/>
    </border>
    <border>
      <left style="medium">
        <color auto="1"/>
      </left>
      <right/>
      <top style="medium">
        <color auto="1"/>
      </top>
      <bottom style="thin">
        <color auto="1"/>
      </bottom>
      <diagonal/>
    </border>
    <border>
      <left style="medium">
        <color auto="1"/>
      </left>
      <right/>
      <top/>
      <bottom style="thin">
        <color auto="1"/>
      </bottom>
      <diagonal/>
    </border>
    <border>
      <left style="medium">
        <color auto="1"/>
      </left>
      <right style="thin">
        <color auto="1"/>
      </right>
      <top/>
      <bottom style="thin">
        <color indexed="64"/>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indexed="64"/>
      </left>
      <right style="medium">
        <color indexed="64"/>
      </right>
      <top style="medium">
        <color indexed="64"/>
      </top>
      <bottom style="thin">
        <color auto="1"/>
      </bottom>
      <diagonal/>
    </border>
    <border>
      <left style="medium">
        <color auto="1"/>
      </left>
      <right/>
      <top style="thin">
        <color auto="1"/>
      </top>
      <bottom style="thin">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diagonal/>
    </border>
    <border>
      <left/>
      <right style="thin">
        <color auto="1"/>
      </right>
      <top/>
      <bottom style="thin">
        <color auto="1"/>
      </bottom>
      <diagonal/>
    </border>
    <border>
      <left style="thin">
        <color auto="1"/>
      </left>
      <right style="medium">
        <color auto="1"/>
      </right>
      <top/>
      <bottom/>
      <diagonal/>
    </border>
    <border>
      <left style="medium">
        <color auto="1"/>
      </left>
      <right/>
      <top style="thin">
        <color auto="1"/>
      </top>
      <bottom/>
      <diagonal/>
    </border>
    <border>
      <left style="medium">
        <color auto="1"/>
      </left>
      <right style="thin">
        <color auto="1"/>
      </right>
      <top style="thin">
        <color auto="1"/>
      </top>
      <bottom/>
      <diagonal/>
    </border>
    <border>
      <left style="thin">
        <color auto="1"/>
      </left>
      <right style="thin">
        <color auto="1"/>
      </right>
      <top style="thin">
        <color auto="1"/>
      </top>
      <bottom/>
      <diagonal/>
    </border>
    <border>
      <left/>
      <right style="thin">
        <color auto="1"/>
      </right>
      <top style="thin">
        <color auto="1"/>
      </top>
      <bottom/>
      <diagonal/>
    </border>
    <border>
      <left style="medium">
        <color indexed="64"/>
      </left>
      <right style="medium">
        <color indexed="64"/>
      </right>
      <top style="thin">
        <color auto="1"/>
      </top>
      <bottom style="medium">
        <color indexed="64"/>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top style="thin">
        <color auto="1"/>
      </top>
      <bottom style="medium">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style="medium">
        <color indexed="64"/>
      </right>
      <top style="thin">
        <color indexed="64"/>
      </top>
      <bottom style="medium">
        <color indexed="64"/>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auto="1"/>
      </left>
      <right/>
      <top style="medium">
        <color auto="1"/>
      </top>
      <bottom/>
      <diagonal/>
    </border>
    <border>
      <left style="medium">
        <color auto="1"/>
      </left>
      <right/>
      <top/>
      <bottom/>
      <diagonal/>
    </border>
    <border>
      <left style="medium">
        <color auto="1"/>
      </left>
      <right style="thin">
        <color auto="1"/>
      </right>
      <top/>
      <bottom/>
      <diagonal/>
    </border>
    <border>
      <left style="thin">
        <color auto="1"/>
      </left>
      <right style="thin">
        <color auto="1"/>
      </right>
      <top/>
      <bottom/>
      <diagonal/>
    </border>
    <border>
      <left style="thin">
        <color auto="1"/>
      </left>
      <right style="medium">
        <color auto="1"/>
      </right>
      <top style="medium">
        <color indexed="64"/>
      </top>
      <bottom/>
      <diagonal/>
    </border>
    <border>
      <left/>
      <right style="thin">
        <color auto="1"/>
      </right>
      <top style="medium">
        <color indexed="64"/>
      </top>
      <bottom style="thin">
        <color auto="1"/>
      </bottom>
      <diagonal/>
    </border>
    <border>
      <left style="thin">
        <color auto="1"/>
      </left>
      <right style="medium">
        <color auto="1"/>
      </right>
      <top/>
      <bottom style="medium">
        <color indexed="64"/>
      </bottom>
      <diagonal/>
    </border>
    <border>
      <left/>
      <right style="thin">
        <color auto="1"/>
      </right>
      <top style="thin">
        <color auto="1"/>
      </top>
      <bottom style="medium">
        <color indexed="64"/>
      </bottom>
      <diagonal/>
    </border>
    <border>
      <left/>
      <right style="medium">
        <color auto="1"/>
      </right>
      <top style="medium">
        <color auto="1"/>
      </top>
      <bottom/>
      <diagonal/>
    </border>
    <border>
      <left/>
      <right style="medium">
        <color indexed="64"/>
      </right>
      <top/>
      <bottom/>
      <diagonal/>
    </border>
    <border>
      <left/>
      <right/>
      <top style="medium">
        <color indexed="64"/>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right/>
      <top/>
      <bottom style="thin">
        <color auto="1"/>
      </bottom>
      <diagonal/>
    </border>
    <border>
      <left style="medium">
        <color indexed="64"/>
      </left>
      <right style="medium">
        <color indexed="64"/>
      </right>
      <top style="thin">
        <color auto="1"/>
      </top>
      <bottom style="thin">
        <color indexed="64"/>
      </bottom>
      <diagonal/>
    </border>
    <border>
      <left/>
      <right style="medium">
        <color indexed="64"/>
      </right>
      <top style="thin">
        <color auto="1"/>
      </top>
      <bottom style="thin">
        <color indexed="64"/>
      </bottom>
      <diagonal/>
    </border>
  </borders>
  <cellStyleXfs count="1">
    <xf numFmtId="0" fontId="0" fillId="0" borderId="0"/>
  </cellStyleXfs>
  <cellXfs count="169">
    <xf numFmtId="0" fontId="0" fillId="0" borderId="0" xfId="0"/>
    <xf numFmtId="0" fontId="0" fillId="0" borderId="0" xfId="0" applyAlignment="1">
      <alignment horizontal="center"/>
    </xf>
    <xf numFmtId="20" fontId="0" fillId="0" borderId="0" xfId="0" applyNumberFormat="1" applyAlignment="1">
      <alignment horizontal="center"/>
    </xf>
    <xf numFmtId="0" fontId="0" fillId="0" borderId="0" xfId="0" applyFont="1" applyAlignment="1" applyProtection="1">
      <alignment vertical="center"/>
    </xf>
    <xf numFmtId="0" fontId="0" fillId="0" borderId="0" xfId="0" applyFont="1" applyProtection="1"/>
    <xf numFmtId="0" fontId="1" fillId="0" borderId="1" xfId="0" applyFont="1" applyBorder="1" applyAlignment="1" applyProtection="1">
      <alignment vertical="center"/>
    </xf>
    <xf numFmtId="0" fontId="0" fillId="0" borderId="4" xfId="0" applyFont="1" applyBorder="1" applyAlignment="1" applyProtection="1">
      <alignment vertical="center"/>
    </xf>
    <xf numFmtId="0" fontId="0" fillId="0" borderId="0" xfId="0" applyFont="1" applyProtection="1">
      <protection locked="0"/>
    </xf>
    <xf numFmtId="0" fontId="0" fillId="0" borderId="5" xfId="0" applyFont="1" applyBorder="1" applyAlignment="1" applyProtection="1">
      <alignment vertical="center"/>
    </xf>
    <xf numFmtId="0" fontId="0" fillId="0" borderId="6" xfId="0" applyFont="1" applyBorder="1" applyAlignment="1" applyProtection="1">
      <alignment vertical="center"/>
    </xf>
    <xf numFmtId="0" fontId="0" fillId="0" borderId="13" xfId="0" applyFont="1" applyBorder="1" applyAlignment="1" applyProtection="1">
      <alignment vertical="center"/>
    </xf>
    <xf numFmtId="0" fontId="0" fillId="0" borderId="19" xfId="0" applyFont="1" applyBorder="1" applyAlignment="1" applyProtection="1">
      <alignment horizontal="center" vertical="center"/>
    </xf>
    <xf numFmtId="165" fontId="0" fillId="2" borderId="24" xfId="0" applyNumberFormat="1" applyFont="1" applyFill="1" applyBorder="1" applyAlignment="1" applyProtection="1">
      <alignment horizontal="center" vertical="center"/>
      <protection locked="0"/>
    </xf>
    <xf numFmtId="165" fontId="0" fillId="2" borderId="25" xfId="0" applyNumberFormat="1" applyFont="1" applyFill="1" applyBorder="1" applyAlignment="1" applyProtection="1">
      <alignment horizontal="center" vertical="center"/>
      <protection locked="0"/>
    </xf>
    <xf numFmtId="165" fontId="0" fillId="0" borderId="26" xfId="0" applyNumberFormat="1" applyFont="1" applyFill="1" applyBorder="1" applyAlignment="1" applyProtection="1">
      <alignment horizontal="center" vertical="center"/>
    </xf>
    <xf numFmtId="165" fontId="0" fillId="3" borderId="28" xfId="0" applyNumberFormat="1" applyFont="1" applyFill="1" applyBorder="1" applyAlignment="1" applyProtection="1">
      <alignment horizontal="center" vertical="center"/>
      <protection locked="0"/>
    </xf>
    <xf numFmtId="165" fontId="0" fillId="3" borderId="29" xfId="0" applyNumberFormat="1" applyFont="1" applyFill="1" applyBorder="1" applyAlignment="1" applyProtection="1">
      <alignment horizontal="center" vertical="center"/>
      <protection locked="0"/>
    </xf>
    <xf numFmtId="165" fontId="0" fillId="0" borderId="30" xfId="0" applyNumberFormat="1" applyFont="1" applyFill="1" applyBorder="1" applyAlignment="1" applyProtection="1">
      <alignment horizontal="center" vertical="center"/>
    </xf>
    <xf numFmtId="0" fontId="0" fillId="0" borderId="0" xfId="0" applyFont="1" applyAlignment="1" applyProtection="1">
      <alignment vertical="center"/>
      <protection locked="0"/>
    </xf>
    <xf numFmtId="166" fontId="0" fillId="0" borderId="35" xfId="0" applyNumberFormat="1" applyFont="1" applyFill="1" applyBorder="1" applyAlignment="1" applyProtection="1">
      <alignment horizontal="center" vertical="center"/>
    </xf>
    <xf numFmtId="0" fontId="0" fillId="0" borderId="0" xfId="0" applyAlignment="1">
      <alignment vertical="center"/>
    </xf>
    <xf numFmtId="0" fontId="0" fillId="0" borderId="0" xfId="0" applyAlignment="1">
      <alignment horizontal="center" vertical="center"/>
    </xf>
    <xf numFmtId="0" fontId="0" fillId="4" borderId="15" xfId="0" applyFill="1" applyBorder="1" applyAlignment="1">
      <alignment horizontal="center" vertical="center"/>
    </xf>
    <xf numFmtId="0" fontId="0" fillId="4" borderId="15" xfId="0" applyFill="1" applyBorder="1" applyAlignment="1">
      <alignment vertical="center"/>
    </xf>
    <xf numFmtId="0" fontId="2" fillId="5" borderId="1" xfId="0" applyFont="1" applyFill="1" applyBorder="1" applyAlignment="1" applyProtection="1">
      <alignment vertical="center"/>
    </xf>
    <xf numFmtId="0" fontId="0" fillId="0" borderId="38" xfId="0" applyFont="1" applyBorder="1" applyAlignment="1" applyProtection="1">
      <alignment vertical="center"/>
    </xf>
    <xf numFmtId="0" fontId="0" fillId="0" borderId="39" xfId="0" applyFont="1" applyBorder="1" applyAlignment="1" applyProtection="1">
      <alignment vertical="center"/>
    </xf>
    <xf numFmtId="0" fontId="0" fillId="0" borderId="27" xfId="0" applyFont="1" applyBorder="1" applyAlignment="1" applyProtection="1">
      <alignment horizontal="center" vertical="center"/>
    </xf>
    <xf numFmtId="0" fontId="0" fillId="0" borderId="47" xfId="0" applyFont="1" applyBorder="1" applyAlignment="1" applyProtection="1">
      <alignment horizontal="center" vertical="center" wrapText="1"/>
    </xf>
    <xf numFmtId="166" fontId="0" fillId="0" borderId="47" xfId="0" applyNumberFormat="1" applyFont="1" applyBorder="1" applyAlignment="1" applyProtection="1">
      <alignment horizontal="center" vertical="center"/>
    </xf>
    <xf numFmtId="165" fontId="1" fillId="6" borderId="40" xfId="0" applyNumberFormat="1" applyFont="1" applyFill="1" applyBorder="1" applyAlignment="1" applyProtection="1">
      <alignment horizontal="center" vertical="center"/>
      <protection locked="0"/>
    </xf>
    <xf numFmtId="165" fontId="1" fillId="6" borderId="41" xfId="0" applyNumberFormat="1" applyFont="1" applyFill="1" applyBorder="1" applyAlignment="1" applyProtection="1">
      <alignment horizontal="center" vertical="center"/>
      <protection locked="0"/>
    </xf>
    <xf numFmtId="165" fontId="1" fillId="6" borderId="18" xfId="0" applyNumberFormat="1" applyFont="1" applyFill="1" applyBorder="1" applyAlignment="1" applyProtection="1">
      <alignment horizontal="center" vertical="center"/>
    </xf>
    <xf numFmtId="165" fontId="0" fillId="0" borderId="18" xfId="0" applyNumberFormat="1" applyFont="1" applyFill="1" applyBorder="1" applyAlignment="1" applyProtection="1">
      <alignment horizontal="center" vertical="center"/>
    </xf>
    <xf numFmtId="166" fontId="0" fillId="0" borderId="37" xfId="0" applyNumberFormat="1" applyFont="1" applyBorder="1" applyAlignment="1" applyProtection="1">
      <alignment horizontal="center" vertical="center"/>
    </xf>
    <xf numFmtId="0" fontId="0" fillId="0" borderId="2" xfId="0" applyFont="1" applyBorder="1" applyAlignment="1" applyProtection="1">
      <alignment vertical="center"/>
    </xf>
    <xf numFmtId="14" fontId="0" fillId="0" borderId="0" xfId="0" applyNumberFormat="1" applyFont="1" applyProtection="1">
      <protection locked="0"/>
    </xf>
    <xf numFmtId="169" fontId="0" fillId="0" borderId="0" xfId="0" applyNumberFormat="1" applyAlignment="1">
      <alignment horizontal="center" vertical="center"/>
    </xf>
    <xf numFmtId="169" fontId="0" fillId="0" borderId="15" xfId="0" applyNumberFormat="1" applyBorder="1" applyAlignment="1">
      <alignment horizontal="center" vertical="center"/>
    </xf>
    <xf numFmtId="167" fontId="4" fillId="10" borderId="15" xfId="0" applyNumberFormat="1" applyFont="1" applyFill="1" applyBorder="1" applyAlignment="1">
      <alignment horizontal="center" vertical="center"/>
    </xf>
    <xf numFmtId="167" fontId="0" fillId="0" borderId="0" xfId="0" applyNumberFormat="1" applyAlignment="1">
      <alignment horizontal="center" vertical="center"/>
    </xf>
    <xf numFmtId="0" fontId="0" fillId="0" borderId="21" xfId="0" applyBorder="1" applyAlignment="1">
      <alignment horizontal="center" vertical="center"/>
    </xf>
    <xf numFmtId="0" fontId="0" fillId="0" borderId="8" xfId="0" applyBorder="1" applyAlignment="1">
      <alignment horizontal="center" vertical="center"/>
    </xf>
    <xf numFmtId="0" fontId="0" fillId="0" borderId="21" xfId="0" applyFont="1" applyBorder="1" applyAlignment="1" applyProtection="1">
      <alignment horizontal="center" vertical="center"/>
      <protection locked="0"/>
    </xf>
    <xf numFmtId="0" fontId="0" fillId="0" borderId="8" xfId="0" applyFont="1" applyBorder="1" applyAlignment="1" applyProtection="1">
      <alignment horizontal="center" vertical="center"/>
      <protection locked="0"/>
    </xf>
    <xf numFmtId="2" fontId="0" fillId="0" borderId="21" xfId="0" applyNumberFormat="1" applyFont="1" applyBorder="1" applyAlignment="1" applyProtection="1">
      <alignment horizontal="center" vertical="center"/>
      <protection locked="0"/>
    </xf>
    <xf numFmtId="2" fontId="0" fillId="0" borderId="8" xfId="0" applyNumberFormat="1" applyFont="1" applyBorder="1" applyAlignment="1" applyProtection="1">
      <alignment horizontal="center" vertical="center"/>
      <protection locked="0"/>
    </xf>
    <xf numFmtId="0" fontId="6" fillId="0" borderId="0" xfId="0" applyFont="1" applyAlignment="1">
      <alignment horizontal="center" vertical="center"/>
    </xf>
    <xf numFmtId="0" fontId="6" fillId="0" borderId="52" xfId="0" applyFont="1" applyBorder="1" applyAlignment="1">
      <alignment horizontal="center" vertical="center"/>
    </xf>
    <xf numFmtId="168" fontId="5" fillId="0" borderId="0" xfId="0" applyNumberFormat="1" applyFont="1" applyAlignment="1">
      <alignment horizontal="center" vertical="center"/>
    </xf>
    <xf numFmtId="168" fontId="5" fillId="0" borderId="52" xfId="0" applyNumberFormat="1" applyFont="1" applyBorder="1" applyAlignment="1">
      <alignment horizontal="center" vertical="center"/>
    </xf>
    <xf numFmtId="0" fontId="0" fillId="0" borderId="1" xfId="0" applyFont="1" applyBorder="1" applyAlignment="1" applyProtection="1">
      <alignment horizontal="center" vertical="center"/>
      <protection locked="0"/>
    </xf>
    <xf numFmtId="0" fontId="0" fillId="0" borderId="2" xfId="0" applyFont="1" applyBorder="1" applyAlignment="1" applyProtection="1">
      <alignment horizontal="center" vertical="center"/>
      <protection locked="0"/>
    </xf>
    <xf numFmtId="0" fontId="0" fillId="0" borderId="3" xfId="0" applyFont="1" applyBorder="1" applyAlignment="1" applyProtection="1">
      <alignment horizontal="center" vertical="center"/>
      <protection locked="0"/>
    </xf>
    <xf numFmtId="14" fontId="0" fillId="0" borderId="1" xfId="0" applyNumberFormat="1" applyFont="1" applyBorder="1" applyAlignment="1" applyProtection="1">
      <alignment horizontal="center" vertical="center"/>
      <protection locked="0"/>
    </xf>
    <xf numFmtId="14" fontId="0" fillId="0" borderId="2" xfId="0" applyNumberFormat="1" applyFont="1" applyBorder="1" applyAlignment="1" applyProtection="1">
      <alignment horizontal="center" vertical="center"/>
    </xf>
    <xf numFmtId="0" fontId="0" fillId="0" borderId="3" xfId="0" applyFont="1" applyBorder="1" applyAlignment="1" applyProtection="1">
      <alignment horizontal="center" vertical="center"/>
    </xf>
    <xf numFmtId="0" fontId="0" fillId="0" borderId="2" xfId="0" applyFont="1" applyBorder="1" applyAlignment="1" applyProtection="1">
      <alignment horizontal="center" vertical="center"/>
    </xf>
    <xf numFmtId="0" fontId="1" fillId="0" borderId="1" xfId="0" applyFont="1" applyBorder="1" applyAlignment="1" applyProtection="1">
      <alignment horizontal="center" vertical="center"/>
    </xf>
    <xf numFmtId="0" fontId="1" fillId="0" borderId="2" xfId="0" applyFont="1" applyBorder="1" applyAlignment="1" applyProtection="1">
      <alignment horizontal="center" vertical="center"/>
    </xf>
    <xf numFmtId="0" fontId="1" fillId="0" borderId="3" xfId="0" applyFont="1" applyBorder="1" applyAlignment="1" applyProtection="1">
      <alignment horizontal="center" vertical="center"/>
    </xf>
    <xf numFmtId="164" fontId="1" fillId="0" borderId="7" xfId="0" applyNumberFormat="1" applyFont="1" applyBorder="1" applyAlignment="1" applyProtection="1">
      <alignment horizontal="center" vertical="center"/>
    </xf>
    <xf numFmtId="164" fontId="1" fillId="0" borderId="8" xfId="0" applyNumberFormat="1" applyFont="1" applyBorder="1" applyAlignment="1" applyProtection="1">
      <alignment horizontal="center" vertical="center"/>
    </xf>
    <xf numFmtId="164" fontId="1" fillId="0" borderId="9" xfId="0" applyNumberFormat="1" applyFont="1" applyBorder="1" applyAlignment="1" applyProtection="1">
      <alignment horizontal="center" vertical="center"/>
    </xf>
    <xf numFmtId="164" fontId="1" fillId="0" borderId="5" xfId="0" applyNumberFormat="1" applyFont="1" applyBorder="1" applyAlignment="1" applyProtection="1">
      <alignment horizontal="center" vertical="center"/>
    </xf>
    <xf numFmtId="164" fontId="1" fillId="0" borderId="10" xfId="0" applyNumberFormat="1" applyFont="1" applyBorder="1" applyAlignment="1" applyProtection="1">
      <alignment horizontal="center" vertical="center"/>
    </xf>
    <xf numFmtId="164" fontId="1" fillId="0" borderId="11" xfId="0" applyNumberFormat="1" applyFont="1" applyBorder="1" applyAlignment="1" applyProtection="1">
      <alignment horizontal="center" vertical="center"/>
    </xf>
    <xf numFmtId="164" fontId="1" fillId="0" borderId="38" xfId="0" applyNumberFormat="1" applyFont="1" applyBorder="1" applyAlignment="1" applyProtection="1">
      <alignment horizontal="center" vertical="center" wrapText="1"/>
    </xf>
    <xf numFmtId="164" fontId="1" fillId="0" borderId="39" xfId="0" applyNumberFormat="1" applyFont="1" applyBorder="1" applyAlignment="1" applyProtection="1">
      <alignment horizontal="center" vertical="center" wrapText="1"/>
    </xf>
    <xf numFmtId="164" fontId="1" fillId="0" borderId="32" xfId="0" applyNumberFormat="1" applyFont="1" applyBorder="1" applyAlignment="1" applyProtection="1">
      <alignment horizontal="center" vertical="center" wrapText="1"/>
    </xf>
    <xf numFmtId="0" fontId="0" fillId="0" borderId="36" xfId="0" applyFont="1" applyBorder="1" applyAlignment="1" applyProtection="1">
      <alignment horizontal="center" vertical="center" wrapText="1"/>
    </xf>
    <xf numFmtId="0" fontId="0" fillId="0" borderId="37" xfId="0" applyFont="1" applyBorder="1" applyAlignment="1" applyProtection="1">
      <alignment horizontal="center" vertical="center" wrapText="1"/>
    </xf>
    <xf numFmtId="0" fontId="0" fillId="0" borderId="35" xfId="0" applyFont="1" applyBorder="1" applyAlignment="1" applyProtection="1">
      <alignment horizontal="center" vertical="center" wrapText="1"/>
    </xf>
    <xf numFmtId="0" fontId="0" fillId="2" borderId="14" xfId="0" applyFont="1" applyFill="1" applyBorder="1" applyAlignment="1" applyProtection="1">
      <alignment horizontal="center" vertical="center"/>
    </xf>
    <xf numFmtId="0" fontId="0" fillId="2" borderId="15" xfId="0" applyFont="1" applyFill="1" applyBorder="1" applyAlignment="1" applyProtection="1">
      <alignment horizontal="center" vertical="center"/>
    </xf>
    <xf numFmtId="20" fontId="0" fillId="0" borderId="16" xfId="0" applyNumberFormat="1" applyFont="1" applyBorder="1" applyAlignment="1" applyProtection="1">
      <alignment horizontal="center" vertical="center" wrapText="1"/>
    </xf>
    <xf numFmtId="20" fontId="0" fillId="0" borderId="18" xfId="0" applyNumberFormat="1" applyFont="1" applyBorder="1" applyAlignment="1" applyProtection="1">
      <alignment horizontal="center" vertical="center"/>
    </xf>
    <xf numFmtId="0" fontId="0" fillId="0" borderId="16" xfId="0" applyFont="1" applyBorder="1" applyAlignment="1" applyProtection="1">
      <alignment horizontal="center" vertical="center" wrapText="1"/>
    </xf>
    <xf numFmtId="0" fontId="0" fillId="0" borderId="18" xfId="0" applyFont="1" applyBorder="1" applyAlignment="1" applyProtection="1">
      <alignment horizontal="center" vertical="center"/>
    </xf>
    <xf numFmtId="2" fontId="0" fillId="0" borderId="5" xfId="0" applyNumberFormat="1" applyFont="1" applyBorder="1" applyAlignment="1" applyProtection="1">
      <alignment horizontal="center" vertical="center"/>
      <protection locked="0"/>
    </xf>
    <xf numFmtId="2" fontId="0" fillId="0" borderId="27" xfId="0" applyNumberFormat="1" applyFont="1" applyBorder="1" applyAlignment="1" applyProtection="1">
      <alignment horizontal="center" vertical="center"/>
      <protection locked="0"/>
    </xf>
    <xf numFmtId="166" fontId="0" fillId="0" borderId="11" xfId="0" applyNumberFormat="1" applyFont="1" applyBorder="1" applyAlignment="1" applyProtection="1">
      <alignment horizontal="center" vertical="center"/>
    </xf>
    <xf numFmtId="166" fontId="0" fillId="0" borderId="31" xfId="0" applyNumberFormat="1" applyFont="1" applyBorder="1" applyAlignment="1" applyProtection="1">
      <alignment horizontal="center" vertical="center"/>
    </xf>
    <xf numFmtId="0" fontId="0" fillId="3" borderId="20" xfId="0" applyFont="1" applyFill="1" applyBorder="1" applyAlignment="1" applyProtection="1">
      <alignment horizontal="center" vertical="center"/>
    </xf>
    <xf numFmtId="0" fontId="0" fillId="3" borderId="21" xfId="0" applyFont="1" applyFill="1" applyBorder="1" applyAlignment="1" applyProtection="1">
      <alignment horizontal="center" vertical="center"/>
    </xf>
    <xf numFmtId="0" fontId="0" fillId="3" borderId="22" xfId="0" applyFont="1" applyFill="1" applyBorder="1" applyAlignment="1" applyProtection="1">
      <alignment horizontal="center" vertical="center"/>
    </xf>
    <xf numFmtId="0" fontId="0" fillId="2" borderId="17" xfId="0" applyFont="1" applyFill="1" applyBorder="1" applyAlignment="1" applyProtection="1">
      <alignment horizontal="center" vertical="center"/>
    </xf>
    <xf numFmtId="0" fontId="0" fillId="2" borderId="8" xfId="0" applyFont="1" applyFill="1" applyBorder="1" applyAlignment="1" applyProtection="1">
      <alignment horizontal="center" vertical="center"/>
    </xf>
    <xf numFmtId="166" fontId="0" fillId="0" borderId="12" xfId="0" applyNumberFormat="1" applyFont="1" applyBorder="1" applyAlignment="1" applyProtection="1">
      <alignment horizontal="center" vertical="center"/>
    </xf>
    <xf numFmtId="166" fontId="0" fillId="0" borderId="23" xfId="0" applyNumberFormat="1" applyFont="1" applyBorder="1" applyAlignment="1" applyProtection="1">
      <alignment horizontal="center" vertical="center"/>
    </xf>
    <xf numFmtId="0" fontId="0" fillId="0" borderId="32" xfId="0" applyFont="1" applyFill="1" applyBorder="1" applyAlignment="1" applyProtection="1">
      <alignment horizontal="center" vertical="center"/>
    </xf>
    <xf numFmtId="0" fontId="0" fillId="0" borderId="33" xfId="0" applyFont="1" applyFill="1" applyBorder="1" applyAlignment="1" applyProtection="1">
      <alignment horizontal="center" vertical="center"/>
    </xf>
    <xf numFmtId="0" fontId="0" fillId="0" borderId="34" xfId="0" applyFont="1" applyFill="1" applyBorder="1" applyAlignment="1" applyProtection="1">
      <alignment horizontal="center" vertical="center"/>
    </xf>
    <xf numFmtId="0" fontId="0" fillId="0" borderId="18" xfId="0" applyFont="1" applyBorder="1" applyAlignment="1" applyProtection="1">
      <alignment horizontal="center" vertical="center" wrapText="1"/>
    </xf>
    <xf numFmtId="166" fontId="0" fillId="0" borderId="36" xfId="0" applyNumberFormat="1" applyFont="1" applyBorder="1" applyAlignment="1" applyProtection="1">
      <alignment horizontal="center" vertical="center"/>
    </xf>
    <xf numFmtId="166" fontId="0" fillId="0" borderId="35" xfId="0" applyNumberFormat="1" applyFont="1" applyBorder="1" applyAlignment="1" applyProtection="1">
      <alignment horizontal="center" vertical="center"/>
    </xf>
    <xf numFmtId="2" fontId="0" fillId="0" borderId="38" xfId="0" applyNumberFormat="1" applyFont="1" applyBorder="1" applyAlignment="1" applyProtection="1">
      <alignment horizontal="center" vertical="center"/>
      <protection locked="0"/>
    </xf>
    <xf numFmtId="2" fontId="0" fillId="0" borderId="46" xfId="0" applyNumberFormat="1" applyFont="1" applyBorder="1" applyAlignment="1" applyProtection="1">
      <alignment horizontal="center" vertical="center"/>
      <protection locked="0"/>
    </xf>
    <xf numFmtId="2" fontId="0" fillId="0" borderId="39" xfId="0" applyNumberFormat="1" applyFont="1" applyBorder="1" applyAlignment="1" applyProtection="1">
      <alignment horizontal="center" vertical="center"/>
      <protection locked="0"/>
    </xf>
    <xf numFmtId="2" fontId="0" fillId="0" borderId="47" xfId="0" applyNumberFormat="1" applyFont="1" applyBorder="1" applyAlignment="1" applyProtection="1">
      <alignment horizontal="center" vertical="center"/>
      <protection locked="0"/>
    </xf>
    <xf numFmtId="2" fontId="0" fillId="0" borderId="32" xfId="0" applyNumberFormat="1" applyFont="1" applyBorder="1" applyAlignment="1" applyProtection="1">
      <alignment horizontal="center" vertical="center"/>
      <protection locked="0"/>
    </xf>
    <xf numFmtId="2" fontId="0" fillId="0" borderId="34" xfId="0" applyNumberFormat="1" applyFont="1" applyBorder="1" applyAlignment="1" applyProtection="1">
      <alignment horizontal="center" vertical="center"/>
      <protection locked="0"/>
    </xf>
    <xf numFmtId="164" fontId="1" fillId="6" borderId="1" xfId="0" applyNumberFormat="1" applyFont="1" applyFill="1" applyBorder="1" applyAlignment="1" applyProtection="1">
      <alignment horizontal="center" vertical="center"/>
    </xf>
    <xf numFmtId="0" fontId="1" fillId="6" borderId="2" xfId="0" applyFont="1" applyFill="1" applyBorder="1" applyAlignment="1" applyProtection="1">
      <alignment horizontal="center" vertical="center"/>
    </xf>
    <xf numFmtId="0" fontId="1" fillId="6" borderId="3" xfId="0" applyFont="1" applyFill="1" applyBorder="1" applyAlignment="1" applyProtection="1">
      <alignment horizontal="center" vertical="center"/>
    </xf>
    <xf numFmtId="0" fontId="3" fillId="0" borderId="38" xfId="0" applyFont="1" applyBorder="1" applyAlignment="1" applyProtection="1">
      <alignment horizontal="center" vertical="center"/>
      <protection locked="0"/>
    </xf>
    <xf numFmtId="0" fontId="3" fillId="0" borderId="48" xfId="0" applyFont="1" applyBorder="1" applyAlignment="1" applyProtection="1">
      <alignment horizontal="center" vertical="center"/>
      <protection locked="0"/>
    </xf>
    <xf numFmtId="0" fontId="3" fillId="0" borderId="32" xfId="0" applyFont="1" applyBorder="1" applyAlignment="1" applyProtection="1">
      <alignment horizontal="center" vertical="center"/>
      <protection locked="0"/>
    </xf>
    <xf numFmtId="0" fontId="3" fillId="0" borderId="33" xfId="0" applyFont="1" applyBorder="1" applyAlignment="1" applyProtection="1">
      <alignment horizontal="center" vertical="center"/>
      <protection locked="0"/>
    </xf>
    <xf numFmtId="0" fontId="3" fillId="0" borderId="46" xfId="0" applyFont="1" applyBorder="1" applyAlignment="1" applyProtection="1">
      <alignment horizontal="center" vertical="center"/>
      <protection locked="0"/>
    </xf>
    <xf numFmtId="0" fontId="3" fillId="0" borderId="34" xfId="0" applyFont="1" applyBorder="1" applyAlignment="1" applyProtection="1">
      <alignment horizontal="center" vertical="center"/>
      <protection locked="0"/>
    </xf>
    <xf numFmtId="164" fontId="1" fillId="6" borderId="2" xfId="0" applyNumberFormat="1" applyFont="1" applyFill="1" applyBorder="1" applyAlignment="1" applyProtection="1">
      <alignment horizontal="center" vertical="center"/>
    </xf>
    <xf numFmtId="164" fontId="1" fillId="6" borderId="3" xfId="0" applyNumberFormat="1" applyFont="1" applyFill="1" applyBorder="1" applyAlignment="1" applyProtection="1">
      <alignment horizontal="center" vertical="center"/>
    </xf>
    <xf numFmtId="0" fontId="0" fillId="0" borderId="42" xfId="0" applyFont="1" applyBorder="1" applyAlignment="1" applyProtection="1">
      <alignment horizontal="center" vertical="center" wrapText="1"/>
    </xf>
    <xf numFmtId="0" fontId="0" fillId="0" borderId="44" xfId="0" applyFont="1" applyBorder="1" applyAlignment="1" applyProtection="1">
      <alignment horizontal="center" vertical="center"/>
    </xf>
    <xf numFmtId="0" fontId="0" fillId="2" borderId="24" xfId="0" applyFont="1" applyFill="1" applyBorder="1" applyAlignment="1" applyProtection="1">
      <alignment horizontal="center" vertical="center"/>
    </xf>
    <xf numFmtId="0" fontId="0" fillId="2" borderId="25" xfId="0" applyFont="1" applyFill="1" applyBorder="1" applyAlignment="1" applyProtection="1">
      <alignment horizontal="center" vertical="center"/>
    </xf>
    <xf numFmtId="0" fontId="0" fillId="2" borderId="43" xfId="0" applyFont="1" applyFill="1" applyBorder="1" applyAlignment="1" applyProtection="1">
      <alignment horizontal="center" vertical="center"/>
    </xf>
    <xf numFmtId="0" fontId="0" fillId="3" borderId="28" xfId="0" applyFont="1" applyFill="1" applyBorder="1" applyAlignment="1" applyProtection="1">
      <alignment horizontal="center" vertical="center"/>
    </xf>
    <xf numFmtId="0" fontId="0" fillId="3" borderId="29" xfId="0" applyFont="1" applyFill="1" applyBorder="1" applyAlignment="1" applyProtection="1">
      <alignment horizontal="center" vertical="center"/>
    </xf>
    <xf numFmtId="0" fontId="0" fillId="0" borderId="44" xfId="0" applyFont="1" applyBorder="1" applyAlignment="1" applyProtection="1">
      <alignment horizontal="center" vertical="center" wrapText="1"/>
    </xf>
    <xf numFmtId="0" fontId="0" fillId="3" borderId="45" xfId="0" applyFont="1" applyFill="1" applyBorder="1" applyAlignment="1" applyProtection="1">
      <alignment horizontal="center" vertical="center"/>
    </xf>
    <xf numFmtId="167" fontId="2" fillId="5" borderId="38" xfId="0" applyNumberFormat="1" applyFont="1" applyFill="1" applyBorder="1" applyAlignment="1" applyProtection="1">
      <alignment horizontal="center" vertical="center"/>
      <protection locked="0"/>
    </xf>
    <xf numFmtId="167" fontId="2" fillId="5" borderId="48" xfId="0" applyNumberFormat="1" applyFont="1" applyFill="1" applyBorder="1" applyAlignment="1" applyProtection="1">
      <alignment horizontal="center" vertical="center"/>
      <protection locked="0"/>
    </xf>
    <xf numFmtId="167" fontId="2" fillId="5" borderId="46" xfId="0" applyNumberFormat="1" applyFont="1" applyFill="1" applyBorder="1" applyAlignment="1" applyProtection="1">
      <alignment horizontal="center" vertical="center"/>
      <protection locked="0"/>
    </xf>
    <xf numFmtId="164" fontId="1" fillId="0" borderId="40" xfId="0" applyNumberFormat="1" applyFont="1" applyBorder="1" applyAlignment="1" applyProtection="1">
      <alignment horizontal="center" vertical="center"/>
    </xf>
    <xf numFmtId="164" fontId="1" fillId="0" borderId="41" xfId="0" applyNumberFormat="1" applyFont="1" applyBorder="1" applyAlignment="1" applyProtection="1">
      <alignment horizontal="center" vertical="center"/>
    </xf>
    <xf numFmtId="164" fontId="1" fillId="0" borderId="18" xfId="0" applyNumberFormat="1" applyFont="1" applyBorder="1" applyAlignment="1" applyProtection="1">
      <alignment horizontal="center" vertical="center"/>
    </xf>
    <xf numFmtId="167" fontId="2" fillId="5" borderId="49" xfId="0" applyNumberFormat="1" applyFont="1" applyFill="1" applyBorder="1" applyAlignment="1" applyProtection="1">
      <alignment horizontal="center" vertical="center"/>
      <protection locked="0"/>
    </xf>
    <xf numFmtId="167" fontId="2" fillId="5" borderId="50" xfId="0" applyNumberFormat="1" applyFont="1" applyFill="1" applyBorder="1" applyAlignment="1" applyProtection="1">
      <alignment horizontal="center" vertical="center"/>
      <protection locked="0"/>
    </xf>
    <xf numFmtId="167" fontId="2" fillId="5" borderId="51" xfId="0" applyNumberFormat="1" applyFont="1" applyFill="1" applyBorder="1" applyAlignment="1" applyProtection="1">
      <alignment horizontal="center" vertical="center"/>
      <protection locked="0"/>
    </xf>
    <xf numFmtId="0" fontId="0" fillId="0" borderId="0" xfId="0" applyFont="1" applyFill="1" applyAlignment="1" applyProtection="1">
      <alignment vertical="center"/>
    </xf>
    <xf numFmtId="0" fontId="0" fillId="0" borderId="0" xfId="0" applyFont="1" applyFill="1" applyAlignment="1" applyProtection="1">
      <alignment vertical="center"/>
      <protection locked="0"/>
    </xf>
    <xf numFmtId="20" fontId="12" fillId="11" borderId="33" xfId="0" applyNumberFormat="1" applyFont="1" applyFill="1" applyBorder="1" applyAlignment="1" applyProtection="1">
      <alignment vertical="center"/>
      <protection locked="0"/>
    </xf>
    <xf numFmtId="0" fontId="0" fillId="11" borderId="34" xfId="0" applyFont="1" applyFill="1" applyBorder="1" applyAlignment="1" applyProtection="1">
      <alignment vertical="center"/>
      <protection locked="0"/>
    </xf>
    <xf numFmtId="20" fontId="12" fillId="9" borderId="35" xfId="0" applyNumberFormat="1" applyFont="1" applyFill="1" applyBorder="1" applyAlignment="1" applyProtection="1">
      <alignment vertical="center"/>
      <protection locked="0"/>
    </xf>
    <xf numFmtId="20" fontId="8" fillId="7" borderId="12" xfId="0" applyNumberFormat="1" applyFont="1" applyFill="1" applyBorder="1" applyAlignment="1" applyProtection="1">
      <alignment vertical="center"/>
      <protection locked="0"/>
    </xf>
    <xf numFmtId="20" fontId="8" fillId="11" borderId="10" xfId="0" applyNumberFormat="1" applyFont="1" applyFill="1" applyBorder="1" applyAlignment="1" applyProtection="1">
      <alignment vertical="center"/>
      <protection locked="0"/>
    </xf>
    <xf numFmtId="0" fontId="0" fillId="11" borderId="11" xfId="0" applyFont="1" applyFill="1" applyBorder="1" applyAlignment="1" applyProtection="1">
      <alignment vertical="center"/>
      <protection locked="0"/>
    </xf>
    <xf numFmtId="20" fontId="10" fillId="12" borderId="53" xfId="0" applyNumberFormat="1" applyFont="1" applyFill="1" applyBorder="1" applyAlignment="1" applyProtection="1">
      <alignment vertical="center"/>
      <protection locked="0"/>
    </xf>
    <xf numFmtId="20" fontId="10" fillId="11" borderId="50" xfId="0" applyNumberFormat="1" applyFont="1" applyFill="1" applyBorder="1" applyAlignment="1" applyProtection="1">
      <alignment vertical="center"/>
      <protection locked="0"/>
    </xf>
    <xf numFmtId="0" fontId="0" fillId="11" borderId="54" xfId="0" applyFont="1" applyFill="1" applyBorder="1" applyAlignment="1" applyProtection="1">
      <alignment vertical="center"/>
      <protection locked="0"/>
    </xf>
    <xf numFmtId="20" fontId="11" fillId="8" borderId="53" xfId="0" applyNumberFormat="1" applyFont="1" applyFill="1" applyBorder="1" applyAlignment="1" applyProtection="1">
      <alignment vertical="center"/>
      <protection locked="0"/>
    </xf>
    <xf numFmtId="20" fontId="11" fillId="11" borderId="50" xfId="0" applyNumberFormat="1" applyFont="1" applyFill="1" applyBorder="1" applyAlignment="1" applyProtection="1">
      <alignment vertical="center"/>
      <protection locked="0"/>
    </xf>
    <xf numFmtId="164" fontId="7" fillId="0" borderId="38" xfId="0" applyNumberFormat="1" applyFont="1" applyBorder="1" applyAlignment="1" applyProtection="1">
      <alignment horizontal="center" vertical="center" wrapText="1"/>
    </xf>
    <xf numFmtId="164" fontId="7" fillId="0" borderId="39" xfId="0" applyNumberFormat="1" applyFont="1" applyBorder="1" applyAlignment="1" applyProtection="1">
      <alignment horizontal="center" vertical="center" wrapText="1"/>
    </xf>
    <xf numFmtId="164" fontId="7" fillId="0" borderId="32" xfId="0" applyNumberFormat="1" applyFont="1" applyBorder="1" applyAlignment="1" applyProtection="1">
      <alignment horizontal="center" vertical="center" wrapText="1"/>
    </xf>
    <xf numFmtId="0" fontId="9" fillId="0" borderId="0" xfId="0" applyFont="1" applyAlignment="1" applyProtection="1">
      <alignment vertical="center"/>
    </xf>
    <xf numFmtId="164" fontId="7" fillId="0" borderId="48" xfId="0" applyNumberFormat="1" applyFont="1" applyBorder="1" applyAlignment="1" applyProtection="1">
      <alignment horizontal="center" vertical="center" wrapText="1"/>
    </xf>
    <xf numFmtId="164" fontId="7" fillId="0" borderId="46" xfId="0" applyNumberFormat="1" applyFont="1" applyBorder="1" applyAlignment="1" applyProtection="1">
      <alignment horizontal="center" vertical="center" wrapText="1"/>
    </xf>
    <xf numFmtId="164" fontId="7" fillId="0" borderId="0" xfId="0" applyNumberFormat="1" applyFont="1" applyBorder="1" applyAlignment="1" applyProtection="1">
      <alignment horizontal="center" vertical="center" wrapText="1"/>
    </xf>
    <xf numFmtId="164" fontId="7" fillId="0" borderId="47" xfId="0" applyNumberFormat="1" applyFont="1" applyBorder="1" applyAlignment="1" applyProtection="1">
      <alignment horizontal="center" vertical="center" wrapText="1"/>
    </xf>
    <xf numFmtId="164" fontId="7" fillId="0" borderId="33" xfId="0" applyNumberFormat="1" applyFont="1" applyBorder="1" applyAlignment="1" applyProtection="1">
      <alignment horizontal="center" vertical="center" wrapText="1"/>
    </xf>
    <xf numFmtId="164" fontId="7" fillId="0" borderId="34" xfId="0" applyNumberFormat="1" applyFont="1" applyBorder="1" applyAlignment="1" applyProtection="1">
      <alignment horizontal="center" vertical="center" wrapText="1"/>
    </xf>
    <xf numFmtId="164" fontId="1" fillId="0" borderId="48" xfId="0" applyNumberFormat="1" applyFont="1" applyBorder="1" applyAlignment="1" applyProtection="1">
      <alignment horizontal="center" vertical="center" wrapText="1"/>
    </xf>
    <xf numFmtId="164" fontId="1" fillId="0" borderId="46" xfId="0" applyNumberFormat="1" applyFont="1" applyBorder="1" applyAlignment="1" applyProtection="1">
      <alignment horizontal="center" vertical="center" wrapText="1"/>
    </xf>
    <xf numFmtId="164" fontId="1" fillId="0" borderId="0" xfId="0" applyNumberFormat="1" applyFont="1" applyBorder="1" applyAlignment="1" applyProtection="1">
      <alignment horizontal="center" vertical="center" wrapText="1"/>
    </xf>
    <xf numFmtId="164" fontId="1" fillId="0" borderId="47" xfId="0" applyNumberFormat="1" applyFont="1" applyBorder="1" applyAlignment="1" applyProtection="1">
      <alignment horizontal="center" vertical="center" wrapText="1"/>
    </xf>
    <xf numFmtId="164" fontId="1" fillId="0" borderId="33" xfId="0" applyNumberFormat="1" applyFont="1" applyBorder="1" applyAlignment="1" applyProtection="1">
      <alignment horizontal="center" vertical="center" wrapText="1"/>
    </xf>
    <xf numFmtId="164" fontId="1" fillId="0" borderId="34" xfId="0" applyNumberFormat="1" applyFont="1" applyBorder="1" applyAlignment="1" applyProtection="1">
      <alignment horizontal="center" vertical="center" wrapText="1"/>
    </xf>
    <xf numFmtId="165" fontId="9" fillId="0" borderId="38" xfId="0" applyNumberFormat="1" applyFont="1" applyFill="1" applyBorder="1" applyAlignment="1" applyProtection="1">
      <alignment horizontal="center" vertical="center"/>
    </xf>
    <xf numFmtId="165" fontId="9" fillId="0" borderId="48" xfId="0" applyNumberFormat="1" applyFont="1" applyFill="1" applyBorder="1" applyAlignment="1" applyProtection="1">
      <alignment horizontal="center" vertical="center"/>
    </xf>
    <xf numFmtId="165" fontId="9" fillId="0" borderId="46" xfId="0" applyNumberFormat="1" applyFont="1" applyFill="1" applyBorder="1" applyAlignment="1" applyProtection="1">
      <alignment horizontal="center" vertical="center"/>
    </xf>
    <xf numFmtId="165" fontId="9" fillId="0" borderId="39" xfId="0" applyNumberFormat="1" applyFont="1" applyFill="1" applyBorder="1" applyAlignment="1" applyProtection="1">
      <alignment horizontal="center" vertical="center"/>
    </xf>
    <xf numFmtId="165" fontId="9" fillId="0" borderId="0" xfId="0" applyNumberFormat="1" applyFont="1" applyFill="1" applyBorder="1" applyAlignment="1" applyProtection="1">
      <alignment horizontal="center" vertical="center"/>
    </xf>
    <xf numFmtId="165" fontId="9" fillId="0" borderId="47" xfId="0" applyNumberFormat="1" applyFont="1" applyFill="1" applyBorder="1" applyAlignment="1" applyProtection="1">
      <alignment horizontal="center" vertical="center"/>
    </xf>
    <xf numFmtId="165" fontId="9" fillId="0" borderId="32" xfId="0" applyNumberFormat="1" applyFont="1" applyFill="1" applyBorder="1" applyAlignment="1" applyProtection="1">
      <alignment horizontal="center" vertical="center"/>
    </xf>
    <xf numFmtId="165" fontId="9" fillId="0" borderId="33" xfId="0" applyNumberFormat="1" applyFont="1" applyFill="1" applyBorder="1" applyAlignment="1" applyProtection="1">
      <alignment horizontal="center" vertical="center"/>
    </xf>
    <xf numFmtId="165" fontId="9" fillId="0" borderId="34" xfId="0" applyNumberFormat="1" applyFont="1" applyFill="1" applyBorder="1" applyAlignment="1" applyProtection="1">
      <alignment horizontal="center" vertical="center"/>
    </xf>
  </cellXfs>
  <cellStyles count="1">
    <cellStyle name="Normal" xfId="0" builtinId="0"/>
  </cellStyles>
  <dxfs count="27">
    <dxf>
      <numFmt numFmtId="171" formatCode="\ "/>
    </dxf>
    <dxf>
      <numFmt numFmtId="170" formatCode="\-"/>
      <fill>
        <patternFill>
          <bgColor theme="0"/>
        </patternFill>
      </fill>
    </dxf>
    <dxf>
      <numFmt numFmtId="171" formatCode="\ "/>
    </dxf>
    <dxf>
      <numFmt numFmtId="170" formatCode="\-"/>
      <fill>
        <patternFill>
          <bgColor theme="0"/>
        </patternFill>
      </fill>
    </dxf>
    <dxf>
      <numFmt numFmtId="171" formatCode="\ "/>
    </dxf>
    <dxf>
      <numFmt numFmtId="170" formatCode="\-"/>
      <fill>
        <patternFill>
          <bgColor theme="0"/>
        </patternFill>
      </fill>
    </dxf>
    <dxf>
      <numFmt numFmtId="171" formatCode="\ "/>
    </dxf>
    <dxf>
      <numFmt numFmtId="170" formatCode="\-"/>
      <fill>
        <patternFill>
          <bgColor theme="0"/>
        </patternFill>
      </fill>
    </dxf>
    <dxf>
      <fill>
        <patternFill>
          <bgColor rgb="FFFF0000"/>
        </patternFill>
      </fill>
    </dxf>
    <dxf>
      <font>
        <color rgb="FF7030A0"/>
      </font>
      <fill>
        <patternFill>
          <bgColor rgb="FF7030A0"/>
        </patternFill>
      </fill>
    </dxf>
    <dxf>
      <font>
        <color rgb="FFFF0066"/>
      </font>
      <fill>
        <patternFill>
          <bgColor rgb="FFFF0066"/>
        </patternFill>
      </fill>
    </dxf>
    <dxf>
      <font>
        <color rgb="FFFFC000"/>
      </font>
      <fill>
        <patternFill>
          <bgColor rgb="FFFFC000"/>
        </patternFill>
      </fill>
    </dxf>
    <dxf>
      <numFmt numFmtId="170" formatCode="\-"/>
      <fill>
        <patternFill>
          <bgColor theme="0"/>
        </patternFill>
      </fill>
    </dxf>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1" formatCode="\ "/>
    </dxf>
    <dxf>
      <numFmt numFmtId="170" formatCode="\-"/>
      <fill>
        <patternFill>
          <bgColor theme="0"/>
        </patternFill>
      </fill>
    </dxf>
    <dxf>
      <fill>
        <patternFill patternType="lightUp"/>
      </fill>
    </dxf>
  </dxfs>
  <tableStyles count="0" defaultTableStyle="TableStyleMedium2" defaultPivotStyle="PivotStyleLight16"/>
  <colors>
    <mruColors>
      <color rgb="FFFF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DREY~1/AppData/Local/Temp/YABIO%20MARRONNIERS-%20planning%2008-05-1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bert/AppData/Local/Temp/Planning%20mensuel.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Audrey%20Pouliquen/OneDrive/Stage%20Yabio/Develloppeur/Dossier%20Intranet/Planning.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nings"/>
      <sheetName val="Liste déroulante"/>
    </sheetNames>
    <sheetDataSet>
      <sheetData sheetId="0" refreshError="1"/>
      <sheetData sheetId="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nings"/>
      <sheetName val="Feuil1"/>
      <sheetName val="Liste déroulante"/>
    </sheetNames>
    <sheetDataSet>
      <sheetData sheetId="0"/>
      <sheetData sheetId="1"/>
      <sheetData sheetId="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m"/>
      <sheetName val="calendrier"/>
      <sheetName val="Edition de plannings"/>
      <sheetName val="Plannings"/>
      <sheetName val="Planning mensuel"/>
      <sheetName val="Liste déroulante"/>
    </sheetNames>
    <sheetDataSet>
      <sheetData sheetId="0"/>
      <sheetData sheetId="1"/>
      <sheetData sheetId="2"/>
      <sheetData sheetId="3"/>
      <sheetData sheetId="4"/>
      <sheetData sheetId="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M11"/>
  <sheetViews>
    <sheetView workbookViewId="0">
      <selection activeCell="G7" sqref="G7"/>
    </sheetView>
  </sheetViews>
  <sheetFormatPr baseColWidth="10" defaultRowHeight="29.25" customHeight="1" x14ac:dyDescent="0.25"/>
  <cols>
    <col min="1" max="1" width="11.42578125" style="21"/>
    <col min="2" max="2" width="11.42578125" style="21" customWidth="1"/>
    <col min="3" max="8" width="11.5703125" style="21" bestFit="1" customWidth="1"/>
    <col min="9" max="10" width="13.140625" style="21" bestFit="1" customWidth="1"/>
    <col min="11" max="12" width="12.5703125" style="21" bestFit="1" customWidth="1"/>
    <col min="13" max="13" width="12.42578125" style="21" bestFit="1" customWidth="1"/>
    <col min="14" max="16384" width="11.42578125" style="21"/>
  </cols>
  <sheetData>
    <row r="1" spans="2:13" ht="29.25" customHeight="1" x14ac:dyDescent="0.25">
      <c r="B1" s="47" t="s">
        <v>42</v>
      </c>
      <c r="C1" s="47"/>
      <c r="D1" s="49">
        <v>42736</v>
      </c>
      <c r="E1" s="49"/>
      <c r="F1" s="49"/>
      <c r="G1" s="49"/>
      <c r="H1" s="49"/>
      <c r="I1" s="49"/>
      <c r="J1" s="49"/>
      <c r="K1" s="49"/>
      <c r="L1" s="49"/>
      <c r="M1" s="49"/>
    </row>
    <row r="2" spans="2:13" ht="29.25" customHeight="1" x14ac:dyDescent="0.25">
      <c r="B2" s="48"/>
      <c r="C2" s="48"/>
      <c r="D2" s="50"/>
      <c r="E2" s="50"/>
      <c r="F2" s="50"/>
      <c r="G2" s="50"/>
      <c r="H2" s="50"/>
      <c r="I2" s="50"/>
      <c r="J2" s="50"/>
      <c r="K2" s="50"/>
      <c r="L2" s="50"/>
      <c r="M2" s="50"/>
    </row>
    <row r="3" spans="2:13" ht="29.25" customHeight="1" x14ac:dyDescent="0.25">
      <c r="B3" s="39">
        <f>DATE(YEAR($D$1),MONTH($D$1),1)</f>
        <v>42736</v>
      </c>
      <c r="C3" s="39">
        <f t="shared" ref="C3:M3" si="0">DATE(YEAR($D$1),MONTH(B3)+1,1)</f>
        <v>42767</v>
      </c>
      <c r="D3" s="39">
        <f t="shared" si="0"/>
        <v>42795</v>
      </c>
      <c r="E3" s="39">
        <f t="shared" si="0"/>
        <v>42826</v>
      </c>
      <c r="F3" s="39">
        <f t="shared" si="0"/>
        <v>42856</v>
      </c>
      <c r="G3" s="39">
        <f t="shared" si="0"/>
        <v>42887</v>
      </c>
      <c r="H3" s="39">
        <f t="shared" si="0"/>
        <v>42917</v>
      </c>
      <c r="I3" s="39">
        <f t="shared" si="0"/>
        <v>42948</v>
      </c>
      <c r="J3" s="39">
        <f t="shared" si="0"/>
        <v>42979</v>
      </c>
      <c r="K3" s="39">
        <f t="shared" si="0"/>
        <v>43009</v>
      </c>
      <c r="L3" s="39">
        <f t="shared" si="0"/>
        <v>43040</v>
      </c>
      <c r="M3" s="39">
        <f t="shared" si="0"/>
        <v>43070</v>
      </c>
    </row>
    <row r="4" spans="2:13" ht="29.25" customHeight="1" x14ac:dyDescent="0.25">
      <c r="B4" s="38">
        <f>B3+6-MOD(B3+4,7)</f>
        <v>42737</v>
      </c>
      <c r="C4" s="38">
        <f>C3+6-MOD(C3+4,7)</f>
        <v>42772</v>
      </c>
      <c r="D4" s="38">
        <f t="shared" ref="D4:M4" si="1">D3+6-MOD(D3+4,7)</f>
        <v>42800</v>
      </c>
      <c r="E4" s="38">
        <f t="shared" si="1"/>
        <v>42828</v>
      </c>
      <c r="F4" s="38">
        <f t="shared" si="1"/>
        <v>42856</v>
      </c>
      <c r="G4" s="38">
        <f t="shared" si="1"/>
        <v>42891</v>
      </c>
      <c r="H4" s="38">
        <f t="shared" si="1"/>
        <v>42919</v>
      </c>
      <c r="I4" s="38">
        <f t="shared" si="1"/>
        <v>42954</v>
      </c>
      <c r="J4" s="38">
        <f t="shared" si="1"/>
        <v>42982</v>
      </c>
      <c r="K4" s="38">
        <f t="shared" si="1"/>
        <v>43010</v>
      </c>
      <c r="L4" s="38">
        <f t="shared" si="1"/>
        <v>43045</v>
      </c>
      <c r="M4" s="38">
        <f t="shared" si="1"/>
        <v>43073</v>
      </c>
    </row>
    <row r="5" spans="2:13" ht="29.25" customHeight="1" x14ac:dyDescent="0.25">
      <c r="B5" s="38">
        <f>B4+7</f>
        <v>42744</v>
      </c>
      <c r="C5" s="38">
        <f t="shared" ref="C5:M8" si="2">C4+7</f>
        <v>42779</v>
      </c>
      <c r="D5" s="38">
        <f t="shared" si="2"/>
        <v>42807</v>
      </c>
      <c r="E5" s="38">
        <f t="shared" si="2"/>
        <v>42835</v>
      </c>
      <c r="F5" s="38">
        <f t="shared" si="2"/>
        <v>42863</v>
      </c>
      <c r="G5" s="38">
        <f t="shared" si="2"/>
        <v>42898</v>
      </c>
      <c r="H5" s="38">
        <f t="shared" si="2"/>
        <v>42926</v>
      </c>
      <c r="I5" s="38">
        <f t="shared" si="2"/>
        <v>42961</v>
      </c>
      <c r="J5" s="38">
        <f t="shared" si="2"/>
        <v>42989</v>
      </c>
      <c r="K5" s="38">
        <f t="shared" si="2"/>
        <v>43017</v>
      </c>
      <c r="L5" s="38">
        <f t="shared" si="2"/>
        <v>43052</v>
      </c>
      <c r="M5" s="38">
        <f t="shared" si="2"/>
        <v>43080</v>
      </c>
    </row>
    <row r="6" spans="2:13" ht="29.25" customHeight="1" x14ac:dyDescent="0.25">
      <c r="B6" s="38">
        <f t="shared" ref="B6:B8" si="3">B5+7</f>
        <v>42751</v>
      </c>
      <c r="C6" s="38">
        <f t="shared" si="2"/>
        <v>42786</v>
      </c>
      <c r="D6" s="38">
        <f t="shared" si="2"/>
        <v>42814</v>
      </c>
      <c r="E6" s="38">
        <f t="shared" si="2"/>
        <v>42842</v>
      </c>
      <c r="F6" s="38">
        <f t="shared" si="2"/>
        <v>42870</v>
      </c>
      <c r="G6" s="38">
        <f t="shared" si="2"/>
        <v>42905</v>
      </c>
      <c r="H6" s="38">
        <f t="shared" si="2"/>
        <v>42933</v>
      </c>
      <c r="I6" s="38">
        <f t="shared" si="2"/>
        <v>42968</v>
      </c>
      <c r="J6" s="38">
        <f t="shared" si="2"/>
        <v>42996</v>
      </c>
      <c r="K6" s="38">
        <f t="shared" si="2"/>
        <v>43024</v>
      </c>
      <c r="L6" s="38">
        <f t="shared" si="2"/>
        <v>43059</v>
      </c>
      <c r="M6" s="38">
        <f t="shared" si="2"/>
        <v>43087</v>
      </c>
    </row>
    <row r="7" spans="2:13" ht="29.25" customHeight="1" x14ac:dyDescent="0.25">
      <c r="B7" s="38">
        <f t="shared" si="3"/>
        <v>42758</v>
      </c>
      <c r="C7" s="38">
        <f t="shared" si="2"/>
        <v>42793</v>
      </c>
      <c r="D7" s="38">
        <f t="shared" si="2"/>
        <v>42821</v>
      </c>
      <c r="E7" s="38">
        <f t="shared" si="2"/>
        <v>42849</v>
      </c>
      <c r="F7" s="38">
        <f t="shared" si="2"/>
        <v>42877</v>
      </c>
      <c r="G7" s="38">
        <f t="shared" si="2"/>
        <v>42912</v>
      </c>
      <c r="H7" s="38">
        <f t="shared" si="2"/>
        <v>42940</v>
      </c>
      <c r="I7" s="38">
        <f t="shared" si="2"/>
        <v>42975</v>
      </c>
      <c r="J7" s="38">
        <f t="shared" si="2"/>
        <v>43003</v>
      </c>
      <c r="K7" s="38">
        <f t="shared" si="2"/>
        <v>43031</v>
      </c>
      <c r="L7" s="38">
        <f t="shared" si="2"/>
        <v>43066</v>
      </c>
      <c r="M7" s="38">
        <f t="shared" si="2"/>
        <v>43094</v>
      </c>
    </row>
    <row r="8" spans="2:13" ht="29.25" customHeight="1" x14ac:dyDescent="0.25">
      <c r="B8" s="38">
        <f t="shared" si="3"/>
        <v>42765</v>
      </c>
      <c r="C8" s="38"/>
      <c r="D8" s="38"/>
      <c r="E8" s="38"/>
      <c r="F8" s="38">
        <f t="shared" si="2"/>
        <v>42884</v>
      </c>
      <c r="G8" s="38"/>
      <c r="H8" s="38">
        <f t="shared" si="2"/>
        <v>42947</v>
      </c>
      <c r="I8" s="38"/>
      <c r="J8" s="38"/>
      <c r="K8" s="38">
        <f t="shared" si="2"/>
        <v>43038</v>
      </c>
      <c r="L8" s="38"/>
      <c r="M8" s="38"/>
    </row>
    <row r="9" spans="2:13" ht="29.25" customHeight="1" x14ac:dyDescent="0.25">
      <c r="B9" s="37"/>
      <c r="C9" s="37"/>
      <c r="D9" s="37"/>
      <c r="E9" s="37"/>
      <c r="F9" s="37"/>
      <c r="G9" s="37"/>
      <c r="H9" s="37"/>
      <c r="I9" s="37"/>
      <c r="J9" s="37"/>
      <c r="K9" s="37"/>
      <c r="L9" s="37"/>
      <c r="M9" s="37"/>
    </row>
    <row r="11" spans="2:13" ht="29.25" customHeight="1" x14ac:dyDescent="0.25">
      <c r="E11" s="40"/>
    </row>
  </sheetData>
  <mergeCells count="2">
    <mergeCell ref="B1:C2"/>
    <mergeCell ref="D1:M2"/>
  </mergeCells>
  <conditionalFormatting sqref="B4:M8">
    <cfRule type="cellIs" dxfId="26" priority="1" operator="lessThanOrEqual">
      <formula>TODAY()</formula>
    </cfRule>
    <cfRule type="cellIs" priority="2" operator="lessThanOrEqual">
      <formula>"A"</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AW37"/>
  <sheetViews>
    <sheetView zoomScale="55" zoomScaleNormal="55" zoomScaleSheetLayoutView="55" workbookViewId="0">
      <selection activeCell="R37" sqref="R37"/>
    </sheetView>
  </sheetViews>
  <sheetFormatPr baseColWidth="10" defaultRowHeight="15" x14ac:dyDescent="0.25"/>
  <cols>
    <col min="1" max="2" width="12.7109375" style="18" customWidth="1"/>
    <col min="3" max="4" width="9.42578125" style="18" customWidth="1"/>
    <col min="5" max="5" width="10.42578125" style="18" customWidth="1"/>
    <col min="6" max="8" width="1.7109375" style="18" customWidth="1"/>
    <col min="9" max="11" width="9.42578125" style="18" customWidth="1"/>
    <col min="12" max="14" width="1.7109375" style="18" customWidth="1"/>
    <col min="15" max="17" width="9.42578125" style="18" customWidth="1"/>
    <col min="18" max="20" width="1.7109375" style="18" customWidth="1"/>
    <col min="21" max="23" width="9.42578125" style="18" customWidth="1"/>
    <col min="24" max="26" width="1.7109375" style="18" customWidth="1"/>
    <col min="27" max="29" width="9.42578125" style="18" customWidth="1"/>
    <col min="30" max="32" width="1.7109375" style="18" customWidth="1"/>
    <col min="33" max="35" width="9.42578125" style="18" customWidth="1"/>
    <col min="36" max="38" width="1.7109375" style="18" customWidth="1"/>
    <col min="39" max="41" width="9.42578125" style="18" customWidth="1"/>
    <col min="42" max="44" width="1.7109375" style="18" customWidth="1"/>
    <col min="45" max="45" width="14.28515625" style="18" customWidth="1"/>
    <col min="46" max="46" width="6" style="18" customWidth="1"/>
    <col min="47" max="47" width="9.7109375" style="18" customWidth="1"/>
    <col min="48" max="48" width="2.140625" style="132" customWidth="1"/>
    <col min="49" max="49" width="75.5703125" style="18" customWidth="1"/>
    <col min="50" max="16384" width="11.42578125" style="18"/>
  </cols>
  <sheetData>
    <row r="1" spans="1:49" s="3" customFormat="1" ht="18.75" customHeight="1" thickBot="1" x14ac:dyDescent="0.3">
      <c r="B1" s="51"/>
      <c r="C1" s="52"/>
      <c r="D1" s="52"/>
      <c r="E1" s="52"/>
      <c r="F1" s="52"/>
      <c r="G1" s="52"/>
      <c r="H1" s="52"/>
      <c r="I1" s="52"/>
      <c r="J1" s="52"/>
      <c r="K1" s="52"/>
      <c r="L1" s="52"/>
      <c r="M1" s="52"/>
      <c r="N1" s="52"/>
      <c r="O1" s="52"/>
      <c r="P1" s="52"/>
      <c r="Q1" s="52"/>
      <c r="R1" s="52"/>
      <c r="S1" s="52"/>
      <c r="T1" s="52"/>
      <c r="U1" s="52"/>
      <c r="V1" s="52"/>
      <c r="W1" s="52"/>
      <c r="X1" s="52"/>
      <c r="Y1" s="52"/>
      <c r="Z1" s="52"/>
      <c r="AA1" s="52"/>
      <c r="AB1" s="52"/>
      <c r="AC1" s="52"/>
      <c r="AD1" s="52"/>
      <c r="AE1" s="52"/>
      <c r="AF1" s="52"/>
      <c r="AG1" s="52"/>
      <c r="AH1" s="52"/>
      <c r="AI1" s="52"/>
      <c r="AJ1" s="52"/>
      <c r="AK1" s="52"/>
      <c r="AL1" s="52"/>
      <c r="AM1" s="52"/>
      <c r="AN1" s="52"/>
      <c r="AO1" s="52"/>
      <c r="AP1" s="52"/>
      <c r="AQ1" s="52"/>
      <c r="AR1" s="52"/>
      <c r="AS1" s="53"/>
      <c r="AV1" s="131"/>
    </row>
    <row r="2" spans="1:49" ht="18.75" customHeight="1" thickBot="1" x14ac:dyDescent="0.3">
      <c r="A2" s="3"/>
      <c r="B2" s="5" t="s">
        <v>0</v>
      </c>
      <c r="C2" s="54">
        <v>42821</v>
      </c>
      <c r="D2" s="53"/>
      <c r="E2" s="6" t="s">
        <v>1</v>
      </c>
      <c r="F2" s="35"/>
      <c r="G2" s="35"/>
      <c r="H2" s="35"/>
      <c r="I2" s="55">
        <f>C2+6</f>
        <v>42827</v>
      </c>
      <c r="J2" s="56"/>
      <c r="K2" s="57" t="s">
        <v>21</v>
      </c>
      <c r="L2" s="57"/>
      <c r="M2" s="57"/>
      <c r="N2" s="57"/>
      <c r="O2" s="57"/>
      <c r="P2" s="57"/>
      <c r="Q2" s="57"/>
      <c r="R2" s="57"/>
      <c r="S2" s="57"/>
      <c r="T2" s="57"/>
      <c r="U2" s="57"/>
      <c r="V2" s="57"/>
      <c r="W2" s="57"/>
      <c r="X2" s="57"/>
      <c r="Y2" s="57"/>
      <c r="Z2" s="57"/>
      <c r="AA2" s="57"/>
      <c r="AB2" s="57"/>
      <c r="AC2" s="57"/>
      <c r="AD2" s="57"/>
      <c r="AE2" s="57"/>
      <c r="AF2" s="57"/>
      <c r="AG2" s="57"/>
      <c r="AH2" s="57"/>
      <c r="AI2" s="57"/>
      <c r="AJ2" s="57"/>
      <c r="AK2" s="57"/>
      <c r="AL2" s="57"/>
      <c r="AM2" s="57"/>
      <c r="AN2" s="57"/>
      <c r="AO2" s="57"/>
      <c r="AP2" s="57"/>
      <c r="AQ2" s="57"/>
      <c r="AR2" s="57"/>
      <c r="AS2" s="56"/>
    </row>
    <row r="3" spans="1:49" s="3" customFormat="1" ht="18.75" customHeight="1" thickBot="1" x14ac:dyDescent="0.3">
      <c r="B3" s="58" t="s">
        <v>20</v>
      </c>
      <c r="C3" s="59"/>
      <c r="D3" s="59"/>
      <c r="E3" s="59"/>
      <c r="F3" s="59"/>
      <c r="G3" s="59"/>
      <c r="H3" s="59"/>
      <c r="I3" s="59"/>
      <c r="J3" s="59"/>
      <c r="K3" s="59"/>
      <c r="L3" s="59"/>
      <c r="M3" s="59"/>
      <c r="N3" s="59"/>
      <c r="O3" s="59"/>
      <c r="P3" s="59"/>
      <c r="Q3" s="59"/>
      <c r="R3" s="59"/>
      <c r="S3" s="59"/>
      <c r="T3" s="59"/>
      <c r="U3" s="59"/>
      <c r="V3" s="59"/>
      <c r="W3" s="59"/>
      <c r="X3" s="59"/>
      <c r="Y3" s="59"/>
      <c r="Z3" s="59"/>
      <c r="AA3" s="59"/>
      <c r="AB3" s="59"/>
      <c r="AC3" s="59"/>
      <c r="AD3" s="59"/>
      <c r="AE3" s="59"/>
      <c r="AF3" s="59"/>
      <c r="AG3" s="59"/>
      <c r="AH3" s="59"/>
      <c r="AI3" s="59"/>
      <c r="AJ3" s="59"/>
      <c r="AK3" s="59"/>
      <c r="AL3" s="59"/>
      <c r="AM3" s="59"/>
      <c r="AN3" s="59"/>
      <c r="AO3" s="59"/>
      <c r="AP3" s="59"/>
      <c r="AQ3" s="59"/>
      <c r="AR3" s="59"/>
      <c r="AS3" s="60"/>
      <c r="AV3" s="131"/>
    </row>
    <row r="4" spans="1:49" s="3" customFormat="1" ht="18.75" customHeight="1" x14ac:dyDescent="0.25">
      <c r="A4" s="8"/>
      <c r="B4" s="9"/>
      <c r="C4" s="61">
        <f>C2</f>
        <v>42821</v>
      </c>
      <c r="D4" s="62"/>
      <c r="E4" s="63"/>
      <c r="F4" s="144"/>
      <c r="G4" s="148"/>
      <c r="H4" s="149"/>
      <c r="I4" s="64">
        <f>C4+1</f>
        <v>42822</v>
      </c>
      <c r="J4" s="65"/>
      <c r="K4" s="66"/>
      <c r="L4" s="67"/>
      <c r="M4" s="154"/>
      <c r="N4" s="155"/>
      <c r="O4" s="64">
        <f>I4+1</f>
        <v>42823</v>
      </c>
      <c r="P4" s="65"/>
      <c r="Q4" s="66"/>
      <c r="R4" s="67"/>
      <c r="S4" s="154"/>
      <c r="T4" s="155"/>
      <c r="U4" s="64">
        <f>O4+1</f>
        <v>42824</v>
      </c>
      <c r="V4" s="65"/>
      <c r="W4" s="66"/>
      <c r="X4" s="67"/>
      <c r="Y4" s="154"/>
      <c r="Z4" s="155"/>
      <c r="AA4" s="64">
        <f>U4+1</f>
        <v>42825</v>
      </c>
      <c r="AB4" s="65"/>
      <c r="AC4" s="66"/>
      <c r="AD4" s="67"/>
      <c r="AE4" s="154"/>
      <c r="AF4" s="155"/>
      <c r="AG4" s="64">
        <f>AA4+1</f>
        <v>42826</v>
      </c>
      <c r="AH4" s="65"/>
      <c r="AI4" s="66"/>
      <c r="AJ4" s="67"/>
      <c r="AK4" s="154"/>
      <c r="AL4" s="154"/>
      <c r="AM4" s="64">
        <f>AG4+1</f>
        <v>42827</v>
      </c>
      <c r="AN4" s="65"/>
      <c r="AO4" s="66"/>
      <c r="AP4" s="67"/>
      <c r="AQ4" s="154"/>
      <c r="AR4" s="155"/>
      <c r="AS4" s="70" t="s">
        <v>2</v>
      </c>
      <c r="AV4" s="131"/>
    </row>
    <row r="5" spans="1:49" s="3" customFormat="1" ht="18.75" customHeight="1" x14ac:dyDescent="0.25">
      <c r="A5" s="10"/>
      <c r="B5" s="10"/>
      <c r="C5" s="73" t="s">
        <v>3</v>
      </c>
      <c r="D5" s="74"/>
      <c r="E5" s="75" t="s">
        <v>4</v>
      </c>
      <c r="F5" s="145"/>
      <c r="G5" s="150"/>
      <c r="H5" s="151"/>
      <c r="I5" s="73" t="s">
        <v>3</v>
      </c>
      <c r="J5" s="74"/>
      <c r="K5" s="77" t="s">
        <v>4</v>
      </c>
      <c r="L5" s="68"/>
      <c r="M5" s="156"/>
      <c r="N5" s="157"/>
      <c r="O5" s="73" t="s">
        <v>3</v>
      </c>
      <c r="P5" s="74"/>
      <c r="Q5" s="77" t="s">
        <v>4</v>
      </c>
      <c r="R5" s="68"/>
      <c r="S5" s="156"/>
      <c r="T5" s="157"/>
      <c r="U5" s="73" t="s">
        <v>3</v>
      </c>
      <c r="V5" s="74"/>
      <c r="W5" s="77" t="s">
        <v>4</v>
      </c>
      <c r="X5" s="68"/>
      <c r="Y5" s="156"/>
      <c r="Z5" s="157"/>
      <c r="AA5" s="73" t="s">
        <v>3</v>
      </c>
      <c r="AB5" s="74"/>
      <c r="AC5" s="77" t="s">
        <v>4</v>
      </c>
      <c r="AD5" s="68"/>
      <c r="AE5" s="156"/>
      <c r="AF5" s="157"/>
      <c r="AG5" s="73" t="s">
        <v>3</v>
      </c>
      <c r="AH5" s="74"/>
      <c r="AI5" s="77" t="s">
        <v>4</v>
      </c>
      <c r="AJ5" s="68"/>
      <c r="AK5" s="156"/>
      <c r="AL5" s="156"/>
      <c r="AM5" s="86" t="s">
        <v>3</v>
      </c>
      <c r="AN5" s="87"/>
      <c r="AO5" s="77" t="s">
        <v>4</v>
      </c>
      <c r="AP5" s="68"/>
      <c r="AQ5" s="156"/>
      <c r="AR5" s="157"/>
      <c r="AS5" s="71"/>
      <c r="AV5" s="131"/>
    </row>
    <row r="6" spans="1:49" s="3" customFormat="1" ht="18.75" customHeight="1" thickBot="1" x14ac:dyDescent="0.3">
      <c r="A6" s="11"/>
      <c r="B6" s="11"/>
      <c r="C6" s="83" t="s">
        <v>7</v>
      </c>
      <c r="D6" s="84"/>
      <c r="E6" s="76"/>
      <c r="F6" s="146"/>
      <c r="G6" s="152"/>
      <c r="H6" s="153"/>
      <c r="I6" s="83" t="s">
        <v>7</v>
      </c>
      <c r="J6" s="84"/>
      <c r="K6" s="78"/>
      <c r="L6" s="69"/>
      <c r="M6" s="158"/>
      <c r="N6" s="159"/>
      <c r="O6" s="83" t="s">
        <v>7</v>
      </c>
      <c r="P6" s="84"/>
      <c r="Q6" s="78"/>
      <c r="R6" s="69"/>
      <c r="S6" s="158"/>
      <c r="T6" s="159"/>
      <c r="U6" s="83" t="s">
        <v>7</v>
      </c>
      <c r="V6" s="84"/>
      <c r="W6" s="78"/>
      <c r="X6" s="69"/>
      <c r="Y6" s="158"/>
      <c r="Z6" s="159"/>
      <c r="AA6" s="83" t="s">
        <v>7</v>
      </c>
      <c r="AB6" s="84"/>
      <c r="AC6" s="78"/>
      <c r="AD6" s="69"/>
      <c r="AE6" s="158"/>
      <c r="AF6" s="159"/>
      <c r="AG6" s="83" t="s">
        <v>7</v>
      </c>
      <c r="AH6" s="84"/>
      <c r="AI6" s="78"/>
      <c r="AJ6" s="69"/>
      <c r="AK6" s="158"/>
      <c r="AL6" s="158"/>
      <c r="AM6" s="85" t="s">
        <v>7</v>
      </c>
      <c r="AN6" s="84"/>
      <c r="AO6" s="78"/>
      <c r="AP6" s="69"/>
      <c r="AQ6" s="158"/>
      <c r="AR6" s="159"/>
      <c r="AS6" s="72"/>
      <c r="AV6" s="131"/>
    </row>
    <row r="7" spans="1:49" ht="18.75" customHeight="1" x14ac:dyDescent="0.25">
      <c r="A7" s="79" t="str">
        <f>Nom!B2</f>
        <v>FLORIAN</v>
      </c>
      <c r="B7" s="79">
        <f>Nom!C2</f>
        <v>0</v>
      </c>
      <c r="C7" s="12"/>
      <c r="D7" s="13"/>
      <c r="E7" s="14">
        <f>D7-C7</f>
        <v>0</v>
      </c>
      <c r="F7" s="160">
        <f>E7+E8</f>
        <v>0</v>
      </c>
      <c r="G7" s="161">
        <f>IF((C7&gt;0),D8-C7,D8-C8)</f>
        <v>0</v>
      </c>
      <c r="H7" s="162">
        <f>IF(AND(I7&gt;0,D8&gt;0),(I7-D8+IF(D8&gt;I7,1)),)</f>
        <v>0</v>
      </c>
      <c r="I7" s="12">
        <v>0.39583333333333298</v>
      </c>
      <c r="J7" s="13">
        <v>0.66666666666666197</v>
      </c>
      <c r="K7" s="14">
        <f>J7-I7</f>
        <v>0.27083333333332898</v>
      </c>
      <c r="L7" s="160">
        <f>K7+K8</f>
        <v>0.29166666666666202</v>
      </c>
      <c r="M7" s="161">
        <f>IF((I7&gt;0),J8-I7,J8-I8)</f>
        <v>0.31249999999999606</v>
      </c>
      <c r="N7" s="162">
        <f>IF(AND(O7&gt;0,J8&gt;0),(O7-J8+IF(J8&gt;O7,1)),)</f>
        <v>0</v>
      </c>
      <c r="O7" s="12"/>
      <c r="P7" s="13"/>
      <c r="Q7" s="14">
        <f>P7-O7</f>
        <v>0</v>
      </c>
      <c r="R7" s="160">
        <f>Q7+Q8</f>
        <v>0.20833333333332993</v>
      </c>
      <c r="S7" s="161">
        <f>IF((O7&gt;0),P8-O7,P8-O8)</f>
        <v>0.20833333333332993</v>
      </c>
      <c r="T7" s="162">
        <f>IF(AND(U7&gt;0,P8&gt;0),(U7-P8+IF(P8&gt;U7,1)),)</f>
        <v>0</v>
      </c>
      <c r="U7" s="12"/>
      <c r="V7" s="13"/>
      <c r="W7" s="14">
        <f>V7-U7</f>
        <v>0</v>
      </c>
      <c r="X7" s="160">
        <f>W7+W8</f>
        <v>0</v>
      </c>
      <c r="Y7" s="161">
        <f>IF((U7&gt;0),V8-U7,V8-U8)</f>
        <v>0</v>
      </c>
      <c r="Z7" s="162">
        <f>IF(AND(AA7&gt;0,V8&gt;0),(AA7-V8+IF(V8&gt;AA7,1)),)</f>
        <v>0</v>
      </c>
      <c r="AA7" s="12"/>
      <c r="AB7" s="13"/>
      <c r="AC7" s="14">
        <f>AB7-AA7</f>
        <v>0</v>
      </c>
      <c r="AD7" s="160">
        <f>AC7+AC8</f>
        <v>0.20833333333332993</v>
      </c>
      <c r="AE7" s="161">
        <f>IF((AA7&gt;0),AB8-AA7,AB8-AA8)</f>
        <v>0.20833333333332993</v>
      </c>
      <c r="AF7" s="162">
        <f>IF(AND(AG7&gt;0,AB8&gt;0),(AG7-AB8+IF(AB8&gt;AG7,1)),)</f>
        <v>0.39583333333334203</v>
      </c>
      <c r="AG7" s="12">
        <v>0.375</v>
      </c>
      <c r="AH7" s="13">
        <v>0.499999999999998</v>
      </c>
      <c r="AI7" s="14">
        <f>AH7-AG7</f>
        <v>0.124999999999998</v>
      </c>
      <c r="AJ7" s="160">
        <f>AI7+AI8</f>
        <v>0.124999999999998</v>
      </c>
      <c r="AK7" s="161">
        <f>IF((AG7&gt;0),AH8-AG7,AH8-AG8)</f>
        <v>-0.375</v>
      </c>
      <c r="AL7" s="162">
        <f>IF(AND(AM7&gt;0,AH8&gt;0),(AM7-AH8+IF(AH8&gt;AM7,1)),)</f>
        <v>0</v>
      </c>
      <c r="AM7" s="12">
        <v>0.45833333333333198</v>
      </c>
      <c r="AN7" s="13">
        <v>0.64583333333332904</v>
      </c>
      <c r="AO7" s="14">
        <f>AN7-AM7</f>
        <v>0.18749999999999706</v>
      </c>
      <c r="AP7" s="160">
        <f>AO7+AO8</f>
        <v>0.41666666666666002</v>
      </c>
      <c r="AQ7" s="161">
        <f>IF((AM7&gt;0),AN8-AM7,AN8-AM8)</f>
        <v>0.52083333333332593</v>
      </c>
      <c r="AR7" s="162">
        <f>IF(AND(AS7&gt;0,AN8&gt;0),(AS7-AN8+IF(AN8&gt;AS7,1)),)</f>
        <v>0.27083333333332205</v>
      </c>
      <c r="AS7" s="81">
        <f>E7+E8+K7+K8+Q7+Q8+W7+W8+AC7+AC8+AI7+AI8+AO7+AO8</f>
        <v>1.24999999999998</v>
      </c>
      <c r="AU7" s="136">
        <v>0.10416666666666667</v>
      </c>
      <c r="AV7" s="137"/>
      <c r="AW7" s="138" t="s">
        <v>55</v>
      </c>
    </row>
    <row r="8" spans="1:49" ht="18.75" customHeight="1" thickBot="1" x14ac:dyDescent="0.3">
      <c r="A8" s="80"/>
      <c r="B8" s="80"/>
      <c r="C8" s="15"/>
      <c r="D8" s="16"/>
      <c r="E8" s="17">
        <f t="shared" ref="E8:E36" si="0">D8-C8</f>
        <v>0</v>
      </c>
      <c r="F8" s="163"/>
      <c r="G8" s="164"/>
      <c r="H8" s="165"/>
      <c r="I8" s="15">
        <v>0.687499999999996</v>
      </c>
      <c r="J8" s="16">
        <v>0.70833333333332904</v>
      </c>
      <c r="K8" s="17">
        <f t="shared" ref="K8:K36" si="1">J8-I8</f>
        <v>2.0833333333333037E-2</v>
      </c>
      <c r="L8" s="163"/>
      <c r="M8" s="164"/>
      <c r="N8" s="165"/>
      <c r="O8" s="15">
        <v>0.77083333333332804</v>
      </c>
      <c r="P8" s="16">
        <v>0.97916666666665797</v>
      </c>
      <c r="Q8" s="17">
        <f t="shared" ref="Q8:Q36" si="2">P8-O8</f>
        <v>0.20833333333332993</v>
      </c>
      <c r="R8" s="163"/>
      <c r="S8" s="164"/>
      <c r="T8" s="165"/>
      <c r="U8" s="15"/>
      <c r="V8" s="16"/>
      <c r="W8" s="17">
        <f t="shared" ref="W8:W36" si="3">V8-U8</f>
        <v>0</v>
      </c>
      <c r="X8" s="163"/>
      <c r="Y8" s="164"/>
      <c r="Z8" s="165"/>
      <c r="AA8" s="15">
        <v>0.77083333333332804</v>
      </c>
      <c r="AB8" s="16">
        <v>0.97916666666665797</v>
      </c>
      <c r="AC8" s="17">
        <f t="shared" ref="AC8:AC36" si="4">AB8-AA8</f>
        <v>0.20833333333332993</v>
      </c>
      <c r="AD8" s="163"/>
      <c r="AE8" s="164"/>
      <c r="AF8" s="165"/>
      <c r="AG8" s="15"/>
      <c r="AH8" s="16"/>
      <c r="AI8" s="17">
        <f t="shared" ref="AI8:AI36" si="5">AH8-AG8</f>
        <v>0</v>
      </c>
      <c r="AJ8" s="163"/>
      <c r="AK8" s="164"/>
      <c r="AL8" s="165"/>
      <c r="AM8" s="15">
        <v>0.749999999999995</v>
      </c>
      <c r="AN8" s="16">
        <v>0.97916666666665797</v>
      </c>
      <c r="AO8" s="17">
        <f t="shared" ref="AO8:AO36" si="6">AN8-AM8</f>
        <v>0.22916666666666297</v>
      </c>
      <c r="AP8" s="163"/>
      <c r="AQ8" s="164"/>
      <c r="AR8" s="165"/>
      <c r="AS8" s="82"/>
      <c r="AU8" s="139">
        <v>0.45833333333333331</v>
      </c>
      <c r="AV8" s="140"/>
      <c r="AW8" s="141" t="s">
        <v>56</v>
      </c>
    </row>
    <row r="9" spans="1:49" ht="18.75" customHeight="1" x14ac:dyDescent="0.25">
      <c r="A9" s="79" t="str">
        <f>Nom!B4</f>
        <v>MATHIEU</v>
      </c>
      <c r="B9" s="79">
        <f>Nom!C4</f>
        <v>0</v>
      </c>
      <c r="C9" s="12"/>
      <c r="D9" s="13"/>
      <c r="E9" s="14">
        <f t="shared" si="0"/>
        <v>0</v>
      </c>
      <c r="F9" s="163">
        <f>E9+E10</f>
        <v>0</v>
      </c>
      <c r="G9" s="164">
        <f>IF((C9&gt;0),D10-C9,D10-C10)</f>
        <v>0</v>
      </c>
      <c r="H9" s="165">
        <f>IF(AND(I9&gt;0,D10&gt;0),(I9-D10+IF(D10&gt;I9,1)),)</f>
        <v>0</v>
      </c>
      <c r="I9" s="12"/>
      <c r="J9" s="13"/>
      <c r="K9" s="14">
        <f t="shared" si="1"/>
        <v>0</v>
      </c>
      <c r="L9" s="163">
        <f>K9+K10</f>
        <v>0</v>
      </c>
      <c r="M9" s="164">
        <f>IF((I9&gt;0),J10-I9,J10-I10)</f>
        <v>0</v>
      </c>
      <c r="N9" s="165">
        <f>IF(AND(O9&gt;0,J10&gt;0),(O9-J10+IF(J10&gt;O9,1)),)</f>
        <v>0</v>
      </c>
      <c r="O9" s="12">
        <v>0.33333333333333298</v>
      </c>
      <c r="P9" s="13">
        <v>0.64583333333332904</v>
      </c>
      <c r="Q9" s="14">
        <f t="shared" si="2"/>
        <v>0.31249999999999606</v>
      </c>
      <c r="R9" s="163">
        <f>Q9+Q10</f>
        <v>0.31249999999999606</v>
      </c>
      <c r="S9" s="164">
        <f>IF((O9&gt;0),P10-O9,P10-O10)</f>
        <v>-0.33333333333333298</v>
      </c>
      <c r="T9" s="165">
        <f>IF(AND(U9&gt;0,P10&gt;0),(U9-P10+IF(P10&gt;U9,1)),)</f>
        <v>0</v>
      </c>
      <c r="U9" s="12">
        <v>0.47916666666666502</v>
      </c>
      <c r="V9" s="13">
        <v>0.64583333333332904</v>
      </c>
      <c r="W9" s="14">
        <f t="shared" si="3"/>
        <v>0.16666666666666402</v>
      </c>
      <c r="X9" s="163">
        <f>W9+W10</f>
        <v>0.37499999999999395</v>
      </c>
      <c r="Y9" s="164">
        <f>IF((U9&gt;0),V10-U9,V10-U10)</f>
        <v>0.49999999999999295</v>
      </c>
      <c r="Z9" s="165">
        <f>IF(AND(AA9&gt;0,V10&gt;0),(AA9-V10+IF(V10&gt;AA9,1)),)</f>
        <v>0.47916666666667407</v>
      </c>
      <c r="AA9" s="12">
        <v>0.45833333333333198</v>
      </c>
      <c r="AB9" s="13">
        <v>0.64583333333332904</v>
      </c>
      <c r="AC9" s="14">
        <f t="shared" si="4"/>
        <v>0.18749999999999706</v>
      </c>
      <c r="AD9" s="163">
        <f>AC9+AC10</f>
        <v>0.37499999999999406</v>
      </c>
      <c r="AE9" s="164">
        <f>IF((AA9&gt;0),AB10-AA9,AB10-AA10)</f>
        <v>0.52083333333332593</v>
      </c>
      <c r="AF9" s="165">
        <f>IF(AND(AG9&gt;0,AB10&gt;0),(AG9-AB10+IF(AB10&gt;AG9,1)),)</f>
        <v>0.50000000000000711</v>
      </c>
      <c r="AG9" s="12">
        <v>0.47916666666666502</v>
      </c>
      <c r="AH9" s="13">
        <v>0.64583333333332904</v>
      </c>
      <c r="AI9" s="14">
        <f t="shared" si="5"/>
        <v>0.16666666666666402</v>
      </c>
      <c r="AJ9" s="163">
        <f>AI9+AI10</f>
        <v>0.39583333333332699</v>
      </c>
      <c r="AK9" s="164">
        <f>IF((AG9&gt;0),AH10-AG9,AH10-AG10)</f>
        <v>0.49999999999999295</v>
      </c>
      <c r="AL9" s="165">
        <f>IF(AND(AM9&gt;0,AH10&gt;0),(AM9-AH10+IF(AH10&gt;AM9,1)),)</f>
        <v>0</v>
      </c>
      <c r="AM9" s="12"/>
      <c r="AN9" s="13"/>
      <c r="AO9" s="14">
        <f t="shared" si="6"/>
        <v>0</v>
      </c>
      <c r="AP9" s="163">
        <f>AO9+AO10</f>
        <v>0</v>
      </c>
      <c r="AQ9" s="164">
        <f>IF((AM9&gt;0),AN10-AM9,AN10-AM10)</f>
        <v>0</v>
      </c>
      <c r="AR9" s="165">
        <f>IF(AND(AS9&gt;0,AN10&gt;0),(AS9-AN10+IF(AN10&gt;AS9,1)),)</f>
        <v>0</v>
      </c>
      <c r="AS9" s="81">
        <f>E9+E10+K9+K10+Q9+Q10+W9+W10+AC9+AC10+AI9+AI10+AO9+AO10</f>
        <v>1.4583333333333111</v>
      </c>
      <c r="AU9" s="142">
        <v>0.54166666666666663</v>
      </c>
      <c r="AV9" s="143"/>
      <c r="AW9" s="141" t="s">
        <v>57</v>
      </c>
    </row>
    <row r="10" spans="1:49" ht="18.75" customHeight="1" thickBot="1" x14ac:dyDescent="0.3">
      <c r="A10" s="80"/>
      <c r="B10" s="80"/>
      <c r="C10" s="15"/>
      <c r="D10" s="16"/>
      <c r="E10" s="17">
        <f t="shared" si="0"/>
        <v>0</v>
      </c>
      <c r="F10" s="163"/>
      <c r="G10" s="164"/>
      <c r="H10" s="165"/>
      <c r="I10" s="15"/>
      <c r="J10" s="16"/>
      <c r="K10" s="17">
        <f t="shared" si="1"/>
        <v>0</v>
      </c>
      <c r="L10" s="163"/>
      <c r="M10" s="164"/>
      <c r="N10" s="165"/>
      <c r="O10" s="15"/>
      <c r="P10" s="16"/>
      <c r="Q10" s="17">
        <f t="shared" si="2"/>
        <v>0</v>
      </c>
      <c r="R10" s="163"/>
      <c r="S10" s="164"/>
      <c r="T10" s="165"/>
      <c r="U10" s="15">
        <v>0.77083333333332804</v>
      </c>
      <c r="V10" s="16">
        <v>0.97916666666665797</v>
      </c>
      <c r="W10" s="17">
        <f t="shared" si="3"/>
        <v>0.20833333333332993</v>
      </c>
      <c r="X10" s="163"/>
      <c r="Y10" s="164"/>
      <c r="Z10" s="165"/>
      <c r="AA10" s="15">
        <v>0.79166666666666097</v>
      </c>
      <c r="AB10" s="16">
        <v>0.97916666666665797</v>
      </c>
      <c r="AC10" s="17">
        <f t="shared" si="4"/>
        <v>0.187499999999997</v>
      </c>
      <c r="AD10" s="163"/>
      <c r="AE10" s="164"/>
      <c r="AF10" s="165"/>
      <c r="AG10" s="15">
        <v>0.749999999999995</v>
      </c>
      <c r="AH10" s="16">
        <v>0.97916666666665797</v>
      </c>
      <c r="AI10" s="17">
        <f t="shared" si="5"/>
        <v>0.22916666666666297</v>
      </c>
      <c r="AJ10" s="163"/>
      <c r="AK10" s="164"/>
      <c r="AL10" s="165"/>
      <c r="AM10" s="15"/>
      <c r="AN10" s="16"/>
      <c r="AO10" s="17">
        <f t="shared" si="6"/>
        <v>0</v>
      </c>
      <c r="AP10" s="163"/>
      <c r="AQ10" s="164"/>
      <c r="AR10" s="165"/>
      <c r="AS10" s="82"/>
      <c r="AU10" s="135">
        <v>0.41666666666666669</v>
      </c>
      <c r="AV10" s="133"/>
      <c r="AW10" s="134" t="s">
        <v>58</v>
      </c>
    </row>
    <row r="11" spans="1:49" ht="18.75" customHeight="1" x14ac:dyDescent="0.25">
      <c r="A11" s="79" t="str">
        <f>Nom!B6</f>
        <v>JUNIOR</v>
      </c>
      <c r="B11" s="79">
        <f>Nom!C6</f>
        <v>0</v>
      </c>
      <c r="C11" s="12"/>
      <c r="D11" s="13"/>
      <c r="E11" s="14">
        <f t="shared" si="0"/>
        <v>0</v>
      </c>
      <c r="F11" s="163">
        <f>E11+E12</f>
        <v>0</v>
      </c>
      <c r="G11" s="164">
        <f>IF((C11&gt;0),D12-C11,D12-C12)</f>
        <v>0</v>
      </c>
      <c r="H11" s="165">
        <f>IF(AND(I11&gt;0,D12&gt;0),(I11-D12+IF(D12&gt;I11,1)),)</f>
        <v>0</v>
      </c>
      <c r="I11" s="12"/>
      <c r="J11" s="13"/>
      <c r="K11" s="14">
        <f t="shared" si="1"/>
        <v>0</v>
      </c>
      <c r="L11" s="163">
        <f>K11+K12</f>
        <v>0</v>
      </c>
      <c r="M11" s="164">
        <f>IF((I11&gt;0),J12-I11,J12-I12)</f>
        <v>0</v>
      </c>
      <c r="N11" s="165">
        <f>IF(AND(O11&gt;0,J12&gt;0),(O11-J12+IF(J12&gt;O11,1)),)</f>
        <v>0</v>
      </c>
      <c r="O11" s="12"/>
      <c r="P11" s="13"/>
      <c r="Q11" s="14">
        <f t="shared" si="2"/>
        <v>0</v>
      </c>
      <c r="R11" s="163">
        <f>Q11+Q12</f>
        <v>0.22916666666666297</v>
      </c>
      <c r="S11" s="164">
        <f>IF((O11&gt;0),P12-O11,P12-O12)</f>
        <v>0.22916666666666297</v>
      </c>
      <c r="T11" s="165">
        <f>IF(AND(U11&gt;0,P12&gt;0),(U11-P12+IF(P12&gt;U11,1)),)</f>
        <v>0</v>
      </c>
      <c r="U11" s="12"/>
      <c r="V11" s="13"/>
      <c r="W11" s="14">
        <f t="shared" si="3"/>
        <v>0</v>
      </c>
      <c r="X11" s="163">
        <f>W11+W12</f>
        <v>0.22916666666666297</v>
      </c>
      <c r="Y11" s="164">
        <f>IF((U11&gt;0),V12-U11,V12-U12)</f>
        <v>0.22916666666666297</v>
      </c>
      <c r="Z11" s="165">
        <f>IF(AND(AA11&gt;0,V12&gt;0),(AA11-V12+IF(V12&gt;AA11,1)),)</f>
        <v>0</v>
      </c>
      <c r="AA11" s="12"/>
      <c r="AB11" s="13"/>
      <c r="AC11" s="14">
        <f t="shared" si="4"/>
        <v>0</v>
      </c>
      <c r="AD11" s="163">
        <f>AC11+AC12</f>
        <v>0.22916666666666297</v>
      </c>
      <c r="AE11" s="164">
        <f>IF((AA11&gt;0),AB12-AA11,AB12-AA12)</f>
        <v>0.22916666666666297</v>
      </c>
      <c r="AF11" s="165">
        <f>IF(AND(AG11&gt;0,AB12&gt;0),(AG11-AB12+IF(AB12&gt;AG11,1)),)</f>
        <v>0</v>
      </c>
      <c r="AG11" s="12"/>
      <c r="AH11" s="13"/>
      <c r="AI11" s="14">
        <f t="shared" si="5"/>
        <v>0</v>
      </c>
      <c r="AJ11" s="163">
        <f>AI11+AI12</f>
        <v>0.22916666666666297</v>
      </c>
      <c r="AK11" s="164">
        <f>IF((AG11&gt;0),AH12-AG11,AH12-AG12)</f>
        <v>0.22916666666666297</v>
      </c>
      <c r="AL11" s="165">
        <f>IF(AND(AM11&gt;0,AH12&gt;0),(AM11-AH12+IF(AH12&gt;AM11,1)),)</f>
        <v>0.52083333333334003</v>
      </c>
      <c r="AM11" s="12">
        <v>0.499999999999998</v>
      </c>
      <c r="AN11" s="13">
        <v>0.64583333333332904</v>
      </c>
      <c r="AO11" s="14">
        <f t="shared" si="6"/>
        <v>0.14583333333333104</v>
      </c>
      <c r="AP11" s="163">
        <f>AO11+AO12</f>
        <v>0.33333333333332804</v>
      </c>
      <c r="AQ11" s="164">
        <f>IF((AM11&gt;0),AN12-AM11,AN12-AM12)</f>
        <v>0.47916666666665997</v>
      </c>
      <c r="AR11" s="165">
        <f>IF(AND(AS11&gt;0,AN12&gt;0),(AS11-AN12+IF(AN12&gt;AS11,1)),)</f>
        <v>0.27083333333332205</v>
      </c>
      <c r="AS11" s="81">
        <f>E11+E12+K11+K12+Q11+Q12+W11+W12+AC11+AC12+AI11+AI12+AO11+AO12</f>
        <v>1.24999999999998</v>
      </c>
    </row>
    <row r="12" spans="1:49" ht="18.75" customHeight="1" thickBot="1" x14ac:dyDescent="0.3">
      <c r="A12" s="80"/>
      <c r="B12" s="80"/>
      <c r="C12" s="15"/>
      <c r="D12" s="16"/>
      <c r="E12" s="17">
        <f t="shared" si="0"/>
        <v>0</v>
      </c>
      <c r="F12" s="163"/>
      <c r="G12" s="164"/>
      <c r="H12" s="165"/>
      <c r="I12" s="15"/>
      <c r="J12" s="16"/>
      <c r="K12" s="17">
        <f t="shared" si="1"/>
        <v>0</v>
      </c>
      <c r="L12" s="163"/>
      <c r="M12" s="164"/>
      <c r="N12" s="165"/>
      <c r="O12" s="15">
        <v>0.749999999999995</v>
      </c>
      <c r="P12" s="16">
        <v>0.97916666666665797</v>
      </c>
      <c r="Q12" s="17">
        <f t="shared" si="2"/>
        <v>0.22916666666666297</v>
      </c>
      <c r="R12" s="163"/>
      <c r="S12" s="164"/>
      <c r="T12" s="165"/>
      <c r="U12" s="15">
        <v>0.749999999999995</v>
      </c>
      <c r="V12" s="16">
        <v>0.97916666666665797</v>
      </c>
      <c r="W12" s="17">
        <f t="shared" si="3"/>
        <v>0.22916666666666297</v>
      </c>
      <c r="X12" s="163"/>
      <c r="Y12" s="164"/>
      <c r="Z12" s="165"/>
      <c r="AA12" s="15">
        <v>0.749999999999995</v>
      </c>
      <c r="AB12" s="16">
        <v>0.97916666666665797</v>
      </c>
      <c r="AC12" s="17">
        <f t="shared" si="4"/>
        <v>0.22916666666666297</v>
      </c>
      <c r="AD12" s="163"/>
      <c r="AE12" s="164"/>
      <c r="AF12" s="165"/>
      <c r="AG12" s="15">
        <v>0.749999999999995</v>
      </c>
      <c r="AH12" s="16">
        <v>0.97916666666665797</v>
      </c>
      <c r="AI12" s="17">
        <f t="shared" si="5"/>
        <v>0.22916666666666297</v>
      </c>
      <c r="AJ12" s="163"/>
      <c r="AK12" s="164"/>
      <c r="AL12" s="165"/>
      <c r="AM12" s="15">
        <v>0.79166666666666097</v>
      </c>
      <c r="AN12" s="16">
        <v>0.97916666666665797</v>
      </c>
      <c r="AO12" s="17">
        <f t="shared" si="6"/>
        <v>0.187499999999997</v>
      </c>
      <c r="AP12" s="163"/>
      <c r="AQ12" s="164"/>
      <c r="AR12" s="165"/>
      <c r="AS12" s="82"/>
    </row>
    <row r="13" spans="1:49" ht="18.75" customHeight="1" x14ac:dyDescent="0.25">
      <c r="A13" s="79" t="str">
        <f>Nom!B8</f>
        <v>REMY</v>
      </c>
      <c r="B13" s="79">
        <f>Nom!C8</f>
        <v>0</v>
      </c>
      <c r="C13" s="12"/>
      <c r="D13" s="13"/>
      <c r="E13" s="14">
        <f t="shared" si="0"/>
        <v>0</v>
      </c>
      <c r="F13" s="163">
        <f>E13+E14</f>
        <v>0</v>
      </c>
      <c r="G13" s="164">
        <f>IF((C13&gt;0),D14-C13,D14-C14)</f>
        <v>0</v>
      </c>
      <c r="H13" s="165">
        <f>IF(AND(I13&gt;0,D14&gt;0),(I13-D14+IF(D14&gt;I13,1)),)</f>
        <v>0</v>
      </c>
      <c r="I13" s="12"/>
      <c r="J13" s="13"/>
      <c r="K13" s="14">
        <f t="shared" si="1"/>
        <v>0</v>
      </c>
      <c r="L13" s="163">
        <f>K13+K14</f>
        <v>0</v>
      </c>
      <c r="M13" s="164">
        <f>IF((I13&gt;0),J14-I13,J14-I14)</f>
        <v>0</v>
      </c>
      <c r="N13" s="165">
        <f>IF(AND(O13&gt;0,J14&gt;0),(O13-J14+IF(J14&gt;O13,1)),)</f>
        <v>0</v>
      </c>
      <c r="O13" s="12"/>
      <c r="P13" s="13"/>
      <c r="Q13" s="14">
        <f t="shared" si="2"/>
        <v>0</v>
      </c>
      <c r="R13" s="163">
        <f>Q13+Q14</f>
        <v>0</v>
      </c>
      <c r="S13" s="164">
        <f>IF((O13&gt;0),P14-O13,P14-O14)</f>
        <v>0</v>
      </c>
      <c r="T13" s="165">
        <f>IF(AND(U13&gt;0,P14&gt;0),(U13-P14+IF(P14&gt;U13,1)),)</f>
        <v>0</v>
      </c>
      <c r="U13" s="12"/>
      <c r="V13" s="13"/>
      <c r="W13" s="14">
        <f t="shared" si="3"/>
        <v>0</v>
      </c>
      <c r="X13" s="163">
        <f>W13+W14</f>
        <v>0</v>
      </c>
      <c r="Y13" s="164">
        <f>IF((U13&gt;0),V14-U13,V14-U14)</f>
        <v>0</v>
      </c>
      <c r="Z13" s="165">
        <f>IF(AND(AA13&gt;0,V14&gt;0),(AA13-V14+IF(V14&gt;AA13,1)),)</f>
        <v>0</v>
      </c>
      <c r="AA13" s="12"/>
      <c r="AB13" s="13"/>
      <c r="AC13" s="14">
        <f t="shared" si="4"/>
        <v>0</v>
      </c>
      <c r="AD13" s="163">
        <f>AC13+AC14</f>
        <v>0</v>
      </c>
      <c r="AE13" s="164">
        <f>IF((AA13&gt;0),AB14-AA13,AB14-AA14)</f>
        <v>0</v>
      </c>
      <c r="AF13" s="165">
        <f>IF(AND(AG13&gt;0,AB14&gt;0),(AG13-AB14+IF(AB14&gt;AG13,1)),)</f>
        <v>0</v>
      </c>
      <c r="AG13" s="12"/>
      <c r="AH13" s="13"/>
      <c r="AI13" s="14">
        <f t="shared" si="5"/>
        <v>0</v>
      </c>
      <c r="AJ13" s="163">
        <f>AI13+AI14</f>
        <v>0</v>
      </c>
      <c r="AK13" s="164">
        <f>IF((AG13&gt;0),AH14-AG13,AH14-AG14)</f>
        <v>0</v>
      </c>
      <c r="AL13" s="165">
        <f>IF(AND(AM13&gt;0,AH14&gt;0),(AM13-AH14+IF(AH14&gt;AM13,1)),)</f>
        <v>0</v>
      </c>
      <c r="AM13" s="12"/>
      <c r="AN13" s="13"/>
      <c r="AO13" s="14">
        <f t="shared" si="6"/>
        <v>0</v>
      </c>
      <c r="AP13" s="163">
        <f>AO13+AO14</f>
        <v>0</v>
      </c>
      <c r="AQ13" s="164">
        <f>IF((AM13&gt;0),AN14-AM13,AN14-AM14)</f>
        <v>0</v>
      </c>
      <c r="AR13" s="165">
        <f>IF(AND(AS13&gt;0,AN14&gt;0),(AS13-AN14+IF(AN14&gt;AS13,1)),)</f>
        <v>0</v>
      </c>
      <c r="AS13" s="81">
        <f>E13+E14+K13+K14+Q13+Q14+W13+W14+AC13+AC14+AI13+AI14+AO13+AO14</f>
        <v>0</v>
      </c>
    </row>
    <row r="14" spans="1:49" ht="18.75" customHeight="1" thickBot="1" x14ac:dyDescent="0.3">
      <c r="A14" s="80"/>
      <c r="B14" s="80"/>
      <c r="C14" s="15"/>
      <c r="D14" s="16"/>
      <c r="E14" s="17">
        <f t="shared" si="0"/>
        <v>0</v>
      </c>
      <c r="F14" s="163"/>
      <c r="G14" s="164"/>
      <c r="H14" s="165"/>
      <c r="I14" s="15"/>
      <c r="J14" s="16"/>
      <c r="K14" s="17">
        <f t="shared" si="1"/>
        <v>0</v>
      </c>
      <c r="L14" s="163"/>
      <c r="M14" s="164"/>
      <c r="N14" s="165"/>
      <c r="O14" s="15"/>
      <c r="P14" s="16"/>
      <c r="Q14" s="17">
        <f t="shared" si="2"/>
        <v>0</v>
      </c>
      <c r="R14" s="163"/>
      <c r="S14" s="164"/>
      <c r="T14" s="165"/>
      <c r="U14" s="15"/>
      <c r="V14" s="16"/>
      <c r="W14" s="17">
        <f t="shared" si="3"/>
        <v>0</v>
      </c>
      <c r="X14" s="163"/>
      <c r="Y14" s="164"/>
      <c r="Z14" s="165"/>
      <c r="AA14" s="15"/>
      <c r="AB14" s="16"/>
      <c r="AC14" s="17">
        <f t="shared" si="4"/>
        <v>0</v>
      </c>
      <c r="AD14" s="163"/>
      <c r="AE14" s="164"/>
      <c r="AF14" s="165"/>
      <c r="AG14" s="15"/>
      <c r="AH14" s="16"/>
      <c r="AI14" s="17">
        <f t="shared" si="5"/>
        <v>0</v>
      </c>
      <c r="AJ14" s="163"/>
      <c r="AK14" s="164"/>
      <c r="AL14" s="165"/>
      <c r="AM14" s="15"/>
      <c r="AN14" s="16"/>
      <c r="AO14" s="17">
        <f t="shared" si="6"/>
        <v>0</v>
      </c>
      <c r="AP14" s="163"/>
      <c r="AQ14" s="164"/>
      <c r="AR14" s="165"/>
      <c r="AS14" s="82"/>
    </row>
    <row r="15" spans="1:49" ht="18.75" customHeight="1" x14ac:dyDescent="0.25">
      <c r="A15" s="79" t="str">
        <f>Nom!B10</f>
        <v>AUDREY</v>
      </c>
      <c r="B15" s="79">
        <f>Nom!C10</f>
        <v>0</v>
      </c>
      <c r="C15" s="12"/>
      <c r="D15" s="13"/>
      <c r="E15" s="14">
        <f t="shared" si="0"/>
        <v>0</v>
      </c>
      <c r="F15" s="163">
        <f>E15+E16</f>
        <v>0</v>
      </c>
      <c r="G15" s="164">
        <f>IF((C15&gt;0),D16-C15,D16-C16)</f>
        <v>0</v>
      </c>
      <c r="H15" s="165">
        <f>IF(AND(I15&gt;0,D16&gt;0),(I15-D16+IF(D16&gt;I15,1)),)</f>
        <v>0</v>
      </c>
      <c r="I15" s="12"/>
      <c r="J15" s="13"/>
      <c r="K15" s="14">
        <f t="shared" si="1"/>
        <v>0</v>
      </c>
      <c r="L15" s="163">
        <f>K15+K16</f>
        <v>0.22916666666666297</v>
      </c>
      <c r="M15" s="164">
        <f>IF((I15&gt;0),J16-I15,J16-I16)</f>
        <v>0.22916666666666297</v>
      </c>
      <c r="N15" s="165">
        <f>IF(AND(O15&gt;0,J16&gt;0),(O15-J16+IF(J16&gt;O15,1)),)</f>
        <v>0</v>
      </c>
      <c r="O15" s="12"/>
      <c r="P15" s="13"/>
      <c r="Q15" s="14">
        <f t="shared" si="2"/>
        <v>0</v>
      </c>
      <c r="R15" s="163">
        <f>Q15+Q16</f>
        <v>0</v>
      </c>
      <c r="S15" s="164">
        <f>IF((O15&gt;0),P16-O15,P16-O16)</f>
        <v>0</v>
      </c>
      <c r="T15" s="165">
        <f>IF(AND(U15&gt;0,P16&gt;0),(U15-P16+IF(P16&gt;U15,1)),)</f>
        <v>0</v>
      </c>
      <c r="U15" s="12">
        <v>0.33333333333333298</v>
      </c>
      <c r="V15" s="13">
        <v>0.64583333333332904</v>
      </c>
      <c r="W15" s="14">
        <f t="shared" si="3"/>
        <v>0.31249999999999606</v>
      </c>
      <c r="X15" s="163">
        <f>W15+W16</f>
        <v>0.31249999999999606</v>
      </c>
      <c r="Y15" s="164">
        <f>IF((U15&gt;0),V16-U15,V16-U16)</f>
        <v>-0.33333333333333298</v>
      </c>
      <c r="Z15" s="165">
        <f>IF(AND(AA15&gt;0,V16&gt;0),(AA15-V16+IF(V16&gt;AA15,1)),)</f>
        <v>0</v>
      </c>
      <c r="AA15" s="12"/>
      <c r="AB15" s="13"/>
      <c r="AC15" s="14">
        <f t="shared" si="4"/>
        <v>0</v>
      </c>
      <c r="AD15" s="163">
        <f>AC15+AC16</f>
        <v>0.16666666666666397</v>
      </c>
      <c r="AE15" s="164">
        <f>IF((AA15&gt;0),AB16-AA15,AB16-AA16)</f>
        <v>0.16666666666666397</v>
      </c>
      <c r="AF15" s="165">
        <f>IF(AND(AG15&gt;0,AB16&gt;0),(AG15-AB16+IF(AB16&gt;AG15,1)),)</f>
        <v>0.54166666666667296</v>
      </c>
      <c r="AG15" s="12">
        <v>0.47916666666666502</v>
      </c>
      <c r="AH15" s="13">
        <v>0.64583333333332904</v>
      </c>
      <c r="AI15" s="14">
        <f t="shared" si="5"/>
        <v>0.16666666666666402</v>
      </c>
      <c r="AJ15" s="163">
        <f>AI15+AI16</f>
        <v>0.33333333333332799</v>
      </c>
      <c r="AK15" s="164">
        <f>IF((AG15&gt;0),AH16-AG15,AH16-AG16)</f>
        <v>0.45833333333332699</v>
      </c>
      <c r="AL15" s="165">
        <f>IF(AND(AM15&gt;0,AH16&gt;0),(AM15-AH16+IF(AH16&gt;AM15,1)),)</f>
        <v>0.52083333333333992</v>
      </c>
      <c r="AM15" s="12">
        <v>0.45833333333333198</v>
      </c>
      <c r="AN15" s="13">
        <v>0.64583333333332904</v>
      </c>
      <c r="AO15" s="14">
        <f t="shared" si="6"/>
        <v>0.18749999999999706</v>
      </c>
      <c r="AP15" s="163">
        <f>AO15+AO16</f>
        <v>0.41666666666666002</v>
      </c>
      <c r="AQ15" s="164">
        <f>IF((AM15&gt;0),AN16-AM15,AN16-AM16)</f>
        <v>0.52083333333332593</v>
      </c>
      <c r="AR15" s="165">
        <f>IF(AND(AS15&gt;0,AN16&gt;0),(AS15-AN16+IF(AN16&gt;AS15,1)),)</f>
        <v>0.47916666666665308</v>
      </c>
      <c r="AS15" s="88">
        <f>E15+E16+K15+K16+Q15+Q16+W15+W16+AC15+AC16+AI15+AI16+AO15+AO16</f>
        <v>1.4583333333333111</v>
      </c>
    </row>
    <row r="16" spans="1:49" ht="18.75" customHeight="1" thickBot="1" x14ac:dyDescent="0.3">
      <c r="A16" s="80"/>
      <c r="B16" s="80"/>
      <c r="C16" s="15"/>
      <c r="D16" s="16"/>
      <c r="E16" s="17">
        <f t="shared" si="0"/>
        <v>0</v>
      </c>
      <c r="F16" s="163"/>
      <c r="G16" s="164"/>
      <c r="H16" s="165"/>
      <c r="I16" s="15">
        <v>0.749999999999995</v>
      </c>
      <c r="J16" s="16">
        <v>0.97916666666665797</v>
      </c>
      <c r="K16" s="17">
        <f t="shared" si="1"/>
        <v>0.22916666666666297</v>
      </c>
      <c r="L16" s="163"/>
      <c r="M16" s="164"/>
      <c r="N16" s="165"/>
      <c r="O16" s="15"/>
      <c r="P16" s="16"/>
      <c r="Q16" s="17">
        <f t="shared" si="2"/>
        <v>0</v>
      </c>
      <c r="R16" s="163"/>
      <c r="S16" s="164"/>
      <c r="T16" s="165"/>
      <c r="U16" s="15"/>
      <c r="V16" s="16"/>
      <c r="W16" s="17">
        <f t="shared" si="3"/>
        <v>0</v>
      </c>
      <c r="X16" s="163"/>
      <c r="Y16" s="164"/>
      <c r="Z16" s="165"/>
      <c r="AA16" s="15">
        <v>0.77083333333332804</v>
      </c>
      <c r="AB16" s="16">
        <v>0.93749999999999201</v>
      </c>
      <c r="AC16" s="17">
        <f t="shared" si="4"/>
        <v>0.16666666666666397</v>
      </c>
      <c r="AD16" s="163"/>
      <c r="AE16" s="164"/>
      <c r="AF16" s="165"/>
      <c r="AG16" s="15">
        <v>0.77083333333332804</v>
      </c>
      <c r="AH16" s="16">
        <v>0.93749999999999201</v>
      </c>
      <c r="AI16" s="17">
        <f t="shared" si="5"/>
        <v>0.16666666666666397</v>
      </c>
      <c r="AJ16" s="163"/>
      <c r="AK16" s="164"/>
      <c r="AL16" s="165"/>
      <c r="AM16" s="15">
        <v>0.749999999999995</v>
      </c>
      <c r="AN16" s="16">
        <v>0.97916666666665797</v>
      </c>
      <c r="AO16" s="17">
        <f t="shared" si="6"/>
        <v>0.22916666666666297</v>
      </c>
      <c r="AP16" s="163"/>
      <c r="AQ16" s="164"/>
      <c r="AR16" s="165"/>
      <c r="AS16" s="89"/>
    </row>
    <row r="17" spans="1:45" ht="18.75" customHeight="1" x14ac:dyDescent="0.25">
      <c r="A17" s="79" t="str">
        <f>Nom!B12</f>
        <v>GILDAS</v>
      </c>
      <c r="B17" s="79">
        <f>Nom!C12</f>
        <v>0</v>
      </c>
      <c r="C17" s="12"/>
      <c r="D17" s="13"/>
      <c r="E17" s="14">
        <f t="shared" si="0"/>
        <v>0</v>
      </c>
      <c r="F17" s="163">
        <f>E17+E18</f>
        <v>0</v>
      </c>
      <c r="G17" s="164">
        <f>IF((C17&gt;0),D18-C17,D18-C18)</f>
        <v>0</v>
      </c>
      <c r="H17" s="165">
        <f>IF(AND(I17&gt;0,D18&gt;0),(I17-D18+IF(D18&gt;I17,1)),)</f>
        <v>0</v>
      </c>
      <c r="I17" s="12"/>
      <c r="J17" s="13"/>
      <c r="K17" s="14">
        <f t="shared" si="1"/>
        <v>0</v>
      </c>
      <c r="L17" s="163">
        <f>K17+K18</f>
        <v>0.20833333333332993</v>
      </c>
      <c r="M17" s="164">
        <f>IF((I17&gt;0),J18-I17,J18-I18)</f>
        <v>0.20833333333332993</v>
      </c>
      <c r="N17" s="165">
        <f>IF(AND(O17&gt;0,J18&gt;0),(O17-J18+IF(J18&gt;O17,1)),)</f>
        <v>0</v>
      </c>
      <c r="O17" s="12"/>
      <c r="P17" s="13"/>
      <c r="Q17" s="14">
        <f t="shared" si="2"/>
        <v>0</v>
      </c>
      <c r="R17" s="163">
        <f>Q17+Q18</f>
        <v>0</v>
      </c>
      <c r="S17" s="164">
        <f>IF((O17&gt;0),P18-O17,P18-O18)</f>
        <v>0</v>
      </c>
      <c r="T17" s="165">
        <f>IF(AND(U17&gt;0,P18&gt;0),(U17-P18+IF(P18&gt;U17,1)),)</f>
        <v>0</v>
      </c>
      <c r="U17" s="12"/>
      <c r="V17" s="13"/>
      <c r="W17" s="14">
        <f t="shared" si="3"/>
        <v>0</v>
      </c>
      <c r="X17" s="163">
        <f>W17+W18</f>
        <v>0</v>
      </c>
      <c r="Y17" s="164">
        <f>IF((U17&gt;0),V18-U17,V18-U18)</f>
        <v>0</v>
      </c>
      <c r="Z17" s="165">
        <f>IF(AND(AA17&gt;0,V18&gt;0),(AA17-V18+IF(V18&gt;AA17,1)),)</f>
        <v>0</v>
      </c>
      <c r="AA17" s="12">
        <v>0.33333333333333298</v>
      </c>
      <c r="AB17" s="13">
        <v>0.64583333333332904</v>
      </c>
      <c r="AC17" s="14">
        <f t="shared" si="4"/>
        <v>0.31249999999999606</v>
      </c>
      <c r="AD17" s="163">
        <f>AC17+AC18</f>
        <v>0.31249999999999606</v>
      </c>
      <c r="AE17" s="164">
        <f>IF((AA17&gt;0),AB18-AA17,AB18-AA18)</f>
        <v>-0.33333333333333298</v>
      </c>
      <c r="AF17" s="165">
        <f>IF(AND(AG17&gt;0,AB18&gt;0),(AG17-AB18+IF(AB18&gt;AG17,1)),)</f>
        <v>0</v>
      </c>
      <c r="AG17" s="12">
        <v>0.437499999999999</v>
      </c>
      <c r="AH17" s="13">
        <v>0.64583333333332904</v>
      </c>
      <c r="AI17" s="14">
        <f t="shared" si="5"/>
        <v>0.20833333333333004</v>
      </c>
      <c r="AJ17" s="163">
        <f>AI17+AI18</f>
        <v>0.41666666666665997</v>
      </c>
      <c r="AK17" s="164">
        <f>IF((AG17&gt;0),AH18-AG17,AH18-AG18)</f>
        <v>0.54166666666665897</v>
      </c>
      <c r="AL17" s="165">
        <f>IF(AND(AM17&gt;0,AH18&gt;0),(AM17-AH18+IF(AH18&gt;AM17,1)),)</f>
        <v>0.27083333333334203</v>
      </c>
      <c r="AM17" s="12">
        <v>0.25</v>
      </c>
      <c r="AN17" s="13">
        <v>0.41666666666666602</v>
      </c>
      <c r="AO17" s="14">
        <f t="shared" si="6"/>
        <v>0.16666666666666602</v>
      </c>
      <c r="AP17" s="163">
        <f>AO17+AO18</f>
        <v>0.16666666666666602</v>
      </c>
      <c r="AQ17" s="164">
        <f>IF((AM17&gt;0),AN18-AM17,AN18-AM18)</f>
        <v>-0.25</v>
      </c>
      <c r="AR17" s="165">
        <f>IF(AND(AS17&gt;0,AN18&gt;0),(AS17-AN18+IF(AN18&gt;AS17,1)),)</f>
        <v>0</v>
      </c>
      <c r="AS17" s="88">
        <f>E17+E18+K17+K18+Q17+Q18+W17+W18+AC17+AC18+AI17+AI18+AO17+AO18</f>
        <v>1.1041666666666519</v>
      </c>
    </row>
    <row r="18" spans="1:45" ht="18.75" customHeight="1" thickBot="1" x14ac:dyDescent="0.3">
      <c r="A18" s="80"/>
      <c r="B18" s="80"/>
      <c r="C18" s="15"/>
      <c r="D18" s="16"/>
      <c r="E18" s="17">
        <f t="shared" si="0"/>
        <v>0</v>
      </c>
      <c r="F18" s="163"/>
      <c r="G18" s="164"/>
      <c r="H18" s="165"/>
      <c r="I18" s="15">
        <v>0.77083333333332804</v>
      </c>
      <c r="J18" s="16">
        <v>0.97916666666665797</v>
      </c>
      <c r="K18" s="17">
        <f t="shared" si="1"/>
        <v>0.20833333333332993</v>
      </c>
      <c r="L18" s="163"/>
      <c r="M18" s="164"/>
      <c r="N18" s="165"/>
      <c r="O18" s="15"/>
      <c r="P18" s="16"/>
      <c r="Q18" s="17">
        <f t="shared" si="2"/>
        <v>0</v>
      </c>
      <c r="R18" s="163"/>
      <c r="S18" s="164"/>
      <c r="T18" s="165"/>
      <c r="U18" s="15"/>
      <c r="V18" s="16"/>
      <c r="W18" s="17">
        <f t="shared" si="3"/>
        <v>0</v>
      </c>
      <c r="X18" s="163"/>
      <c r="Y18" s="164"/>
      <c r="Z18" s="165"/>
      <c r="AA18" s="15"/>
      <c r="AB18" s="16"/>
      <c r="AC18" s="17">
        <f t="shared" si="4"/>
        <v>0</v>
      </c>
      <c r="AD18" s="163"/>
      <c r="AE18" s="164"/>
      <c r="AF18" s="165"/>
      <c r="AG18" s="15">
        <v>0.77083333333332804</v>
      </c>
      <c r="AH18" s="16">
        <v>0.97916666666665797</v>
      </c>
      <c r="AI18" s="17">
        <f t="shared" si="5"/>
        <v>0.20833333333332993</v>
      </c>
      <c r="AJ18" s="163"/>
      <c r="AK18" s="164"/>
      <c r="AL18" s="165"/>
      <c r="AM18" s="15"/>
      <c r="AN18" s="16"/>
      <c r="AO18" s="17">
        <f t="shared" si="6"/>
        <v>0</v>
      </c>
      <c r="AP18" s="163"/>
      <c r="AQ18" s="164"/>
      <c r="AR18" s="165"/>
      <c r="AS18" s="89"/>
    </row>
    <row r="19" spans="1:45" ht="18.75" customHeight="1" x14ac:dyDescent="0.25">
      <c r="A19" s="79" t="str">
        <f>Nom!B14</f>
        <v>ROXANNE</v>
      </c>
      <c r="B19" s="79">
        <f>Nom!C14</f>
        <v>0</v>
      </c>
      <c r="C19" s="12"/>
      <c r="D19" s="13"/>
      <c r="E19" s="14">
        <f t="shared" si="0"/>
        <v>0</v>
      </c>
      <c r="F19" s="163">
        <f>E19+E20</f>
        <v>0</v>
      </c>
      <c r="G19" s="164">
        <f>IF((C19&gt;0),D20-C19,D20-C20)</f>
        <v>0</v>
      </c>
      <c r="H19" s="165">
        <f>IF(AND(I19&gt;0,D20&gt;0),(I19-D20+IF(D20&gt;I19,1)),)</f>
        <v>0</v>
      </c>
      <c r="I19" s="12"/>
      <c r="J19" s="13"/>
      <c r="K19" s="14">
        <f t="shared" si="1"/>
        <v>0</v>
      </c>
      <c r="L19" s="163">
        <f>K19+K20</f>
        <v>0</v>
      </c>
      <c r="M19" s="164">
        <f>IF((I19&gt;0),J20-I19,J20-I20)</f>
        <v>0</v>
      </c>
      <c r="N19" s="165">
        <f>IF(AND(O19&gt;0,J20&gt;0),(O19-J20+IF(J20&gt;O19,1)),)</f>
        <v>0</v>
      </c>
      <c r="O19" s="12"/>
      <c r="P19" s="13"/>
      <c r="Q19" s="14">
        <f t="shared" si="2"/>
        <v>0</v>
      </c>
      <c r="R19" s="163">
        <f>Q19+Q20</f>
        <v>0</v>
      </c>
      <c r="S19" s="164">
        <f>IF((O19&gt;0),P20-O19,P20-O20)</f>
        <v>0</v>
      </c>
      <c r="T19" s="165">
        <f>IF(AND(U19&gt;0,P20&gt;0),(U19-P20+IF(P20&gt;U19,1)),)</f>
        <v>0</v>
      </c>
      <c r="U19" s="12"/>
      <c r="V19" s="13"/>
      <c r="W19" s="14">
        <f t="shared" si="3"/>
        <v>0</v>
      </c>
      <c r="X19" s="163">
        <f>W19+W20</f>
        <v>0</v>
      </c>
      <c r="Y19" s="164">
        <f>IF((U19&gt;0),V20-U19,V20-U20)</f>
        <v>0</v>
      </c>
      <c r="Z19" s="165">
        <f>IF(AND(AA19&gt;0,V20&gt;0),(AA19-V20+IF(V20&gt;AA19,1)),)</f>
        <v>0</v>
      </c>
      <c r="AA19" s="12"/>
      <c r="AB19" s="13"/>
      <c r="AC19" s="14">
        <f t="shared" si="4"/>
        <v>0</v>
      </c>
      <c r="AD19" s="163">
        <f>AC19+AC20</f>
        <v>0</v>
      </c>
      <c r="AE19" s="164">
        <f>IF((AA19&gt;0),AB20-AA19,AB20-AA20)</f>
        <v>0</v>
      </c>
      <c r="AF19" s="165">
        <f>IF(AND(AG19&gt;0,AB20&gt;0),(AG19-AB20+IF(AB20&gt;AG19,1)),)</f>
        <v>0</v>
      </c>
      <c r="AG19" s="12"/>
      <c r="AH19" s="13"/>
      <c r="AI19" s="14">
        <f t="shared" si="5"/>
        <v>0</v>
      </c>
      <c r="AJ19" s="163">
        <f>AI19+AI20</f>
        <v>0</v>
      </c>
      <c r="AK19" s="164">
        <f>IF((AG19&gt;0),AH20-AG19,AH20-AG20)</f>
        <v>0</v>
      </c>
      <c r="AL19" s="165">
        <f>IF(AND(AM19&gt;0,AH20&gt;0),(AM19-AH20+IF(AH20&gt;AM19,1)),)</f>
        <v>0</v>
      </c>
      <c r="AM19" s="12"/>
      <c r="AN19" s="13"/>
      <c r="AO19" s="14">
        <f t="shared" si="6"/>
        <v>0</v>
      </c>
      <c r="AP19" s="163">
        <f>AO19+AO20</f>
        <v>0</v>
      </c>
      <c r="AQ19" s="164">
        <f>IF((AM19&gt;0),AN20-AM19,AN20-AM20)</f>
        <v>0</v>
      </c>
      <c r="AR19" s="165">
        <f>IF(AND(AS19&gt;0,AN20&gt;0),(AS19-AN20+IF(AN20&gt;AS19,1)),)</f>
        <v>0</v>
      </c>
      <c r="AS19" s="88">
        <f>E19+E20+K19+K20+Q19+Q20+W19+W20+AC19+AC20+AI19+AI20+AO19+AO20</f>
        <v>0</v>
      </c>
    </row>
    <row r="20" spans="1:45" ht="18.75" customHeight="1" thickBot="1" x14ac:dyDescent="0.3">
      <c r="A20" s="80"/>
      <c r="B20" s="80"/>
      <c r="C20" s="15"/>
      <c r="D20" s="16"/>
      <c r="E20" s="17">
        <f t="shared" si="0"/>
        <v>0</v>
      </c>
      <c r="F20" s="163"/>
      <c r="G20" s="164"/>
      <c r="H20" s="165"/>
      <c r="I20" s="15"/>
      <c r="J20" s="16"/>
      <c r="K20" s="17">
        <f t="shared" si="1"/>
        <v>0</v>
      </c>
      <c r="L20" s="163"/>
      <c r="M20" s="164"/>
      <c r="N20" s="165"/>
      <c r="O20" s="15"/>
      <c r="P20" s="16"/>
      <c r="Q20" s="17">
        <f t="shared" si="2"/>
        <v>0</v>
      </c>
      <c r="R20" s="163"/>
      <c r="S20" s="164"/>
      <c r="T20" s="165"/>
      <c r="U20" s="15"/>
      <c r="V20" s="16"/>
      <c r="W20" s="17">
        <f t="shared" si="3"/>
        <v>0</v>
      </c>
      <c r="X20" s="163"/>
      <c r="Y20" s="164"/>
      <c r="Z20" s="165"/>
      <c r="AA20" s="15"/>
      <c r="AB20" s="16"/>
      <c r="AC20" s="17">
        <f t="shared" si="4"/>
        <v>0</v>
      </c>
      <c r="AD20" s="163"/>
      <c r="AE20" s="164"/>
      <c r="AF20" s="165"/>
      <c r="AG20" s="15"/>
      <c r="AH20" s="16"/>
      <c r="AI20" s="17">
        <f t="shared" si="5"/>
        <v>0</v>
      </c>
      <c r="AJ20" s="163"/>
      <c r="AK20" s="164"/>
      <c r="AL20" s="165"/>
      <c r="AM20" s="15"/>
      <c r="AN20" s="16"/>
      <c r="AO20" s="17">
        <f t="shared" si="6"/>
        <v>0</v>
      </c>
      <c r="AP20" s="163"/>
      <c r="AQ20" s="164"/>
      <c r="AR20" s="165"/>
      <c r="AS20" s="89"/>
    </row>
    <row r="21" spans="1:45" ht="18.75" customHeight="1" x14ac:dyDescent="0.25">
      <c r="A21" s="79">
        <f>Nom!B16</f>
        <v>0</v>
      </c>
      <c r="B21" s="79">
        <f>Nom!C16</f>
        <v>0</v>
      </c>
      <c r="C21" s="12"/>
      <c r="D21" s="13"/>
      <c r="E21" s="14">
        <f t="shared" si="0"/>
        <v>0</v>
      </c>
      <c r="F21" s="163">
        <f>E21+E22</f>
        <v>0</v>
      </c>
      <c r="G21" s="164">
        <f>IF((C21&gt;0),D22-C21,D22-C22)</f>
        <v>0</v>
      </c>
      <c r="H21" s="165">
        <f>IF(AND(I21&gt;0,D22&gt;0),(I21-D22+IF(D22&gt;I21,1)),)</f>
        <v>0</v>
      </c>
      <c r="I21" s="12"/>
      <c r="J21" s="13"/>
      <c r="K21" s="14">
        <f t="shared" si="1"/>
        <v>0</v>
      </c>
      <c r="L21" s="163">
        <f>K21+K22</f>
        <v>0</v>
      </c>
      <c r="M21" s="164">
        <f>IF((I21&gt;0),J22-I21,J22-I22)</f>
        <v>0</v>
      </c>
      <c r="N21" s="165">
        <f>IF(AND(O21&gt;0,J22&gt;0),(O21-J22+IF(J22&gt;O21,1)),)</f>
        <v>0</v>
      </c>
      <c r="O21" s="12">
        <v>0.45833333333333198</v>
      </c>
      <c r="P21" s="13">
        <v>0.64583333333332904</v>
      </c>
      <c r="Q21" s="14">
        <f t="shared" si="2"/>
        <v>0.18749999999999706</v>
      </c>
      <c r="R21" s="163">
        <f>Q21+Q22</f>
        <v>0.18749999999999706</v>
      </c>
      <c r="S21" s="164">
        <f>IF((O21&gt;0),P22-O21,P22-O22)</f>
        <v>-0.45833333333333198</v>
      </c>
      <c r="T21" s="165">
        <f>IF(AND(U21&gt;0,P22&gt;0),(U21-P22+IF(P22&gt;U21,1)),)</f>
        <v>0</v>
      </c>
      <c r="U21" s="12"/>
      <c r="V21" s="13"/>
      <c r="W21" s="14">
        <f t="shared" si="3"/>
        <v>0</v>
      </c>
      <c r="X21" s="163">
        <f>W21+W22</f>
        <v>0</v>
      </c>
      <c r="Y21" s="164">
        <f>IF((U21&gt;0),V22-U21,V22-U22)</f>
        <v>0</v>
      </c>
      <c r="Z21" s="165">
        <f>IF(AND(AA21&gt;0,V22&gt;0),(AA21-V22+IF(V22&gt;AA21,1)),)</f>
        <v>0</v>
      </c>
      <c r="AA21" s="12">
        <v>0.33333333333333298</v>
      </c>
      <c r="AB21" s="13">
        <v>0.64583333333332904</v>
      </c>
      <c r="AC21" s="14">
        <f t="shared" si="4"/>
        <v>0.31249999999999606</v>
      </c>
      <c r="AD21" s="163">
        <f>AC21+AC22</f>
        <v>0.31249999999999606</v>
      </c>
      <c r="AE21" s="164">
        <f>IF((AA21&gt;0),AB22-AA21,AB22-AA22)</f>
        <v>-0.33333333333333298</v>
      </c>
      <c r="AF21" s="165">
        <f>IF(AND(AG21&gt;0,AB22&gt;0),(AG21-AB22+IF(AB22&gt;AG21,1)),)</f>
        <v>0</v>
      </c>
      <c r="AG21" s="12">
        <v>0.375</v>
      </c>
      <c r="AH21" s="13">
        <v>0.624999999999996</v>
      </c>
      <c r="AI21" s="14">
        <f t="shared" si="5"/>
        <v>0.249999999999996</v>
      </c>
      <c r="AJ21" s="163">
        <f>AI21+AI22</f>
        <v>0.41666666666665997</v>
      </c>
      <c r="AK21" s="164">
        <f>IF((AG21&gt;0),AH22-AG21,AH22-AG22)</f>
        <v>0.54166666666665897</v>
      </c>
      <c r="AL21" s="165">
        <f>IF(AND(AM21&gt;0,AH22&gt;0),(AM21-AH22+IF(AH22&gt;AM21,1)),)</f>
        <v>0</v>
      </c>
      <c r="AM21" s="12"/>
      <c r="AN21" s="13"/>
      <c r="AO21" s="14">
        <f t="shared" si="6"/>
        <v>0</v>
      </c>
      <c r="AP21" s="163">
        <f>AO21+AO22</f>
        <v>0</v>
      </c>
      <c r="AQ21" s="164">
        <f>IF((AM21&gt;0),AN22-AM21,AN22-AM22)</f>
        <v>0</v>
      </c>
      <c r="AR21" s="165">
        <f>IF(AND(AS21&gt;0,AN22&gt;0),(AS21-AN22+IF(AN22&gt;AS21,1)),)</f>
        <v>0</v>
      </c>
      <c r="AS21" s="88">
        <f>E21+E22+K21+K22+Q21+Q22+W21+W22+AC21+AC22+AI21+AI22+AO21+AO22</f>
        <v>0.91666666666665308</v>
      </c>
    </row>
    <row r="22" spans="1:45" ht="18.75" customHeight="1" thickBot="1" x14ac:dyDescent="0.3">
      <c r="A22" s="80"/>
      <c r="B22" s="80"/>
      <c r="C22" s="15"/>
      <c r="D22" s="16"/>
      <c r="E22" s="17">
        <f t="shared" si="0"/>
        <v>0</v>
      </c>
      <c r="F22" s="163"/>
      <c r="G22" s="164"/>
      <c r="H22" s="165"/>
      <c r="I22" s="15"/>
      <c r="J22" s="16"/>
      <c r="K22" s="17">
        <f t="shared" si="1"/>
        <v>0</v>
      </c>
      <c r="L22" s="163"/>
      <c r="M22" s="164"/>
      <c r="N22" s="165"/>
      <c r="O22" s="15"/>
      <c r="P22" s="16"/>
      <c r="Q22" s="17">
        <f t="shared" si="2"/>
        <v>0</v>
      </c>
      <c r="R22" s="163"/>
      <c r="S22" s="164"/>
      <c r="T22" s="165"/>
      <c r="U22" s="15"/>
      <c r="V22" s="16"/>
      <c r="W22" s="17">
        <f t="shared" si="3"/>
        <v>0</v>
      </c>
      <c r="X22" s="163"/>
      <c r="Y22" s="164"/>
      <c r="Z22" s="165"/>
      <c r="AA22" s="15"/>
      <c r="AB22" s="16"/>
      <c r="AC22" s="17">
        <f t="shared" si="4"/>
        <v>0</v>
      </c>
      <c r="AD22" s="163"/>
      <c r="AE22" s="164"/>
      <c r="AF22" s="165"/>
      <c r="AG22" s="15">
        <v>0.749999999999995</v>
      </c>
      <c r="AH22" s="16">
        <v>0.91666666666665897</v>
      </c>
      <c r="AI22" s="17">
        <f t="shared" si="5"/>
        <v>0.16666666666666397</v>
      </c>
      <c r="AJ22" s="163"/>
      <c r="AK22" s="164"/>
      <c r="AL22" s="165"/>
      <c r="AM22" s="15"/>
      <c r="AN22" s="16"/>
      <c r="AO22" s="17">
        <f t="shared" si="6"/>
        <v>0</v>
      </c>
      <c r="AP22" s="163"/>
      <c r="AQ22" s="164"/>
      <c r="AR22" s="165"/>
      <c r="AS22" s="89"/>
    </row>
    <row r="23" spans="1:45" ht="18.75" customHeight="1" x14ac:dyDescent="0.25">
      <c r="A23" s="79">
        <f>Nom!B18</f>
        <v>0</v>
      </c>
      <c r="B23" s="79">
        <f>Nom!C18</f>
        <v>0</v>
      </c>
      <c r="C23" s="12"/>
      <c r="D23" s="13"/>
      <c r="E23" s="14">
        <f t="shared" si="0"/>
        <v>0</v>
      </c>
      <c r="F23" s="163">
        <f>E23+E24</f>
        <v>0</v>
      </c>
      <c r="G23" s="164">
        <f>IF((C23&gt;0),D24-C23,D24-C24)</f>
        <v>0</v>
      </c>
      <c r="H23" s="165">
        <f>IF(AND(I23&gt;0,D24&gt;0),(I23-D24+IF(D24&gt;I23,1)),)</f>
        <v>0</v>
      </c>
      <c r="I23" s="12">
        <v>0.499999999999998</v>
      </c>
      <c r="J23" s="13">
        <v>0.624999999999996</v>
      </c>
      <c r="K23" s="14">
        <f t="shared" si="1"/>
        <v>0.124999999999998</v>
      </c>
      <c r="L23" s="163">
        <f>K23+K24</f>
        <v>0.124999999999998</v>
      </c>
      <c r="M23" s="164">
        <f>IF((I23&gt;0),J24-I23,J24-I24)</f>
        <v>-0.499999999999998</v>
      </c>
      <c r="N23" s="165">
        <f>IF(AND(O23&gt;0,J24&gt;0),(O23-J24+IF(J24&gt;O23,1)),)</f>
        <v>0</v>
      </c>
      <c r="O23" s="12"/>
      <c r="P23" s="13"/>
      <c r="Q23" s="14">
        <f t="shared" si="2"/>
        <v>0</v>
      </c>
      <c r="R23" s="163">
        <f>Q23+Q24</f>
        <v>0</v>
      </c>
      <c r="S23" s="164">
        <f>IF((O23&gt;0),P24-O23,P24-O24)</f>
        <v>0</v>
      </c>
      <c r="T23" s="165">
        <f>IF(AND(U23&gt;0,P24&gt;0),(U23-P24+IF(P24&gt;U23,1)),)</f>
        <v>0</v>
      </c>
      <c r="U23" s="12"/>
      <c r="V23" s="13"/>
      <c r="W23" s="14">
        <f t="shared" si="3"/>
        <v>0</v>
      </c>
      <c r="X23" s="163">
        <f>W23+W24</f>
        <v>0.12500000000001898</v>
      </c>
      <c r="Y23" s="164">
        <f>IF((U23&gt;0),V24-U23,V24-U24)</f>
        <v>0.12500000000001898</v>
      </c>
      <c r="Z23" s="165">
        <f>IF(AND(AA23&gt;0,V24&gt;0),(AA23-V24+IF(V24&gt;AA23,1)),)</f>
        <v>0</v>
      </c>
      <c r="AA23" s="12"/>
      <c r="AB23" s="13"/>
      <c r="AC23" s="14">
        <f t="shared" si="4"/>
        <v>0</v>
      </c>
      <c r="AD23" s="163">
        <f>AC23+AC24</f>
        <v>0</v>
      </c>
      <c r="AE23" s="164">
        <f>IF((AA23&gt;0),AB24-AA23,AB24-AA24)</f>
        <v>0</v>
      </c>
      <c r="AF23" s="165">
        <f>IF(AND(AG23&gt;0,AB24&gt;0),(AG23-AB24+IF(AB24&gt;AG23,1)),)</f>
        <v>0</v>
      </c>
      <c r="AG23" s="12"/>
      <c r="AH23" s="13"/>
      <c r="AI23" s="14">
        <f t="shared" si="5"/>
        <v>0</v>
      </c>
      <c r="AJ23" s="163">
        <f>AI23+AI24</f>
        <v>0</v>
      </c>
      <c r="AK23" s="164">
        <f>IF((AG23&gt;0),AH24-AG23,AH24-AG24)</f>
        <v>0</v>
      </c>
      <c r="AL23" s="165">
        <f>IF(AND(AM23&gt;0,AH24&gt;0),(AM23-AH24+IF(AH24&gt;AM23,1)),)</f>
        <v>0</v>
      </c>
      <c r="AM23" s="12"/>
      <c r="AN23" s="13"/>
      <c r="AO23" s="14">
        <f t="shared" si="6"/>
        <v>0</v>
      </c>
      <c r="AP23" s="163">
        <f>AO23+AO24</f>
        <v>0</v>
      </c>
      <c r="AQ23" s="164">
        <f>IF((AM23&gt;0),AN24-AM23,AN24-AM24)</f>
        <v>0</v>
      </c>
      <c r="AR23" s="165">
        <f>IF(AND(AS23&gt;0,AN24&gt;0),(AS23-AN24+IF(AN24&gt;AS23,1)),)</f>
        <v>0</v>
      </c>
      <c r="AS23" s="88">
        <f>E23+E24+K23+K24+Q23+Q24+W23+W24+AC23+AC24+AI23+AI24+AO23+AO24</f>
        <v>0.25000000000001699</v>
      </c>
    </row>
    <row r="24" spans="1:45" ht="18.75" customHeight="1" thickBot="1" x14ac:dyDescent="0.3">
      <c r="A24" s="80"/>
      <c r="B24" s="80"/>
      <c r="C24" s="15"/>
      <c r="D24" s="16"/>
      <c r="E24" s="17">
        <f t="shared" si="0"/>
        <v>0</v>
      </c>
      <c r="F24" s="163"/>
      <c r="G24" s="164"/>
      <c r="H24" s="165"/>
      <c r="I24" s="15"/>
      <c r="J24" s="16"/>
      <c r="K24" s="17">
        <f t="shared" si="1"/>
        <v>0</v>
      </c>
      <c r="L24" s="163"/>
      <c r="M24" s="164"/>
      <c r="N24" s="165"/>
      <c r="O24" s="15"/>
      <c r="P24" s="16"/>
      <c r="Q24" s="17">
        <f t="shared" si="2"/>
        <v>0</v>
      </c>
      <c r="R24" s="163"/>
      <c r="S24" s="164"/>
      <c r="T24" s="165"/>
      <c r="U24" s="15">
        <v>0.79166666666666097</v>
      </c>
      <c r="V24" s="16">
        <v>0.91666666666667995</v>
      </c>
      <c r="W24" s="17">
        <f t="shared" si="3"/>
        <v>0.12500000000001898</v>
      </c>
      <c r="X24" s="163"/>
      <c r="Y24" s="164"/>
      <c r="Z24" s="165"/>
      <c r="AA24" s="15"/>
      <c r="AB24" s="16"/>
      <c r="AC24" s="17">
        <f t="shared" si="4"/>
        <v>0</v>
      </c>
      <c r="AD24" s="163"/>
      <c r="AE24" s="164"/>
      <c r="AF24" s="165"/>
      <c r="AG24" s="15"/>
      <c r="AH24" s="16"/>
      <c r="AI24" s="17">
        <f t="shared" si="5"/>
        <v>0</v>
      </c>
      <c r="AJ24" s="163"/>
      <c r="AK24" s="164"/>
      <c r="AL24" s="165"/>
      <c r="AM24" s="15"/>
      <c r="AN24" s="16"/>
      <c r="AO24" s="17">
        <f t="shared" si="6"/>
        <v>0</v>
      </c>
      <c r="AP24" s="163"/>
      <c r="AQ24" s="164"/>
      <c r="AR24" s="165"/>
      <c r="AS24" s="89"/>
    </row>
    <row r="25" spans="1:45" ht="18.75" customHeight="1" x14ac:dyDescent="0.25">
      <c r="A25" s="79">
        <f>Nom!B20</f>
        <v>0</v>
      </c>
      <c r="B25" s="79">
        <f>Nom!C20</f>
        <v>0</v>
      </c>
      <c r="C25" s="12"/>
      <c r="D25" s="13"/>
      <c r="E25" s="14">
        <f t="shared" si="0"/>
        <v>0</v>
      </c>
      <c r="F25" s="163">
        <f>E25+E26</f>
        <v>0</v>
      </c>
      <c r="G25" s="164">
        <f>IF((C25&gt;0),D26-C25,D26-C26)</f>
        <v>0</v>
      </c>
      <c r="H25" s="165">
        <f>IF(AND(I25&gt;0,D26&gt;0),(I25-D26+IF(D26&gt;I25,1)),)</f>
        <v>0</v>
      </c>
      <c r="I25" s="12">
        <v>0.499999999999998</v>
      </c>
      <c r="J25" s="13">
        <v>0.624999999999996</v>
      </c>
      <c r="K25" s="14">
        <f t="shared" si="1"/>
        <v>0.124999999999998</v>
      </c>
      <c r="L25" s="163">
        <f>K25+K26</f>
        <v>0.124999999999998</v>
      </c>
      <c r="M25" s="164">
        <f>IF((I25&gt;0),J26-I25,J26-I26)</f>
        <v>-0.499999999999998</v>
      </c>
      <c r="N25" s="165">
        <f>IF(AND(O25&gt;0,J26&gt;0),(O25-J26+IF(J26&gt;O25,1)),)</f>
        <v>0</v>
      </c>
      <c r="O25" s="12"/>
      <c r="P25" s="13"/>
      <c r="Q25" s="14">
        <f t="shared" si="2"/>
        <v>0</v>
      </c>
      <c r="R25" s="163">
        <f>Q25+Q26</f>
        <v>0</v>
      </c>
      <c r="S25" s="164">
        <f>IF((O25&gt;0),P26-O25,P26-O26)</f>
        <v>0</v>
      </c>
      <c r="T25" s="165">
        <f>IF(AND(U25&gt;0,P26&gt;0),(U25-P26+IF(P26&gt;U25,1)),)</f>
        <v>0</v>
      </c>
      <c r="U25" s="12"/>
      <c r="V25" s="13"/>
      <c r="W25" s="14">
        <f t="shared" si="3"/>
        <v>0</v>
      </c>
      <c r="X25" s="163">
        <f>W25+W26</f>
        <v>0</v>
      </c>
      <c r="Y25" s="164">
        <f>IF((U25&gt;0),V26-U25,V26-U26)</f>
        <v>0</v>
      </c>
      <c r="Z25" s="165">
        <f>IF(AND(AA25&gt;0,V26&gt;0),(AA25-V26+IF(V26&gt;AA25,1)),)</f>
        <v>0</v>
      </c>
      <c r="AA25" s="12"/>
      <c r="AB25" s="13"/>
      <c r="AC25" s="14">
        <f t="shared" si="4"/>
        <v>0</v>
      </c>
      <c r="AD25" s="163">
        <f>AC25+AC26</f>
        <v>0</v>
      </c>
      <c r="AE25" s="164">
        <f>IF((AA25&gt;0),AB26-AA25,AB26-AA26)</f>
        <v>0</v>
      </c>
      <c r="AF25" s="165">
        <f>IF(AND(AG25&gt;0,AB26&gt;0),(AG25-AB26+IF(AB26&gt;AG25,1)),)</f>
        <v>0</v>
      </c>
      <c r="AG25" s="12"/>
      <c r="AH25" s="13"/>
      <c r="AI25" s="14">
        <f t="shared" si="5"/>
        <v>0</v>
      </c>
      <c r="AJ25" s="163">
        <f>AI25+AI26</f>
        <v>0</v>
      </c>
      <c r="AK25" s="164">
        <f>IF((AG25&gt;0),AH26-AG25,AH26-AG26)</f>
        <v>0</v>
      </c>
      <c r="AL25" s="165">
        <f>IF(AND(AM25&gt;0,AH26&gt;0),(AM25-AH26+IF(AH26&gt;AM25,1)),)</f>
        <v>0</v>
      </c>
      <c r="AM25" s="12"/>
      <c r="AN25" s="13"/>
      <c r="AO25" s="14">
        <f t="shared" si="6"/>
        <v>0</v>
      </c>
      <c r="AP25" s="163">
        <f>AO25+AO26</f>
        <v>0</v>
      </c>
      <c r="AQ25" s="164">
        <f>IF((AM25&gt;0),AN26-AM25,AN26-AM26)</f>
        <v>0</v>
      </c>
      <c r="AR25" s="165">
        <f>IF(AND(AS25&gt;0,AN26&gt;0),(AS25-AN26+IF(AN26&gt;AS25,1)),)</f>
        <v>0</v>
      </c>
      <c r="AS25" s="88">
        <f>E25+E26+K25+K26+Q25+Q26+W25+W26+AC25+AC26+AI25+AI26+AO25+AO26</f>
        <v>0.124999999999998</v>
      </c>
    </row>
    <row r="26" spans="1:45" ht="18.75" customHeight="1" thickBot="1" x14ac:dyDescent="0.3">
      <c r="A26" s="80"/>
      <c r="B26" s="80"/>
      <c r="C26" s="15"/>
      <c r="D26" s="16"/>
      <c r="E26" s="17">
        <f t="shared" si="0"/>
        <v>0</v>
      </c>
      <c r="F26" s="163"/>
      <c r="G26" s="164"/>
      <c r="H26" s="165"/>
      <c r="I26" s="15"/>
      <c r="J26" s="16"/>
      <c r="K26" s="17">
        <f t="shared" si="1"/>
        <v>0</v>
      </c>
      <c r="L26" s="163"/>
      <c r="M26" s="164"/>
      <c r="N26" s="165"/>
      <c r="O26" s="15"/>
      <c r="P26" s="16"/>
      <c r="Q26" s="17">
        <f t="shared" si="2"/>
        <v>0</v>
      </c>
      <c r="R26" s="163"/>
      <c r="S26" s="164"/>
      <c r="T26" s="165"/>
      <c r="U26" s="15"/>
      <c r="V26" s="16"/>
      <c r="W26" s="17">
        <f t="shared" si="3"/>
        <v>0</v>
      </c>
      <c r="X26" s="163"/>
      <c r="Y26" s="164"/>
      <c r="Z26" s="165"/>
      <c r="AA26" s="15"/>
      <c r="AB26" s="16"/>
      <c r="AC26" s="17">
        <f t="shared" si="4"/>
        <v>0</v>
      </c>
      <c r="AD26" s="163"/>
      <c r="AE26" s="164"/>
      <c r="AF26" s="165"/>
      <c r="AG26" s="15"/>
      <c r="AH26" s="16"/>
      <c r="AI26" s="17">
        <f t="shared" si="5"/>
        <v>0</v>
      </c>
      <c r="AJ26" s="163"/>
      <c r="AK26" s="164"/>
      <c r="AL26" s="165"/>
      <c r="AM26" s="15"/>
      <c r="AN26" s="16"/>
      <c r="AO26" s="17">
        <f t="shared" si="6"/>
        <v>0</v>
      </c>
      <c r="AP26" s="163"/>
      <c r="AQ26" s="164"/>
      <c r="AR26" s="165"/>
      <c r="AS26" s="89"/>
    </row>
    <row r="27" spans="1:45" ht="18.75" customHeight="1" x14ac:dyDescent="0.25">
      <c r="A27" s="79">
        <f>Nom!B22</f>
        <v>0</v>
      </c>
      <c r="B27" s="79">
        <f>Nom!C22</f>
        <v>0</v>
      </c>
      <c r="C27" s="12"/>
      <c r="D27" s="13"/>
      <c r="E27" s="14">
        <f t="shared" si="0"/>
        <v>0</v>
      </c>
      <c r="F27" s="163">
        <f>E27+E28</f>
        <v>0</v>
      </c>
      <c r="G27" s="164">
        <f>IF((C27&gt;0),D28-C27,D28-C28)</f>
        <v>0</v>
      </c>
      <c r="H27" s="165">
        <f>IF(AND(I27&gt;0,D28&gt;0),(I27-D28+IF(D28&gt;I27,1)),)</f>
        <v>0</v>
      </c>
      <c r="I27" s="12"/>
      <c r="J27" s="13"/>
      <c r="K27" s="14">
        <f t="shared" si="1"/>
        <v>0</v>
      </c>
      <c r="L27" s="163">
        <f>K27+K28</f>
        <v>0</v>
      </c>
      <c r="M27" s="164">
        <f>IF((I27&gt;0),J28-I27,J28-I28)</f>
        <v>0</v>
      </c>
      <c r="N27" s="165">
        <f>IF(AND(O27&gt;0,J28&gt;0),(O27-J28+IF(J28&gt;O27,1)),)</f>
        <v>0</v>
      </c>
      <c r="O27" s="12"/>
      <c r="P27" s="13"/>
      <c r="Q27" s="14">
        <f t="shared" si="2"/>
        <v>0</v>
      </c>
      <c r="R27" s="163">
        <f>Q27+Q28</f>
        <v>0</v>
      </c>
      <c r="S27" s="164">
        <f>IF((O27&gt;0),P28-O27,P28-O28)</f>
        <v>0</v>
      </c>
      <c r="T27" s="165">
        <f>IF(AND(U27&gt;0,P28&gt;0),(U27-P28+IF(P28&gt;U27,1)),)</f>
        <v>0</v>
      </c>
      <c r="U27" s="12"/>
      <c r="V27" s="13"/>
      <c r="W27" s="14">
        <f t="shared" si="3"/>
        <v>0</v>
      </c>
      <c r="X27" s="163">
        <f>W27+W28</f>
        <v>0</v>
      </c>
      <c r="Y27" s="164">
        <f>IF((U27&gt;0),V28-U27,V28-U28)</f>
        <v>0</v>
      </c>
      <c r="Z27" s="165">
        <f>IF(AND(AA27&gt;0,V28&gt;0),(AA27-V28+IF(V28&gt;AA27,1)),)</f>
        <v>0</v>
      </c>
      <c r="AA27" s="12"/>
      <c r="AB27" s="13"/>
      <c r="AC27" s="14">
        <f t="shared" si="4"/>
        <v>0</v>
      </c>
      <c r="AD27" s="163">
        <f>AC27+AC28</f>
        <v>0</v>
      </c>
      <c r="AE27" s="164">
        <f>IF((AA27&gt;0),AB28-AA27,AB28-AA28)</f>
        <v>0</v>
      </c>
      <c r="AF27" s="165">
        <f>IF(AND(AG27&gt;0,AB28&gt;0),(AG27-AB28+IF(AB28&gt;AG27,1)),)</f>
        <v>0</v>
      </c>
      <c r="AG27" s="12"/>
      <c r="AH27" s="13"/>
      <c r="AI27" s="14">
        <f t="shared" si="5"/>
        <v>0</v>
      </c>
      <c r="AJ27" s="163">
        <f>AI27+AI28</f>
        <v>0</v>
      </c>
      <c r="AK27" s="164">
        <f>IF((AG27&gt;0),AH28-AG27,AH28-AG28)</f>
        <v>0</v>
      </c>
      <c r="AL27" s="165">
        <f>IF(AND(AM27&gt;0,AH28&gt;0),(AM27-AH28+IF(AH28&gt;AM27,1)),)</f>
        <v>0</v>
      </c>
      <c r="AM27" s="12"/>
      <c r="AN27" s="13"/>
      <c r="AO27" s="14">
        <f t="shared" si="6"/>
        <v>0</v>
      </c>
      <c r="AP27" s="163">
        <f>AO27+AO28</f>
        <v>0</v>
      </c>
      <c r="AQ27" s="164">
        <f>IF((AM27&gt;0),AN28-AM27,AN28-AM28)</f>
        <v>0</v>
      </c>
      <c r="AR27" s="165">
        <f>IF(AND(AS27&gt;0,AN28&gt;0),(AS27-AN28+IF(AN28&gt;AS27,1)),)</f>
        <v>0</v>
      </c>
      <c r="AS27" s="88">
        <f>E27+E28+K27+K28+Q27+Q28+W27+W28+AC27+AC28+AI27+AI28+AO27+AO28</f>
        <v>0</v>
      </c>
    </row>
    <row r="28" spans="1:45" ht="18.75" customHeight="1" thickBot="1" x14ac:dyDescent="0.3">
      <c r="A28" s="80"/>
      <c r="B28" s="80"/>
      <c r="C28" s="15"/>
      <c r="D28" s="16"/>
      <c r="E28" s="17">
        <f t="shared" si="0"/>
        <v>0</v>
      </c>
      <c r="F28" s="163"/>
      <c r="G28" s="164"/>
      <c r="H28" s="165"/>
      <c r="I28" s="15"/>
      <c r="J28" s="16"/>
      <c r="K28" s="17">
        <f t="shared" si="1"/>
        <v>0</v>
      </c>
      <c r="L28" s="163"/>
      <c r="M28" s="164"/>
      <c r="N28" s="165"/>
      <c r="O28" s="15"/>
      <c r="P28" s="16"/>
      <c r="Q28" s="17">
        <f t="shared" si="2"/>
        <v>0</v>
      </c>
      <c r="R28" s="163"/>
      <c r="S28" s="164"/>
      <c r="T28" s="165"/>
      <c r="U28" s="15"/>
      <c r="V28" s="16"/>
      <c r="W28" s="17">
        <f t="shared" si="3"/>
        <v>0</v>
      </c>
      <c r="X28" s="163"/>
      <c r="Y28" s="164"/>
      <c r="Z28" s="165"/>
      <c r="AA28" s="15"/>
      <c r="AB28" s="16"/>
      <c r="AC28" s="17">
        <f t="shared" si="4"/>
        <v>0</v>
      </c>
      <c r="AD28" s="163"/>
      <c r="AE28" s="164"/>
      <c r="AF28" s="165"/>
      <c r="AG28" s="15"/>
      <c r="AH28" s="16"/>
      <c r="AI28" s="17">
        <f t="shared" si="5"/>
        <v>0</v>
      </c>
      <c r="AJ28" s="163"/>
      <c r="AK28" s="164"/>
      <c r="AL28" s="165"/>
      <c r="AM28" s="15"/>
      <c r="AN28" s="16"/>
      <c r="AO28" s="17">
        <f t="shared" si="6"/>
        <v>0</v>
      </c>
      <c r="AP28" s="163"/>
      <c r="AQ28" s="164"/>
      <c r="AR28" s="165"/>
      <c r="AS28" s="89"/>
    </row>
    <row r="29" spans="1:45" ht="18.75" customHeight="1" x14ac:dyDescent="0.25">
      <c r="A29" s="79">
        <f>Nom!B24</f>
        <v>0</v>
      </c>
      <c r="B29" s="79">
        <f>Nom!C24</f>
        <v>0</v>
      </c>
      <c r="C29" s="12"/>
      <c r="D29" s="13"/>
      <c r="E29" s="14">
        <f t="shared" si="0"/>
        <v>0</v>
      </c>
      <c r="F29" s="163">
        <f>E29+E30</f>
        <v>0</v>
      </c>
      <c r="G29" s="164">
        <f>IF((C29&gt;0),D30-C29,D30-C30)</f>
        <v>0</v>
      </c>
      <c r="H29" s="165">
        <f>IF(AND(I29&gt;0,D30&gt;0),(I29-D30+IF(D30&gt;I29,1)),)</f>
        <v>0</v>
      </c>
      <c r="I29" s="12"/>
      <c r="J29" s="13"/>
      <c r="K29" s="14">
        <f t="shared" si="1"/>
        <v>0</v>
      </c>
      <c r="L29" s="163">
        <f>K29+K30</f>
        <v>0</v>
      </c>
      <c r="M29" s="164">
        <f>IF((I29&gt;0),J30-I29,J30-I30)</f>
        <v>0</v>
      </c>
      <c r="N29" s="165">
        <f>IF(AND(O29&gt;0,J30&gt;0),(O29-J30+IF(J30&gt;O29,1)),)</f>
        <v>0</v>
      </c>
      <c r="O29" s="12"/>
      <c r="P29" s="13"/>
      <c r="Q29" s="14">
        <f t="shared" si="2"/>
        <v>0</v>
      </c>
      <c r="R29" s="163">
        <f>Q29+Q30</f>
        <v>0</v>
      </c>
      <c r="S29" s="164">
        <f>IF((O29&gt;0),P30-O29,P30-O30)</f>
        <v>0</v>
      </c>
      <c r="T29" s="165">
        <f>IF(AND(U29&gt;0,P30&gt;0),(U29-P30+IF(P30&gt;U29,1)),)</f>
        <v>0</v>
      </c>
      <c r="U29" s="12"/>
      <c r="V29" s="13"/>
      <c r="W29" s="14">
        <f t="shared" si="3"/>
        <v>0</v>
      </c>
      <c r="X29" s="163">
        <f>W29+W30</f>
        <v>0</v>
      </c>
      <c r="Y29" s="164">
        <f>IF((U29&gt;0),V30-U29,V30-U30)</f>
        <v>0</v>
      </c>
      <c r="Z29" s="165">
        <f>IF(AND(AA29&gt;0,V30&gt;0),(AA29-V30+IF(V30&gt;AA29,1)),)</f>
        <v>0</v>
      </c>
      <c r="AA29" s="12"/>
      <c r="AB29" s="13"/>
      <c r="AC29" s="14">
        <f t="shared" si="4"/>
        <v>0</v>
      </c>
      <c r="AD29" s="163">
        <f>AC29+AC30</f>
        <v>0</v>
      </c>
      <c r="AE29" s="164">
        <f>IF((AA29&gt;0),AB30-AA29,AB30-AA30)</f>
        <v>0</v>
      </c>
      <c r="AF29" s="165">
        <f>IF(AND(AG29&gt;0,AB30&gt;0),(AG29-AB30+IF(AB30&gt;AG29,1)),)</f>
        <v>0</v>
      </c>
      <c r="AG29" s="12"/>
      <c r="AH29" s="13"/>
      <c r="AI29" s="14">
        <f t="shared" si="5"/>
        <v>0</v>
      </c>
      <c r="AJ29" s="163">
        <f>AI29+AI30</f>
        <v>0</v>
      </c>
      <c r="AK29" s="164">
        <f>IF((AG29&gt;0),AH30-AG29,AH30-AG30)</f>
        <v>0</v>
      </c>
      <c r="AL29" s="165">
        <f>IF(AND(AM29&gt;0,AH30&gt;0),(AM29-AH30+IF(AH30&gt;AM29,1)),)</f>
        <v>0</v>
      </c>
      <c r="AM29" s="12"/>
      <c r="AN29" s="13"/>
      <c r="AO29" s="14">
        <f t="shared" si="6"/>
        <v>0</v>
      </c>
      <c r="AP29" s="163">
        <f>AO29+AO30</f>
        <v>0</v>
      </c>
      <c r="AQ29" s="164">
        <f>IF((AM29&gt;0),AN30-AM29,AN30-AM30)</f>
        <v>0</v>
      </c>
      <c r="AR29" s="165">
        <f>IF(AND(AS29&gt;0,AN30&gt;0),(AS29-AN30+IF(AN30&gt;AS29,1)),)</f>
        <v>0</v>
      </c>
      <c r="AS29" s="88">
        <f>E29+E30+K29+K30+Q29+Q30+W29+W30+AC29+AC30+AI29+AI30+AO29+AO30</f>
        <v>0</v>
      </c>
    </row>
    <row r="30" spans="1:45" ht="18.75" customHeight="1" thickBot="1" x14ac:dyDescent="0.3">
      <c r="A30" s="80"/>
      <c r="B30" s="80"/>
      <c r="C30" s="15"/>
      <c r="D30" s="16"/>
      <c r="E30" s="17">
        <f t="shared" si="0"/>
        <v>0</v>
      </c>
      <c r="F30" s="163"/>
      <c r="G30" s="164"/>
      <c r="H30" s="165"/>
      <c r="I30" s="15"/>
      <c r="J30" s="16"/>
      <c r="K30" s="17">
        <f t="shared" si="1"/>
        <v>0</v>
      </c>
      <c r="L30" s="163"/>
      <c r="M30" s="164"/>
      <c r="N30" s="165"/>
      <c r="O30" s="15"/>
      <c r="P30" s="16"/>
      <c r="Q30" s="17">
        <f t="shared" si="2"/>
        <v>0</v>
      </c>
      <c r="R30" s="163"/>
      <c r="S30" s="164"/>
      <c r="T30" s="165"/>
      <c r="U30" s="15"/>
      <c r="V30" s="16"/>
      <c r="W30" s="17">
        <f t="shared" si="3"/>
        <v>0</v>
      </c>
      <c r="X30" s="163"/>
      <c r="Y30" s="164"/>
      <c r="Z30" s="165"/>
      <c r="AA30" s="15"/>
      <c r="AB30" s="16"/>
      <c r="AC30" s="17">
        <f t="shared" si="4"/>
        <v>0</v>
      </c>
      <c r="AD30" s="163"/>
      <c r="AE30" s="164"/>
      <c r="AF30" s="165"/>
      <c r="AG30" s="15"/>
      <c r="AH30" s="16"/>
      <c r="AI30" s="17">
        <f t="shared" si="5"/>
        <v>0</v>
      </c>
      <c r="AJ30" s="163"/>
      <c r="AK30" s="164"/>
      <c r="AL30" s="165"/>
      <c r="AM30" s="15"/>
      <c r="AN30" s="16"/>
      <c r="AO30" s="17">
        <f t="shared" si="6"/>
        <v>0</v>
      </c>
      <c r="AP30" s="163"/>
      <c r="AQ30" s="164"/>
      <c r="AR30" s="165"/>
      <c r="AS30" s="89"/>
    </row>
    <row r="31" spans="1:45" ht="18.75" customHeight="1" x14ac:dyDescent="0.25">
      <c r="A31" s="79">
        <f>Nom!B26</f>
        <v>0</v>
      </c>
      <c r="B31" s="79">
        <f>Nom!C26</f>
        <v>0</v>
      </c>
      <c r="C31" s="12"/>
      <c r="D31" s="13"/>
      <c r="E31" s="14">
        <f t="shared" si="0"/>
        <v>0</v>
      </c>
      <c r="F31" s="163">
        <f>E31+E32</f>
        <v>0</v>
      </c>
      <c r="G31" s="164">
        <f>IF((C31&gt;0),D32-C31,D32-C32)</f>
        <v>0</v>
      </c>
      <c r="H31" s="165">
        <f>IF(AND(I31&gt;0,D32&gt;0),(I31-D32+IF(D32&gt;I31,1)),)</f>
        <v>0</v>
      </c>
      <c r="I31" s="12"/>
      <c r="J31" s="13"/>
      <c r="K31" s="14">
        <f t="shared" si="1"/>
        <v>0</v>
      </c>
      <c r="L31" s="163">
        <f>K31+K32</f>
        <v>0</v>
      </c>
      <c r="M31" s="164">
        <f>IF((I31&gt;0),J32-I31,J32-I32)</f>
        <v>0</v>
      </c>
      <c r="N31" s="165">
        <f>IF(AND(O31&gt;0,J32&gt;0),(O31-J32+IF(J32&gt;O31,1)),)</f>
        <v>0</v>
      </c>
      <c r="O31" s="12"/>
      <c r="P31" s="13"/>
      <c r="Q31" s="14">
        <f t="shared" si="2"/>
        <v>0</v>
      </c>
      <c r="R31" s="163">
        <f>Q31+Q32</f>
        <v>0</v>
      </c>
      <c r="S31" s="164">
        <f>IF((O31&gt;0),P32-O31,P32-O32)</f>
        <v>0</v>
      </c>
      <c r="T31" s="165">
        <f>IF(AND(U31&gt;0,P32&gt;0),(U31-P32+IF(P32&gt;U31,1)),)</f>
        <v>0</v>
      </c>
      <c r="U31" s="12"/>
      <c r="V31" s="13"/>
      <c r="W31" s="14">
        <f t="shared" si="3"/>
        <v>0</v>
      </c>
      <c r="X31" s="163">
        <f>W31+W32</f>
        <v>0</v>
      </c>
      <c r="Y31" s="164">
        <f>IF((U31&gt;0),V32-U31,V32-U32)</f>
        <v>0</v>
      </c>
      <c r="Z31" s="165">
        <f>IF(AND(AA31&gt;0,V32&gt;0),(AA31-V32+IF(V32&gt;AA31,1)),)</f>
        <v>0</v>
      </c>
      <c r="AA31" s="12"/>
      <c r="AB31" s="13"/>
      <c r="AC31" s="14">
        <f t="shared" si="4"/>
        <v>0</v>
      </c>
      <c r="AD31" s="163">
        <f>AC31+AC32</f>
        <v>0</v>
      </c>
      <c r="AE31" s="164">
        <f>IF((AA31&gt;0),AB32-AA31,AB32-AA32)</f>
        <v>0</v>
      </c>
      <c r="AF31" s="165">
        <f>IF(AND(AG31&gt;0,AB32&gt;0),(AG31-AB32+IF(AB32&gt;AG31,1)),)</f>
        <v>0</v>
      </c>
      <c r="AG31" s="12"/>
      <c r="AH31" s="13"/>
      <c r="AI31" s="14">
        <f t="shared" si="5"/>
        <v>0</v>
      </c>
      <c r="AJ31" s="163">
        <f>AI31+AI32</f>
        <v>0</v>
      </c>
      <c r="AK31" s="164">
        <f>IF((AG31&gt;0),AH32-AG31,AH32-AG32)</f>
        <v>0</v>
      </c>
      <c r="AL31" s="165">
        <f>IF(AND(AM31&gt;0,AH32&gt;0),(AM31-AH32+IF(AH32&gt;AM31,1)),)</f>
        <v>0</v>
      </c>
      <c r="AM31" s="12"/>
      <c r="AN31" s="13"/>
      <c r="AO31" s="14">
        <f t="shared" si="6"/>
        <v>0</v>
      </c>
      <c r="AP31" s="163">
        <f>AO31+AO32</f>
        <v>0</v>
      </c>
      <c r="AQ31" s="164">
        <f>IF((AM31&gt;0),AN32-AM31,AN32-AM32)</f>
        <v>0</v>
      </c>
      <c r="AR31" s="165">
        <f>IF(AND(AS31&gt;0,AN32&gt;0),(AS31-AN32+IF(AN32&gt;AS31,1)),)</f>
        <v>0</v>
      </c>
      <c r="AS31" s="88">
        <f>E31+E32+K31+K32+Q31+Q32+W31+W32+AC31+AC32+AI31+AI32+AO31+AO32</f>
        <v>0</v>
      </c>
    </row>
    <row r="32" spans="1:45" ht="18.75" customHeight="1" thickBot="1" x14ac:dyDescent="0.3">
      <c r="A32" s="80"/>
      <c r="B32" s="80"/>
      <c r="C32" s="15"/>
      <c r="D32" s="16"/>
      <c r="E32" s="17">
        <f t="shared" si="0"/>
        <v>0</v>
      </c>
      <c r="F32" s="163"/>
      <c r="G32" s="164"/>
      <c r="H32" s="165"/>
      <c r="I32" s="15"/>
      <c r="J32" s="16"/>
      <c r="K32" s="17">
        <f t="shared" si="1"/>
        <v>0</v>
      </c>
      <c r="L32" s="163"/>
      <c r="M32" s="164"/>
      <c r="N32" s="165"/>
      <c r="O32" s="15"/>
      <c r="P32" s="16"/>
      <c r="Q32" s="17">
        <f t="shared" si="2"/>
        <v>0</v>
      </c>
      <c r="R32" s="163"/>
      <c r="S32" s="164"/>
      <c r="T32" s="165"/>
      <c r="U32" s="15"/>
      <c r="V32" s="16"/>
      <c r="W32" s="17">
        <f t="shared" si="3"/>
        <v>0</v>
      </c>
      <c r="X32" s="163"/>
      <c r="Y32" s="164"/>
      <c r="Z32" s="165"/>
      <c r="AA32" s="15"/>
      <c r="AB32" s="16"/>
      <c r="AC32" s="17">
        <f t="shared" si="4"/>
        <v>0</v>
      </c>
      <c r="AD32" s="163"/>
      <c r="AE32" s="164"/>
      <c r="AF32" s="165"/>
      <c r="AG32" s="15"/>
      <c r="AH32" s="16"/>
      <c r="AI32" s="17">
        <f t="shared" si="5"/>
        <v>0</v>
      </c>
      <c r="AJ32" s="163"/>
      <c r="AK32" s="164"/>
      <c r="AL32" s="165"/>
      <c r="AM32" s="15"/>
      <c r="AN32" s="16"/>
      <c r="AO32" s="17">
        <f t="shared" si="6"/>
        <v>0</v>
      </c>
      <c r="AP32" s="163"/>
      <c r="AQ32" s="164"/>
      <c r="AR32" s="165"/>
      <c r="AS32" s="89"/>
    </row>
    <row r="33" spans="1:45" ht="18.75" customHeight="1" x14ac:dyDescent="0.25">
      <c r="A33" s="79">
        <f>Nom!B28</f>
        <v>0</v>
      </c>
      <c r="B33" s="79">
        <f>Nom!C28</f>
        <v>0</v>
      </c>
      <c r="C33" s="12"/>
      <c r="D33" s="13"/>
      <c r="E33" s="14">
        <f t="shared" si="0"/>
        <v>0</v>
      </c>
      <c r="F33" s="163">
        <f>E33+E34</f>
        <v>0</v>
      </c>
      <c r="G33" s="164">
        <f>IF((C33&gt;0),D34-C33,D34-C34)</f>
        <v>0</v>
      </c>
      <c r="H33" s="165">
        <f>IF(AND(I33&gt;0,D34&gt;0),(I33-D34+IF(D34&gt;I33,1)),)</f>
        <v>0</v>
      </c>
      <c r="I33" s="12"/>
      <c r="J33" s="13"/>
      <c r="K33" s="14">
        <f t="shared" si="1"/>
        <v>0</v>
      </c>
      <c r="L33" s="163">
        <f>K33+K34</f>
        <v>0</v>
      </c>
      <c r="M33" s="164">
        <f>IF((I33&gt;0),J34-I33,J34-I34)</f>
        <v>0</v>
      </c>
      <c r="N33" s="165">
        <f>IF(AND(O33&gt;0,J34&gt;0),(O33-J34+IF(J34&gt;O33,1)),)</f>
        <v>0</v>
      </c>
      <c r="O33" s="12"/>
      <c r="P33" s="13"/>
      <c r="Q33" s="14">
        <f t="shared" si="2"/>
        <v>0</v>
      </c>
      <c r="R33" s="163">
        <f>Q33+Q34</f>
        <v>0</v>
      </c>
      <c r="S33" s="164">
        <f>IF((O33&gt;0),P34-O33,P34-O34)</f>
        <v>0</v>
      </c>
      <c r="T33" s="165">
        <f>IF(AND(U33&gt;0,P34&gt;0),(U33-P34+IF(P34&gt;U33,1)),)</f>
        <v>0</v>
      </c>
      <c r="U33" s="12"/>
      <c r="V33" s="13"/>
      <c r="W33" s="14">
        <f t="shared" si="3"/>
        <v>0</v>
      </c>
      <c r="X33" s="163">
        <f>W33+W34</f>
        <v>0</v>
      </c>
      <c r="Y33" s="164">
        <f>IF((U33&gt;0),V34-U33,V34-U34)</f>
        <v>0</v>
      </c>
      <c r="Z33" s="165">
        <f>IF(AND(AA33&gt;0,V34&gt;0),(AA33-V34+IF(V34&gt;AA33,1)),)</f>
        <v>0</v>
      </c>
      <c r="AA33" s="12"/>
      <c r="AB33" s="13"/>
      <c r="AC33" s="14">
        <f t="shared" si="4"/>
        <v>0</v>
      </c>
      <c r="AD33" s="163">
        <f>AC33+AC34</f>
        <v>0</v>
      </c>
      <c r="AE33" s="164">
        <f>IF((AA33&gt;0),AB34-AA33,AB34-AA34)</f>
        <v>0</v>
      </c>
      <c r="AF33" s="165">
        <f>IF(AND(AG33&gt;0,AB34&gt;0),(AG33-AB34+IF(AB34&gt;AG33,1)),)</f>
        <v>0</v>
      </c>
      <c r="AG33" s="12"/>
      <c r="AH33" s="13"/>
      <c r="AI33" s="14">
        <f t="shared" si="5"/>
        <v>0</v>
      </c>
      <c r="AJ33" s="163">
        <f>AI33+AI34</f>
        <v>0</v>
      </c>
      <c r="AK33" s="164">
        <f>IF((AG33&gt;0),AH34-AG33,AH34-AG34)</f>
        <v>0</v>
      </c>
      <c r="AL33" s="165">
        <f>IF(AND(AM33&gt;0,AH34&gt;0),(AM33-AH34+IF(AH34&gt;AM33,1)),)</f>
        <v>0</v>
      </c>
      <c r="AM33" s="12"/>
      <c r="AN33" s="13"/>
      <c r="AO33" s="14">
        <f t="shared" si="6"/>
        <v>0</v>
      </c>
      <c r="AP33" s="163">
        <f>AO33+AO34</f>
        <v>0</v>
      </c>
      <c r="AQ33" s="164">
        <f>IF((AM33&gt;0),AN34-AM33,AN34-AM34)</f>
        <v>0</v>
      </c>
      <c r="AR33" s="165">
        <f>IF(AND(AS33&gt;0,AN34&gt;0),(AS33-AN34+IF(AN34&gt;AS33,1)),)</f>
        <v>0</v>
      </c>
      <c r="AS33" s="88">
        <f>E33+E34+K33+K34+Q33+Q34+W33+W34+AC33+AC34+AI33+AI34+AO33+AO34</f>
        <v>0</v>
      </c>
    </row>
    <row r="34" spans="1:45" ht="18.75" customHeight="1" thickBot="1" x14ac:dyDescent="0.3">
      <c r="A34" s="80"/>
      <c r="B34" s="80"/>
      <c r="C34" s="15"/>
      <c r="D34" s="16"/>
      <c r="E34" s="17">
        <f t="shared" si="0"/>
        <v>0</v>
      </c>
      <c r="F34" s="163"/>
      <c r="G34" s="164"/>
      <c r="H34" s="165"/>
      <c r="I34" s="15"/>
      <c r="J34" s="16"/>
      <c r="K34" s="17">
        <f t="shared" si="1"/>
        <v>0</v>
      </c>
      <c r="L34" s="163"/>
      <c r="M34" s="164"/>
      <c r="N34" s="165"/>
      <c r="O34" s="15"/>
      <c r="P34" s="16"/>
      <c r="Q34" s="17">
        <f t="shared" si="2"/>
        <v>0</v>
      </c>
      <c r="R34" s="163"/>
      <c r="S34" s="164"/>
      <c r="T34" s="165"/>
      <c r="U34" s="15"/>
      <c r="V34" s="16"/>
      <c r="W34" s="17">
        <f t="shared" si="3"/>
        <v>0</v>
      </c>
      <c r="X34" s="163"/>
      <c r="Y34" s="164"/>
      <c r="Z34" s="165"/>
      <c r="AA34" s="15"/>
      <c r="AB34" s="16"/>
      <c r="AC34" s="17">
        <f t="shared" si="4"/>
        <v>0</v>
      </c>
      <c r="AD34" s="163"/>
      <c r="AE34" s="164"/>
      <c r="AF34" s="165"/>
      <c r="AG34" s="15"/>
      <c r="AH34" s="16"/>
      <c r="AI34" s="17">
        <f t="shared" si="5"/>
        <v>0</v>
      </c>
      <c r="AJ34" s="163"/>
      <c r="AK34" s="164"/>
      <c r="AL34" s="165"/>
      <c r="AM34" s="15"/>
      <c r="AN34" s="16"/>
      <c r="AO34" s="17">
        <f t="shared" si="6"/>
        <v>0</v>
      </c>
      <c r="AP34" s="163"/>
      <c r="AQ34" s="164"/>
      <c r="AR34" s="165"/>
      <c r="AS34" s="89"/>
    </row>
    <row r="35" spans="1:45" ht="18.75" customHeight="1" x14ac:dyDescent="0.25">
      <c r="A35" s="79">
        <f>Nom!B30</f>
        <v>0</v>
      </c>
      <c r="B35" s="79">
        <f>Nom!C30</f>
        <v>0</v>
      </c>
      <c r="C35" s="12"/>
      <c r="D35" s="13"/>
      <c r="E35" s="14">
        <f t="shared" si="0"/>
        <v>0</v>
      </c>
      <c r="F35" s="163">
        <f>E35+E36</f>
        <v>0</v>
      </c>
      <c r="G35" s="164">
        <f>IF((C35&gt;0),D36-C35,D36-C36)</f>
        <v>0</v>
      </c>
      <c r="H35" s="165">
        <f>IF(AND(I35&gt;0,D36&gt;0),(I35-D36+IF(D36&gt;I35,1)),)</f>
        <v>0</v>
      </c>
      <c r="I35" s="12"/>
      <c r="J35" s="13"/>
      <c r="K35" s="14">
        <f t="shared" si="1"/>
        <v>0</v>
      </c>
      <c r="L35" s="163">
        <f>K35+K36</f>
        <v>0</v>
      </c>
      <c r="M35" s="164">
        <f>IF((I35&gt;0),J36-I35,J36-I36)</f>
        <v>0</v>
      </c>
      <c r="N35" s="165">
        <f>IF(AND(O35&gt;0,J36&gt;0),(O35-J36+IF(J36&gt;O35,1)),)</f>
        <v>0</v>
      </c>
      <c r="O35" s="12"/>
      <c r="P35" s="13"/>
      <c r="Q35" s="14">
        <f t="shared" si="2"/>
        <v>0</v>
      </c>
      <c r="R35" s="163">
        <f>Q35+Q36</f>
        <v>0</v>
      </c>
      <c r="S35" s="164">
        <f>IF((O35&gt;0),P36-O35,P36-O36)</f>
        <v>0</v>
      </c>
      <c r="T35" s="165">
        <f>IF(AND(U35&gt;0,P36&gt;0),(U35-P36+IF(P36&gt;U35,1)),)</f>
        <v>0</v>
      </c>
      <c r="U35" s="12"/>
      <c r="V35" s="13"/>
      <c r="W35" s="14">
        <f t="shared" si="3"/>
        <v>0</v>
      </c>
      <c r="X35" s="163">
        <f>W35+W36</f>
        <v>0</v>
      </c>
      <c r="Y35" s="164">
        <f>IF((U35&gt;0),V36-U35,V36-U36)</f>
        <v>0</v>
      </c>
      <c r="Z35" s="165">
        <f>IF(AND(AA35&gt;0,V36&gt;0),(AA35-V36+IF(V36&gt;AA35,1)),)</f>
        <v>0</v>
      </c>
      <c r="AA35" s="12"/>
      <c r="AB35" s="13"/>
      <c r="AC35" s="14">
        <f t="shared" si="4"/>
        <v>0</v>
      </c>
      <c r="AD35" s="163">
        <f>AC35+AC36</f>
        <v>0</v>
      </c>
      <c r="AE35" s="164">
        <f>IF((AA35&gt;0),AB36-AA35,AB36-AA36)</f>
        <v>0</v>
      </c>
      <c r="AF35" s="165">
        <f>IF(AND(AG35&gt;0,AB36&gt;0),(AG35-AB36+IF(AB36&gt;AG35,1)),)</f>
        <v>0</v>
      </c>
      <c r="AG35" s="12"/>
      <c r="AH35" s="13"/>
      <c r="AI35" s="14">
        <f t="shared" si="5"/>
        <v>0</v>
      </c>
      <c r="AJ35" s="163">
        <f>AI35+AI36</f>
        <v>0</v>
      </c>
      <c r="AK35" s="164">
        <f>IF((AG35&gt;0),AH36-AG35,AH36-AG36)</f>
        <v>0</v>
      </c>
      <c r="AL35" s="165">
        <f>IF(AND(AM35&gt;0,AH36&gt;0),(AM35-AH36+IF(AH36&gt;AM35,1)),)</f>
        <v>0</v>
      </c>
      <c r="AM35" s="12"/>
      <c r="AN35" s="13"/>
      <c r="AO35" s="14">
        <f t="shared" si="6"/>
        <v>0</v>
      </c>
      <c r="AP35" s="163">
        <f>AO35+AO36</f>
        <v>0</v>
      </c>
      <c r="AQ35" s="164">
        <f>IF((AM35&gt;0),AN36-AM35,AN36-AM36)</f>
        <v>0</v>
      </c>
      <c r="AR35" s="165">
        <f>IF(AND(AS35&gt;0,AN36&gt;0),(AS35-AN36+IF(AN36&gt;AS35,1)),)</f>
        <v>0</v>
      </c>
      <c r="AS35" s="88">
        <f>E35+E36+K35+K36+Q35+Q36+W35+W36+AC35+AC36+AI35+AI36+AO35+AO36</f>
        <v>0</v>
      </c>
    </row>
    <row r="36" spans="1:45" ht="18.75" customHeight="1" thickBot="1" x14ac:dyDescent="0.3">
      <c r="A36" s="80"/>
      <c r="B36" s="80"/>
      <c r="C36" s="15"/>
      <c r="D36" s="16"/>
      <c r="E36" s="17">
        <f t="shared" si="0"/>
        <v>0</v>
      </c>
      <c r="F36" s="166"/>
      <c r="G36" s="167"/>
      <c r="H36" s="168"/>
      <c r="I36" s="15"/>
      <c r="J36" s="16"/>
      <c r="K36" s="17">
        <f t="shared" si="1"/>
        <v>0</v>
      </c>
      <c r="L36" s="166"/>
      <c r="M36" s="167"/>
      <c r="N36" s="168"/>
      <c r="O36" s="15"/>
      <c r="P36" s="16"/>
      <c r="Q36" s="17">
        <f t="shared" si="2"/>
        <v>0</v>
      </c>
      <c r="R36" s="166"/>
      <c r="S36" s="167"/>
      <c r="T36" s="168"/>
      <c r="U36" s="15"/>
      <c r="V36" s="16"/>
      <c r="W36" s="17">
        <f t="shared" si="3"/>
        <v>0</v>
      </c>
      <c r="X36" s="166"/>
      <c r="Y36" s="167"/>
      <c r="Z36" s="168"/>
      <c r="AA36" s="15"/>
      <c r="AB36" s="16"/>
      <c r="AC36" s="17">
        <f t="shared" si="4"/>
        <v>0</v>
      </c>
      <c r="AD36" s="166"/>
      <c r="AE36" s="167"/>
      <c r="AF36" s="168"/>
      <c r="AG36" s="15"/>
      <c r="AH36" s="16"/>
      <c r="AI36" s="17">
        <f t="shared" si="5"/>
        <v>0</v>
      </c>
      <c r="AJ36" s="166"/>
      <c r="AK36" s="167"/>
      <c r="AL36" s="168"/>
      <c r="AM36" s="15"/>
      <c r="AN36" s="16"/>
      <c r="AO36" s="17">
        <f t="shared" si="6"/>
        <v>0</v>
      </c>
      <c r="AP36" s="166"/>
      <c r="AQ36" s="167"/>
      <c r="AR36" s="168"/>
      <c r="AS36" s="89"/>
    </row>
    <row r="37" spans="1:45" ht="30" customHeight="1" thickBot="1" x14ac:dyDescent="0.3">
      <c r="E37" s="3"/>
      <c r="F37" s="3"/>
      <c r="G37" s="3"/>
      <c r="H37" s="3"/>
      <c r="L37" s="3"/>
      <c r="M37" s="3"/>
      <c r="N37" s="3"/>
      <c r="R37" s="3"/>
      <c r="S37" s="3"/>
      <c r="T37" s="3"/>
      <c r="X37" s="3"/>
      <c r="Y37" s="3"/>
      <c r="Z37" s="3"/>
      <c r="AD37" s="147"/>
      <c r="AE37" s="147"/>
      <c r="AF37" s="147"/>
      <c r="AJ37" s="3"/>
      <c r="AK37" s="3"/>
      <c r="AL37" s="3"/>
      <c r="AM37" s="90" t="s">
        <v>15</v>
      </c>
      <c r="AN37" s="91"/>
      <c r="AO37" s="92"/>
      <c r="AP37" s="147"/>
      <c r="AQ37" s="147"/>
      <c r="AR37" s="147"/>
      <c r="AS37" s="19">
        <f>SUM(AS7:AS36)</f>
        <v>7.8124999999999023</v>
      </c>
    </row>
  </sheetData>
  <sheetProtection selectLockedCells="1"/>
  <mergeCells count="402">
    <mergeCell ref="AD4:AF6"/>
    <mergeCell ref="AJ4:AL6"/>
    <mergeCell ref="AP4:AR6"/>
    <mergeCell ref="F4:H6"/>
    <mergeCell ref="L4:N6"/>
    <mergeCell ref="R4:T6"/>
    <mergeCell ref="AD33:AD34"/>
    <mergeCell ref="AE33:AE34"/>
    <mergeCell ref="AD35:AD36"/>
    <mergeCell ref="AE35:AE36"/>
    <mergeCell ref="AE13:AE14"/>
    <mergeCell ref="AD15:AD16"/>
    <mergeCell ref="AE15:AE16"/>
    <mergeCell ref="AD17:AD18"/>
    <mergeCell ref="AE17:AE18"/>
    <mergeCell ref="R35:R36"/>
    <mergeCell ref="S35:S36"/>
    <mergeCell ref="M31:M32"/>
    <mergeCell ref="N31:N32"/>
    <mergeCell ref="M33:M34"/>
    <mergeCell ref="N33:N34"/>
    <mergeCell ref="M35:M36"/>
    <mergeCell ref="N35:N36"/>
    <mergeCell ref="M25:M26"/>
    <mergeCell ref="N25:N26"/>
    <mergeCell ref="H29:H30"/>
    <mergeCell ref="H31:H32"/>
    <mergeCell ref="H33:H34"/>
    <mergeCell ref="H35:H36"/>
    <mergeCell ref="G35:G36"/>
    <mergeCell ref="G23:G24"/>
    <mergeCell ref="G25:G26"/>
    <mergeCell ref="G27:G28"/>
    <mergeCell ref="G29:G30"/>
    <mergeCell ref="AP35:AP36"/>
    <mergeCell ref="AQ35:AQ36"/>
    <mergeCell ref="AR35:AR36"/>
    <mergeCell ref="AP31:AP32"/>
    <mergeCell ref="AQ31:AQ32"/>
    <mergeCell ref="AR31:AR32"/>
    <mergeCell ref="AP33:AP34"/>
    <mergeCell ref="AQ33:AQ34"/>
    <mergeCell ref="AR33:AR34"/>
    <mergeCell ref="AP27:AP28"/>
    <mergeCell ref="AQ27:AQ28"/>
    <mergeCell ref="AR27:AR28"/>
    <mergeCell ref="AP29:AP30"/>
    <mergeCell ref="AQ29:AQ30"/>
    <mergeCell ref="AR29:AR30"/>
    <mergeCell ref="AP23:AP24"/>
    <mergeCell ref="AQ23:AQ24"/>
    <mergeCell ref="AR23:AR24"/>
    <mergeCell ref="AP25:AP26"/>
    <mergeCell ref="AQ25:AQ26"/>
    <mergeCell ref="AR25:AR26"/>
    <mergeCell ref="AP19:AP20"/>
    <mergeCell ref="AQ19:AQ20"/>
    <mergeCell ref="AR19:AR20"/>
    <mergeCell ref="AP21:AP22"/>
    <mergeCell ref="AQ21:AQ22"/>
    <mergeCell ref="AR21:AR22"/>
    <mergeCell ref="AP15:AP16"/>
    <mergeCell ref="AQ15:AQ16"/>
    <mergeCell ref="AR15:AR16"/>
    <mergeCell ref="AP17:AP18"/>
    <mergeCell ref="AQ17:AQ18"/>
    <mergeCell ref="AR17:AR18"/>
    <mergeCell ref="AQ9:AQ10"/>
    <mergeCell ref="AR9:AR10"/>
    <mergeCell ref="AP11:AP12"/>
    <mergeCell ref="AQ11:AQ12"/>
    <mergeCell ref="AR11:AR12"/>
    <mergeCell ref="AP13:AP14"/>
    <mergeCell ref="AQ13:AQ14"/>
    <mergeCell ref="AR13:AR14"/>
    <mergeCell ref="AJ35:AJ36"/>
    <mergeCell ref="AK35:AK36"/>
    <mergeCell ref="AL35:AL36"/>
    <mergeCell ref="AP7:AP8"/>
    <mergeCell ref="AQ7:AQ8"/>
    <mergeCell ref="AR7:AR8"/>
    <mergeCell ref="AP9:AP10"/>
    <mergeCell ref="AJ31:AJ32"/>
    <mergeCell ref="AK31:AK32"/>
    <mergeCell ref="AL31:AL32"/>
    <mergeCell ref="AJ33:AJ34"/>
    <mergeCell ref="AK33:AK34"/>
    <mergeCell ref="AL33:AL34"/>
    <mergeCell ref="AJ27:AJ28"/>
    <mergeCell ref="AK27:AK28"/>
    <mergeCell ref="AL27:AL28"/>
    <mergeCell ref="AJ29:AJ30"/>
    <mergeCell ref="AK29:AK30"/>
    <mergeCell ref="AL29:AL30"/>
    <mergeCell ref="AJ23:AJ24"/>
    <mergeCell ref="AK23:AK24"/>
    <mergeCell ref="AL23:AL24"/>
    <mergeCell ref="AJ25:AJ26"/>
    <mergeCell ref="AK25:AK26"/>
    <mergeCell ref="AL25:AL26"/>
    <mergeCell ref="AJ19:AJ20"/>
    <mergeCell ref="AK19:AK20"/>
    <mergeCell ref="AL19:AL20"/>
    <mergeCell ref="AJ21:AJ22"/>
    <mergeCell ref="AK21:AK22"/>
    <mergeCell ref="AL21:AL22"/>
    <mergeCell ref="AJ15:AJ16"/>
    <mergeCell ref="AK15:AK16"/>
    <mergeCell ref="AL15:AL16"/>
    <mergeCell ref="AJ17:AJ18"/>
    <mergeCell ref="AK17:AK18"/>
    <mergeCell ref="AL17:AL18"/>
    <mergeCell ref="AJ11:AJ12"/>
    <mergeCell ref="AK11:AK12"/>
    <mergeCell ref="AL11:AL12"/>
    <mergeCell ref="AJ13:AJ14"/>
    <mergeCell ref="AK13:AK14"/>
    <mergeCell ref="AL13:AL14"/>
    <mergeCell ref="AJ7:AJ8"/>
    <mergeCell ref="AK7:AK8"/>
    <mergeCell ref="AL7:AL8"/>
    <mergeCell ref="AJ9:AJ10"/>
    <mergeCell ref="AK9:AK10"/>
    <mergeCell ref="AL9:AL10"/>
    <mergeCell ref="AD31:AD32"/>
    <mergeCell ref="AE31:AE32"/>
    <mergeCell ref="AD25:AD26"/>
    <mergeCell ref="AE25:AE26"/>
    <mergeCell ref="AD27:AD28"/>
    <mergeCell ref="AE27:AE28"/>
    <mergeCell ref="AD29:AD30"/>
    <mergeCell ref="AE29:AE30"/>
    <mergeCell ref="AD19:AD20"/>
    <mergeCell ref="AE19:AE20"/>
    <mergeCell ref="AD21:AD22"/>
    <mergeCell ref="AE21:AE22"/>
    <mergeCell ref="AD23:AD24"/>
    <mergeCell ref="AE23:AE24"/>
    <mergeCell ref="AE11:AE12"/>
    <mergeCell ref="AD13:AD14"/>
    <mergeCell ref="X25:X26"/>
    <mergeCell ref="X27:X28"/>
    <mergeCell ref="Y35:Y36"/>
    <mergeCell ref="Z35:Z36"/>
    <mergeCell ref="AD7:AD8"/>
    <mergeCell ref="AE7:AE8"/>
    <mergeCell ref="AD9:AD10"/>
    <mergeCell ref="AE9:AE10"/>
    <mergeCell ref="AD11:AD12"/>
    <mergeCell ref="Y29:Y30"/>
    <mergeCell ref="Z29:Z30"/>
    <mergeCell ref="Y31:Y32"/>
    <mergeCell ref="Z31:Z32"/>
    <mergeCell ref="Y33:Y34"/>
    <mergeCell ref="Z33:Z34"/>
    <mergeCell ref="AF13:AF14"/>
    <mergeCell ref="AF15:AF16"/>
    <mergeCell ref="AF17:AF18"/>
    <mergeCell ref="AF19:AF20"/>
    <mergeCell ref="X11:X12"/>
    <mergeCell ref="Y11:Y12"/>
    <mergeCell ref="Z11:Z12"/>
    <mergeCell ref="X13:X14"/>
    <mergeCell ref="Y13:Y14"/>
    <mergeCell ref="Z13:Z14"/>
    <mergeCell ref="X23:X24"/>
    <mergeCell ref="Y23:Y24"/>
    <mergeCell ref="Z23:Z24"/>
    <mergeCell ref="X19:X20"/>
    <mergeCell ref="Y19:Y20"/>
    <mergeCell ref="Z19:Z20"/>
    <mergeCell ref="X21:X22"/>
    <mergeCell ref="Y21:Y22"/>
    <mergeCell ref="Z21:Z22"/>
    <mergeCell ref="Z7:Z8"/>
    <mergeCell ref="X9:X10"/>
    <mergeCell ref="Y9:Y10"/>
    <mergeCell ref="Z9:Z10"/>
    <mergeCell ref="R31:R32"/>
    <mergeCell ref="S31:S32"/>
    <mergeCell ref="R33:R34"/>
    <mergeCell ref="S33:S34"/>
    <mergeCell ref="R25:R26"/>
    <mergeCell ref="S25:S26"/>
    <mergeCell ref="R27:R28"/>
    <mergeCell ref="S27:S28"/>
    <mergeCell ref="R29:R30"/>
    <mergeCell ref="S29:S30"/>
    <mergeCell ref="R19:R20"/>
    <mergeCell ref="S19:S20"/>
    <mergeCell ref="R21:R22"/>
    <mergeCell ref="S21:S22"/>
    <mergeCell ref="R23:R24"/>
    <mergeCell ref="S23:S24"/>
    <mergeCell ref="R13:R14"/>
    <mergeCell ref="S13:S14"/>
    <mergeCell ref="X15:X16"/>
    <mergeCell ref="Y15:Y16"/>
    <mergeCell ref="R7:R8"/>
    <mergeCell ref="S7:S8"/>
    <mergeCell ref="R9:R10"/>
    <mergeCell ref="S9:S10"/>
    <mergeCell ref="X7:X8"/>
    <mergeCell ref="Y7:Y8"/>
    <mergeCell ref="X4:Z6"/>
    <mergeCell ref="N9:N10"/>
    <mergeCell ref="L11:L12"/>
    <mergeCell ref="M11:M12"/>
    <mergeCell ref="N11:N12"/>
    <mergeCell ref="L13:L14"/>
    <mergeCell ref="M13:M14"/>
    <mergeCell ref="N13:N14"/>
    <mergeCell ref="M27:M28"/>
    <mergeCell ref="N27:N28"/>
    <mergeCell ref="L21:L22"/>
    <mergeCell ref="M21:M22"/>
    <mergeCell ref="N21:N22"/>
    <mergeCell ref="L23:L24"/>
    <mergeCell ref="M23:M24"/>
    <mergeCell ref="N23:N24"/>
    <mergeCell ref="L7:L8"/>
    <mergeCell ref="M7:M8"/>
    <mergeCell ref="N7:N8"/>
    <mergeCell ref="H25:H26"/>
    <mergeCell ref="H27:H28"/>
    <mergeCell ref="H7:H8"/>
    <mergeCell ref="H9:H10"/>
    <mergeCell ref="H11:H12"/>
    <mergeCell ref="H13:H14"/>
    <mergeCell ref="H15:H16"/>
    <mergeCell ref="H17:H18"/>
    <mergeCell ref="H19:H20"/>
    <mergeCell ref="H21:H22"/>
    <mergeCell ref="H23:H24"/>
    <mergeCell ref="M15:M16"/>
    <mergeCell ref="N15:N16"/>
    <mergeCell ref="L17:L18"/>
    <mergeCell ref="M17:M18"/>
    <mergeCell ref="N17:N18"/>
    <mergeCell ref="L19:L20"/>
    <mergeCell ref="G31:G32"/>
    <mergeCell ref="G33:G34"/>
    <mergeCell ref="AF33:AF34"/>
    <mergeCell ref="AF35:AF36"/>
    <mergeCell ref="G7:G8"/>
    <mergeCell ref="G9:G10"/>
    <mergeCell ref="G11:G12"/>
    <mergeCell ref="G13:G14"/>
    <mergeCell ref="G15:G16"/>
    <mergeCell ref="G17:G18"/>
    <mergeCell ref="G19:G20"/>
    <mergeCell ref="G21:G22"/>
    <mergeCell ref="AF21:AF22"/>
    <mergeCell ref="AF23:AF24"/>
    <mergeCell ref="AF25:AF26"/>
    <mergeCell ref="AF27:AF28"/>
    <mergeCell ref="AF29:AF30"/>
    <mergeCell ref="AF31:AF32"/>
    <mergeCell ref="X31:X32"/>
    <mergeCell ref="X33:X34"/>
    <mergeCell ref="X35:X36"/>
    <mergeCell ref="AF7:AF8"/>
    <mergeCell ref="AF9:AF10"/>
    <mergeCell ref="AF11:AF12"/>
    <mergeCell ref="T35:T36"/>
    <mergeCell ref="T23:T24"/>
    <mergeCell ref="T25:T26"/>
    <mergeCell ref="T27:T28"/>
    <mergeCell ref="T29:T30"/>
    <mergeCell ref="T31:T32"/>
    <mergeCell ref="T33:T34"/>
    <mergeCell ref="T7:T8"/>
    <mergeCell ref="T9:T10"/>
    <mergeCell ref="T11:T12"/>
    <mergeCell ref="T13:T14"/>
    <mergeCell ref="T15:T16"/>
    <mergeCell ref="L35:L36"/>
    <mergeCell ref="F35:F36"/>
    <mergeCell ref="A35:A36"/>
    <mergeCell ref="B35:B36"/>
    <mergeCell ref="AS35:AS36"/>
    <mergeCell ref="AM37:AO37"/>
    <mergeCell ref="F7:F8"/>
    <mergeCell ref="F9:F10"/>
    <mergeCell ref="F11:F12"/>
    <mergeCell ref="F13:F14"/>
    <mergeCell ref="F15:F16"/>
    <mergeCell ref="F17:F18"/>
    <mergeCell ref="A31:A32"/>
    <mergeCell ref="B31:B32"/>
    <mergeCell ref="AS31:AS32"/>
    <mergeCell ref="A33:A34"/>
    <mergeCell ref="B33:B34"/>
    <mergeCell ref="AS33:AS34"/>
    <mergeCell ref="F31:F32"/>
    <mergeCell ref="F33:F34"/>
    <mergeCell ref="L31:L32"/>
    <mergeCell ref="L33:L34"/>
    <mergeCell ref="A27:A28"/>
    <mergeCell ref="B27:B28"/>
    <mergeCell ref="AS27:AS28"/>
    <mergeCell ref="A29:A30"/>
    <mergeCell ref="B29:B30"/>
    <mergeCell ref="AS29:AS30"/>
    <mergeCell ref="F27:F28"/>
    <mergeCell ref="F29:F30"/>
    <mergeCell ref="L27:L28"/>
    <mergeCell ref="L29:L30"/>
    <mergeCell ref="A23:A24"/>
    <mergeCell ref="B23:B24"/>
    <mergeCell ref="AS23:AS24"/>
    <mergeCell ref="A25:A26"/>
    <mergeCell ref="B25:B26"/>
    <mergeCell ref="AS25:AS26"/>
    <mergeCell ref="F23:F24"/>
    <mergeCell ref="F25:F26"/>
    <mergeCell ref="L25:L26"/>
    <mergeCell ref="X29:X30"/>
    <mergeCell ref="M29:M30"/>
    <mergeCell ref="N29:N30"/>
    <mergeCell ref="Y25:Y26"/>
    <mergeCell ref="Z25:Z26"/>
    <mergeCell ref="Y27:Y28"/>
    <mergeCell ref="Z27:Z28"/>
    <mergeCell ref="A19:A20"/>
    <mergeCell ref="B19:B20"/>
    <mergeCell ref="AS19:AS20"/>
    <mergeCell ref="A21:A22"/>
    <mergeCell ref="B21:B22"/>
    <mergeCell ref="AS21:AS22"/>
    <mergeCell ref="F19:F20"/>
    <mergeCell ref="F21:F22"/>
    <mergeCell ref="T19:T20"/>
    <mergeCell ref="T21:T22"/>
    <mergeCell ref="M19:M20"/>
    <mergeCell ref="N19:N20"/>
    <mergeCell ref="A15:A16"/>
    <mergeCell ref="B15:B16"/>
    <mergeCell ref="AS15:AS16"/>
    <mergeCell ref="A17:A18"/>
    <mergeCell ref="B17:B18"/>
    <mergeCell ref="AS17:AS18"/>
    <mergeCell ref="T17:T18"/>
    <mergeCell ref="L15:L16"/>
    <mergeCell ref="A11:A12"/>
    <mergeCell ref="B11:B12"/>
    <mergeCell ref="AS11:AS12"/>
    <mergeCell ref="A13:A14"/>
    <mergeCell ref="B13:B14"/>
    <mergeCell ref="AS13:AS14"/>
    <mergeCell ref="R11:R12"/>
    <mergeCell ref="S11:S12"/>
    <mergeCell ref="R15:R16"/>
    <mergeCell ref="S15:S16"/>
    <mergeCell ref="R17:R18"/>
    <mergeCell ref="S17:S18"/>
    <mergeCell ref="Z15:Z16"/>
    <mergeCell ref="X17:X18"/>
    <mergeCell ref="Y17:Y18"/>
    <mergeCell ref="Z17:Z18"/>
    <mergeCell ref="A7:A8"/>
    <mergeCell ref="B7:B8"/>
    <mergeCell ref="AS7:AS8"/>
    <mergeCell ref="A9:A10"/>
    <mergeCell ref="B9:B10"/>
    <mergeCell ref="AS9:AS10"/>
    <mergeCell ref="L9:L10"/>
    <mergeCell ref="M9:M10"/>
    <mergeCell ref="AO5:AO6"/>
    <mergeCell ref="C6:D6"/>
    <mergeCell ref="I6:J6"/>
    <mergeCell ref="O6:P6"/>
    <mergeCell ref="U6:V6"/>
    <mergeCell ref="AA6:AB6"/>
    <mergeCell ref="AG6:AH6"/>
    <mergeCell ref="AM6:AN6"/>
    <mergeCell ref="W5:W6"/>
    <mergeCell ref="AA5:AB5"/>
    <mergeCell ref="AC5:AC6"/>
    <mergeCell ref="AG5:AH5"/>
    <mergeCell ref="AI5:AI6"/>
    <mergeCell ref="AM5:AN5"/>
    <mergeCell ref="B1:AS1"/>
    <mergeCell ref="C2:D2"/>
    <mergeCell ref="I2:J2"/>
    <mergeCell ref="K2:AS2"/>
    <mergeCell ref="B3:AS3"/>
    <mergeCell ref="C4:E4"/>
    <mergeCell ref="I4:K4"/>
    <mergeCell ref="O4:Q4"/>
    <mergeCell ref="U4:W4"/>
    <mergeCell ref="AA4:AC4"/>
    <mergeCell ref="AG4:AI4"/>
    <mergeCell ref="AM4:AO4"/>
    <mergeCell ref="AS4:AS6"/>
    <mergeCell ref="C5:D5"/>
    <mergeCell ref="E5:E6"/>
    <mergeCell ref="I5:J5"/>
    <mergeCell ref="K5:K6"/>
    <mergeCell ref="O5:P5"/>
    <mergeCell ref="Q5:Q6"/>
    <mergeCell ref="U5:V5"/>
  </mergeCells>
  <conditionalFormatting sqref="A7:B3636 AI7:AL36 AC7:AF36 W7:Z36 Q7:T36 K7:N36 E7:H36 AO7:AS36">
    <cfRule type="cellIs" dxfId="12" priority="25" operator="equal">
      <formula>0</formula>
    </cfRule>
  </conditionalFormatting>
  <conditionalFormatting sqref="F7:F36 L7:L36 R7:R36 X7:X36 AD7:AD36 AJ7:AJ36 AP7:AP36">
    <cfRule type="cellIs" dxfId="11" priority="7" operator="greaterThanOrEqual">
      <formula>$AU$10</formula>
    </cfRule>
  </conditionalFormatting>
  <conditionalFormatting sqref="G7:G36 M7:M36 S7:S36 Y7:Y36 AE7:AE36 AK7:AK36 AQ7:AQ36">
    <cfRule type="cellIs" dxfId="10" priority="6" operator="greaterThanOrEqual">
      <formula>$AU$9</formula>
    </cfRule>
  </conditionalFormatting>
  <conditionalFormatting sqref="H7:H36 N7:N36 T7:T36 Z7:Z36 AF7:AF36 AL7:AL36 AR7:AR36">
    <cfRule type="cellIs" dxfId="9" priority="5" operator="between">
      <formula>0.1</formula>
      <formula>$AU$8</formula>
    </cfRule>
  </conditionalFormatting>
  <conditionalFormatting sqref="E7:E36 K7:K36 Q7:Q36 W7:W36 AC7:AC36 AI5:AI36 AO7:AO36">
    <cfRule type="cellIs" dxfId="8" priority="4" operator="between">
      <formula>0.0001</formula>
      <formula>$AU$7</formula>
    </cfRule>
  </conditionalFormatting>
  <printOptions horizontalCentered="1" verticalCentered="1"/>
  <pageMargins left="0.23622047244094491" right="0.23622047244094491" top="0.74803149606299213" bottom="0.74803149606299213" header="0.31496062992125984" footer="0.31496062992125984"/>
  <pageSetup paperSize="9" scale="55" orientation="landscape" horizontalDpi="0" verticalDpi="0" r:id="rId1"/>
  <extLst>
    <ext xmlns:x14="http://schemas.microsoft.com/office/spreadsheetml/2009/9/main" uri="{CCE6A557-97BC-4b89-ADB6-D9C93CAAB3DF}">
      <x14:dataValidations xmlns:xm="http://schemas.microsoft.com/office/excel/2006/main" count="7">
        <x14:dataValidation type="list" allowBlank="1" showInputMessage="1" showErrorMessage="1">
          <x14:formula1>
            <xm:f>'[1]Liste déroulante'!#REF!</xm:f>
          </x14:formula1>
          <xm:sqref>AM7:AN20 C7:D26 I7:J25 O7:P24 U7:V25 AA7:AB23 AG7:AH23</xm:sqref>
        </x14:dataValidation>
        <x14:dataValidation type="list" allowBlank="1" showInputMessage="1" showErrorMessage="1">
          <x14:formula1>
            <xm:f>'[3]Liste déroulante'!#REF!</xm:f>
          </x14:formula1>
          <xm:sqref>V30 P34 V32 V36 AB26 AB28 P36 AB32 AN26 AN28 AN30 AN32 AN34 J30 J32 J34 J36 P26 P28 P30 AH36 V34 V28 D28 D30 D32 D34 AN22 AB24 AB36 AH26 AH28 AH30 AH32 AN24 D36 J28 AN36 AH24 AB34 V26 AB30 P32 J26 AH34</xm:sqref>
        </x14:dataValidation>
        <x14:dataValidation type="list" allowBlank="1" showInputMessage="1" showErrorMessage="1">
          <x14:formula1>
            <xm:f>'[3]Liste déroulante'!#REF!</xm:f>
          </x14:formula1>
          <xm:sqref>AN29 AN23 AN21 D35 AN25 D33 AN27 AH31 P29 AB29 AH33 AB31 AB35 AH25 AH27 AH29 V33 P33 P35 AN31 V27 V29 V31 J27 J29 J31 J33 J35 P25 P27 AB33 AN33 AN35 AB25 D27 D29 D31 V35 AH35 P31 AB27</xm:sqref>
        </x14:dataValidation>
        <x14:dataValidation type="list" allowBlank="1" showInputMessage="1" showErrorMessage="1">
          <x14:formula1>
            <xm:f>'[3]Liste déroulante'!#REF!</xm:f>
          </x14:formula1>
          <xm:sqref>AA31 U35 AA33 AG25 AG27 AG29 AG31 AA25 O35 O31 U27 U29 U31 U33 I29 I31 I33 I35 O25 O27 O29 AA35 O33 AA27 C27 C29 C31 C33 AA29 AG35 I27 C35 AG33</xm:sqref>
        </x14:dataValidation>
        <x14:dataValidation type="list" allowBlank="1" showInputMessage="1" showErrorMessage="1">
          <x14:formula1>
            <xm:f>'[3]Liste déroulante'!#REF!</xm:f>
          </x14:formula1>
          <xm:sqref>U32 AA34 U34 AA26 AA28 AA30 O26 AA32 O28 O30 O32 O34 O36 C32 C34 C36 I26 I28 I30 I32 AG26 U36 AG28 AG30 AG32 AG34 AG36 U26 AG24 AA36 I34 U28 I36 C30 C28 U30 AA24</xm:sqref>
        </x14:dataValidation>
        <x14:dataValidation type="list" allowBlank="1" showInputMessage="1" showErrorMessage="1">
          <x14:formula1>
            <xm:f>'[3]Liste déroulante'!#REF!</xm:f>
          </x14:formula1>
          <xm:sqref>AM36 AM24 AM26 AM28 AM30 AM32 AM34 AM22</xm:sqref>
        </x14:dataValidation>
        <x14:dataValidation type="list" allowBlank="1" showInputMessage="1" showErrorMessage="1">
          <x14:formula1>
            <xm:f>'[3]Liste déroulante'!#REF!</xm:f>
          </x14:formula1>
          <xm:sqref>AM35 AM23 AM25 AM27 AM29 AM31 AM33 AM21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X37"/>
  <sheetViews>
    <sheetView zoomScale="60" zoomScaleNormal="60" zoomScaleSheetLayoutView="55" workbookViewId="0">
      <selection activeCell="B1" sqref="B1:X1"/>
    </sheetView>
  </sheetViews>
  <sheetFormatPr baseColWidth="10" defaultRowHeight="15" x14ac:dyDescent="0.2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x14ac:dyDescent="0.3">
      <c r="A1" s="3"/>
      <c r="B1" s="51"/>
      <c r="C1" s="52"/>
      <c r="D1" s="52"/>
      <c r="E1" s="52"/>
      <c r="F1" s="52"/>
      <c r="G1" s="52"/>
      <c r="H1" s="52"/>
      <c r="I1" s="52"/>
      <c r="J1" s="52"/>
      <c r="K1" s="52"/>
      <c r="L1" s="52"/>
      <c r="M1" s="52"/>
      <c r="N1" s="52"/>
      <c r="O1" s="52"/>
      <c r="P1" s="52"/>
      <c r="Q1" s="52"/>
      <c r="R1" s="52"/>
      <c r="S1" s="52"/>
      <c r="T1" s="52"/>
      <c r="U1" s="52"/>
      <c r="V1" s="52"/>
      <c r="W1" s="52"/>
      <c r="X1" s="53"/>
    </row>
    <row r="2" spans="1:24" ht="18.75" customHeight="1" thickBot="1" x14ac:dyDescent="0.3">
      <c r="A2" s="3"/>
      <c r="B2" s="5" t="s">
        <v>0</v>
      </c>
      <c r="C2" s="54">
        <f>'Edition de plannings'!C2:D2</f>
        <v>42821</v>
      </c>
      <c r="D2" s="53"/>
      <c r="E2" s="6" t="s">
        <v>1</v>
      </c>
      <c r="F2" s="55">
        <f>C2+6</f>
        <v>42827</v>
      </c>
      <c r="G2" s="56"/>
      <c r="H2" s="57" t="s">
        <v>21</v>
      </c>
      <c r="I2" s="57"/>
      <c r="J2" s="57"/>
      <c r="K2" s="57"/>
      <c r="L2" s="57"/>
      <c r="M2" s="57"/>
      <c r="N2" s="57"/>
      <c r="O2" s="57"/>
      <c r="P2" s="57"/>
      <c r="Q2" s="57"/>
      <c r="R2" s="57"/>
      <c r="S2" s="57"/>
      <c r="T2" s="57"/>
      <c r="U2" s="57"/>
      <c r="V2" s="57"/>
      <c r="W2" s="57"/>
      <c r="X2" s="56"/>
    </row>
    <row r="3" spans="1:24" s="4" customFormat="1" ht="18.75" customHeight="1" thickBot="1" x14ac:dyDescent="0.3">
      <c r="A3" s="3"/>
      <c r="B3" s="58" t="s">
        <v>20</v>
      </c>
      <c r="C3" s="59"/>
      <c r="D3" s="59"/>
      <c r="E3" s="59"/>
      <c r="F3" s="59"/>
      <c r="G3" s="59"/>
      <c r="H3" s="59"/>
      <c r="I3" s="59"/>
      <c r="J3" s="59"/>
      <c r="K3" s="59"/>
      <c r="L3" s="59"/>
      <c r="M3" s="59"/>
      <c r="N3" s="59"/>
      <c r="O3" s="59"/>
      <c r="P3" s="59"/>
      <c r="Q3" s="59"/>
      <c r="R3" s="59"/>
      <c r="S3" s="59"/>
      <c r="T3" s="59"/>
      <c r="U3" s="59"/>
      <c r="V3" s="59"/>
      <c r="W3" s="59"/>
      <c r="X3" s="60"/>
    </row>
    <row r="4" spans="1:24" s="4" customFormat="1" ht="18.75" customHeight="1" x14ac:dyDescent="0.25">
      <c r="A4" s="8"/>
      <c r="B4" s="9"/>
      <c r="C4" s="61">
        <f>C2</f>
        <v>42821</v>
      </c>
      <c r="D4" s="62"/>
      <c r="E4" s="63"/>
      <c r="F4" s="64">
        <f>C4+1</f>
        <v>42822</v>
      </c>
      <c r="G4" s="65"/>
      <c r="H4" s="66"/>
      <c r="I4" s="64">
        <f t="shared" ref="I4" si="0">F4+1</f>
        <v>42823</v>
      </c>
      <c r="J4" s="65"/>
      <c r="K4" s="66"/>
      <c r="L4" s="64">
        <f t="shared" ref="L4" si="1">I4+1</f>
        <v>42824</v>
      </c>
      <c r="M4" s="65"/>
      <c r="N4" s="66"/>
      <c r="O4" s="64">
        <f t="shared" ref="O4" si="2">L4+1</f>
        <v>42825</v>
      </c>
      <c r="P4" s="65"/>
      <c r="Q4" s="66"/>
      <c r="R4" s="64">
        <f t="shared" ref="R4" si="3">O4+1</f>
        <v>42826</v>
      </c>
      <c r="S4" s="65"/>
      <c r="T4" s="66"/>
      <c r="U4" s="64">
        <f t="shared" ref="U4" si="4">R4+1</f>
        <v>42827</v>
      </c>
      <c r="V4" s="65"/>
      <c r="W4" s="66"/>
      <c r="X4" s="70" t="s">
        <v>2</v>
      </c>
    </row>
    <row r="5" spans="1:24" s="4" customFormat="1" ht="18.75" customHeight="1" x14ac:dyDescent="0.25">
      <c r="A5" s="10"/>
      <c r="B5" s="10"/>
      <c r="C5" s="73" t="s">
        <v>3</v>
      </c>
      <c r="D5" s="74"/>
      <c r="E5" s="77" t="s">
        <v>4</v>
      </c>
      <c r="F5" s="73" t="s">
        <v>3</v>
      </c>
      <c r="G5" s="74"/>
      <c r="H5" s="77" t="s">
        <v>5</v>
      </c>
      <c r="I5" s="73" t="s">
        <v>3</v>
      </c>
      <c r="J5" s="74"/>
      <c r="K5" s="77" t="s">
        <v>6</v>
      </c>
      <c r="L5" s="73" t="s">
        <v>3</v>
      </c>
      <c r="M5" s="74"/>
      <c r="N5" s="77" t="s">
        <v>4</v>
      </c>
      <c r="O5" s="73" t="s">
        <v>3</v>
      </c>
      <c r="P5" s="74"/>
      <c r="Q5" s="77" t="s">
        <v>4</v>
      </c>
      <c r="R5" s="73" t="s">
        <v>3</v>
      </c>
      <c r="S5" s="74"/>
      <c r="T5" s="77" t="s">
        <v>4</v>
      </c>
      <c r="U5" s="86" t="s">
        <v>3</v>
      </c>
      <c r="V5" s="87"/>
      <c r="W5" s="93" t="s">
        <v>4</v>
      </c>
      <c r="X5" s="71"/>
    </row>
    <row r="6" spans="1:24" s="4" customFormat="1" ht="18.75" customHeight="1" thickBot="1" x14ac:dyDescent="0.3">
      <c r="A6" s="11"/>
      <c r="B6" s="11"/>
      <c r="C6" s="83" t="s">
        <v>7</v>
      </c>
      <c r="D6" s="84"/>
      <c r="E6" s="78"/>
      <c r="F6" s="83" t="s">
        <v>7</v>
      </c>
      <c r="G6" s="84"/>
      <c r="H6" s="78"/>
      <c r="I6" s="83" t="s">
        <v>7</v>
      </c>
      <c r="J6" s="84"/>
      <c r="K6" s="93"/>
      <c r="L6" s="83" t="s">
        <v>7</v>
      </c>
      <c r="M6" s="84"/>
      <c r="N6" s="78"/>
      <c r="O6" s="83" t="s">
        <v>7</v>
      </c>
      <c r="P6" s="84"/>
      <c r="Q6" s="78"/>
      <c r="R6" s="83" t="s">
        <v>7</v>
      </c>
      <c r="S6" s="84"/>
      <c r="T6" s="78"/>
      <c r="U6" s="85" t="s">
        <v>7</v>
      </c>
      <c r="V6" s="84"/>
      <c r="W6" s="78"/>
      <c r="X6" s="72"/>
    </row>
    <row r="7" spans="1:24" ht="18.75" customHeight="1" x14ac:dyDescent="0.25">
      <c r="A7" s="79" t="str">
        <f>Nom!B2</f>
        <v>FLORIAN</v>
      </c>
      <c r="B7" s="79">
        <f>Nom!C2</f>
        <v>0</v>
      </c>
      <c r="C7" s="12">
        <f>'Edition de plannings'!C7</f>
        <v>0</v>
      </c>
      <c r="D7" s="13">
        <f>'Edition de plannings'!D7</f>
        <v>0</v>
      </c>
      <c r="E7" s="14">
        <f>D7-C7</f>
        <v>0</v>
      </c>
      <c r="F7" s="12">
        <f>'Edition de plannings'!I7</f>
        <v>0.39583333333333298</v>
      </c>
      <c r="G7" s="13">
        <f>'Edition de plannings'!J7</f>
        <v>0.66666666666666197</v>
      </c>
      <c r="H7" s="14">
        <f t="shared" ref="H7:H8" si="5">G7-F7</f>
        <v>0.27083333333332898</v>
      </c>
      <c r="I7" s="12">
        <f>'Edition de plannings'!O7</f>
        <v>0</v>
      </c>
      <c r="J7" s="13">
        <f>'Edition de plannings'!P7</f>
        <v>0</v>
      </c>
      <c r="K7" s="14">
        <f t="shared" ref="K7:K8" si="6">J7-I7</f>
        <v>0</v>
      </c>
      <c r="L7" s="12">
        <f>'Edition de plannings'!U7</f>
        <v>0</v>
      </c>
      <c r="M7" s="13">
        <f>'Edition de plannings'!V7</f>
        <v>0</v>
      </c>
      <c r="N7" s="14">
        <f t="shared" ref="N7:N8" si="7">M7-L7</f>
        <v>0</v>
      </c>
      <c r="O7" s="12">
        <f>'Edition de plannings'!AA7</f>
        <v>0</v>
      </c>
      <c r="P7" s="13">
        <f>'Edition de plannings'!AB7</f>
        <v>0</v>
      </c>
      <c r="Q7" s="14">
        <f t="shared" ref="Q7:Q8" si="8">P7-O7</f>
        <v>0</v>
      </c>
      <c r="R7" s="12">
        <f>'Edition de plannings'!AG7</f>
        <v>0.375</v>
      </c>
      <c r="S7" s="13">
        <f>'Edition de plannings'!AH7</f>
        <v>0.499999999999998</v>
      </c>
      <c r="T7" s="14">
        <f t="shared" ref="T7:T8" si="9">S7-R7</f>
        <v>0.124999999999998</v>
      </c>
      <c r="U7" s="12">
        <f>'Edition de plannings'!AM7</f>
        <v>0.45833333333333198</v>
      </c>
      <c r="V7" s="13">
        <f>'Edition de plannings'!AN7</f>
        <v>0.64583333333332904</v>
      </c>
      <c r="W7" s="14">
        <f t="shared" ref="W7:W8" si="10">V7-U7</f>
        <v>0.18749999999999706</v>
      </c>
      <c r="X7" s="81">
        <f>E7+E8+H7+H8+K7+K8+N7+N8+Q7+Q8+T7+T8+W7+W8</f>
        <v>1.24999999999998</v>
      </c>
    </row>
    <row r="8" spans="1:24" ht="18.75" customHeight="1" thickBot="1" x14ac:dyDescent="0.3">
      <c r="A8" s="80"/>
      <c r="B8" s="80"/>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82"/>
    </row>
    <row r="9" spans="1:24" ht="18.75" customHeight="1" x14ac:dyDescent="0.25">
      <c r="A9" s="79" t="str">
        <f>Nom!B4</f>
        <v>MATHIEU</v>
      </c>
      <c r="B9" s="79">
        <f>Nom!C4</f>
        <v>0</v>
      </c>
      <c r="C9" s="12">
        <f>'Edition de plannings'!C9</f>
        <v>0</v>
      </c>
      <c r="D9" s="13">
        <f>'Edition de plannings'!D9</f>
        <v>0</v>
      </c>
      <c r="E9" s="14">
        <f>D9-C9</f>
        <v>0</v>
      </c>
      <c r="F9" s="12">
        <f>'Edition de plannings'!I9</f>
        <v>0</v>
      </c>
      <c r="G9" s="13">
        <f>'Edition de plannings'!J9</f>
        <v>0</v>
      </c>
      <c r="H9" s="14">
        <f t="shared" ref="H9:H20" si="12">G9-F9</f>
        <v>0</v>
      </c>
      <c r="I9" s="12">
        <f>'Edition de plannings'!O9</f>
        <v>0.33333333333333298</v>
      </c>
      <c r="J9" s="13">
        <f>'Edition de plannings'!P9</f>
        <v>0.64583333333332904</v>
      </c>
      <c r="K9" s="14">
        <f t="shared" ref="K9:K20" si="13">J9-I9</f>
        <v>0.31249999999999606</v>
      </c>
      <c r="L9" s="12">
        <f>'Edition de plannings'!U9</f>
        <v>0.47916666666666502</v>
      </c>
      <c r="M9" s="13">
        <f>'Edition de plannings'!V9</f>
        <v>0.64583333333332904</v>
      </c>
      <c r="N9" s="14">
        <f t="shared" ref="N9:N20" si="14">M9-L9</f>
        <v>0.16666666666666402</v>
      </c>
      <c r="O9" s="12">
        <f>'Edition de plannings'!AA9</f>
        <v>0.45833333333333198</v>
      </c>
      <c r="P9" s="13">
        <f>'Edition de plannings'!AB9</f>
        <v>0.64583333333332904</v>
      </c>
      <c r="Q9" s="14">
        <f t="shared" ref="Q9:Q10" si="15">P9-O9</f>
        <v>0.18749999999999706</v>
      </c>
      <c r="R9" s="12">
        <f>'Edition de plannings'!AG9</f>
        <v>0.47916666666666502</v>
      </c>
      <c r="S9" s="13">
        <f>'Edition de plannings'!AH9</f>
        <v>0.64583333333332904</v>
      </c>
      <c r="T9" s="14">
        <f t="shared" ref="T9:T20" si="16">S9-R9</f>
        <v>0.16666666666666402</v>
      </c>
      <c r="U9" s="12">
        <f>'Edition de plannings'!AM9</f>
        <v>0</v>
      </c>
      <c r="V9" s="13">
        <f>'Edition de plannings'!AN9</f>
        <v>0</v>
      </c>
      <c r="W9" s="14">
        <f t="shared" ref="W9:W20" si="17">V9-U9</f>
        <v>0</v>
      </c>
      <c r="X9" s="81">
        <f>E9+E10+H9+H10+K9+K10+N9+N10+Q9+Q10+T9+T10+W9+W10</f>
        <v>1.4583333333333111</v>
      </c>
    </row>
    <row r="10" spans="1:24" ht="18.75" customHeight="1" thickBot="1" x14ac:dyDescent="0.3">
      <c r="A10" s="80"/>
      <c r="B10" s="80"/>
      <c r="C10" s="15">
        <f>'Edition de plannings'!C10</f>
        <v>0</v>
      </c>
      <c r="D10" s="16">
        <f>'Edition de plannings'!D10</f>
        <v>0</v>
      </c>
      <c r="E10" s="17">
        <f t="shared" ref="E10" si="18">D10-C10</f>
        <v>0</v>
      </c>
      <c r="F10" s="15">
        <f>'Edition de plannings'!I10</f>
        <v>0</v>
      </c>
      <c r="G10" s="16">
        <f>'Edition de plannings'!J10</f>
        <v>0</v>
      </c>
      <c r="H10" s="17">
        <f t="shared" si="12"/>
        <v>0</v>
      </c>
      <c r="I10" s="15">
        <f>'Edition de plannings'!O10</f>
        <v>0</v>
      </c>
      <c r="J10" s="16">
        <f>'Edition de plannings'!P10</f>
        <v>0</v>
      </c>
      <c r="K10" s="17">
        <f t="shared" si="13"/>
        <v>0</v>
      </c>
      <c r="L10" s="15">
        <f>'Edition de plannings'!U10</f>
        <v>0.77083333333332804</v>
      </c>
      <c r="M10" s="16">
        <f>'Edition de plannings'!V10</f>
        <v>0.97916666666665797</v>
      </c>
      <c r="N10" s="17">
        <f t="shared" si="14"/>
        <v>0.20833333333332993</v>
      </c>
      <c r="O10" s="15">
        <f>'Edition de plannings'!AA10</f>
        <v>0.79166666666666097</v>
      </c>
      <c r="P10" s="16">
        <f>'Edition de plannings'!AB10</f>
        <v>0.97916666666665797</v>
      </c>
      <c r="Q10" s="17">
        <f t="shared" si="15"/>
        <v>0.187499999999997</v>
      </c>
      <c r="R10" s="15">
        <f>'Edition de plannings'!AG10</f>
        <v>0.749999999999995</v>
      </c>
      <c r="S10" s="16">
        <f>'Edition de plannings'!AH10</f>
        <v>0.97916666666665797</v>
      </c>
      <c r="T10" s="17">
        <f t="shared" si="16"/>
        <v>0.22916666666666297</v>
      </c>
      <c r="U10" s="15">
        <f>'Edition de plannings'!AM10</f>
        <v>0</v>
      </c>
      <c r="V10" s="16">
        <f>'Edition de plannings'!AN10</f>
        <v>0</v>
      </c>
      <c r="W10" s="17">
        <f t="shared" si="17"/>
        <v>0</v>
      </c>
      <c r="X10" s="82"/>
    </row>
    <row r="11" spans="1:24" ht="18.75" customHeight="1" x14ac:dyDescent="0.25">
      <c r="A11" s="79" t="str">
        <f>Nom!B6</f>
        <v>JUNIOR</v>
      </c>
      <c r="B11" s="79">
        <f>Nom!C6</f>
        <v>0</v>
      </c>
      <c r="C11" s="12">
        <f>'Edition de plannings'!C11</f>
        <v>0</v>
      </c>
      <c r="D11" s="13">
        <f>'Edition de plannings'!D11</f>
        <v>0</v>
      </c>
      <c r="E11" s="14">
        <f t="shared" ref="E11:E20" si="19">D11-C11</f>
        <v>0</v>
      </c>
      <c r="F11" s="12">
        <f>'Edition de plannings'!I11</f>
        <v>0</v>
      </c>
      <c r="G11" s="13">
        <f>'Edition de plannings'!J11</f>
        <v>0</v>
      </c>
      <c r="H11" s="14">
        <f t="shared" si="12"/>
        <v>0</v>
      </c>
      <c r="I11" s="12">
        <f>'Edition de plannings'!O11</f>
        <v>0</v>
      </c>
      <c r="J11" s="13">
        <f>'Edition de plannings'!P11</f>
        <v>0</v>
      </c>
      <c r="K11" s="14">
        <f t="shared" si="13"/>
        <v>0</v>
      </c>
      <c r="L11" s="12">
        <f>'Edition de plannings'!U11</f>
        <v>0</v>
      </c>
      <c r="M11" s="13">
        <f>'Edition de plannings'!V11</f>
        <v>0</v>
      </c>
      <c r="N11" s="14">
        <f t="shared" si="14"/>
        <v>0</v>
      </c>
      <c r="O11" s="12">
        <f>'Edition de plannings'!AA11</f>
        <v>0</v>
      </c>
      <c r="P11" s="13">
        <f>'Edition de plannings'!AB11</f>
        <v>0</v>
      </c>
      <c r="Q11" s="14">
        <f>P11-O11</f>
        <v>0</v>
      </c>
      <c r="R11" s="12">
        <f>'Edition de plannings'!AG11</f>
        <v>0</v>
      </c>
      <c r="S11" s="13">
        <f>'Edition de plannings'!AH11</f>
        <v>0</v>
      </c>
      <c r="T11" s="14">
        <f t="shared" si="16"/>
        <v>0</v>
      </c>
      <c r="U11" s="12">
        <f>'Edition de plannings'!AM11</f>
        <v>0.499999999999998</v>
      </c>
      <c r="V11" s="13">
        <f>'Edition de plannings'!AN11</f>
        <v>0.64583333333332904</v>
      </c>
      <c r="W11" s="14">
        <f t="shared" si="17"/>
        <v>0.14583333333333104</v>
      </c>
      <c r="X11" s="81">
        <f>E11+E12+H11+H12+K11+K12+N11+N12+Q11+Q12+T11+T12+W11+W12</f>
        <v>1.24999999999998</v>
      </c>
    </row>
    <row r="12" spans="1:24" ht="18.75" customHeight="1" thickBot="1" x14ac:dyDescent="0.3">
      <c r="A12" s="80"/>
      <c r="B12" s="80"/>
      <c r="C12" s="15">
        <f>'Edition de plannings'!C12</f>
        <v>0</v>
      </c>
      <c r="D12" s="16">
        <f>'Edition de plannings'!D12</f>
        <v>0</v>
      </c>
      <c r="E12" s="17">
        <f t="shared" si="19"/>
        <v>0</v>
      </c>
      <c r="F12" s="15">
        <f>'Edition de plannings'!I12</f>
        <v>0</v>
      </c>
      <c r="G12" s="16">
        <f>'Edition de plannings'!J12</f>
        <v>0</v>
      </c>
      <c r="H12" s="17">
        <f t="shared" si="12"/>
        <v>0</v>
      </c>
      <c r="I12" s="15">
        <f>'Edition de plannings'!O12</f>
        <v>0.749999999999995</v>
      </c>
      <c r="J12" s="16">
        <f>'Edition de plannings'!P12</f>
        <v>0.97916666666665797</v>
      </c>
      <c r="K12" s="17">
        <f t="shared" si="13"/>
        <v>0.22916666666666297</v>
      </c>
      <c r="L12" s="15">
        <f>'Edition de plannings'!U12</f>
        <v>0.749999999999995</v>
      </c>
      <c r="M12" s="16">
        <f>'Edition de plannings'!V12</f>
        <v>0.97916666666665797</v>
      </c>
      <c r="N12" s="17">
        <f t="shared" si="14"/>
        <v>0.22916666666666297</v>
      </c>
      <c r="O12" s="15">
        <f>'Edition de plannings'!AA12</f>
        <v>0.749999999999995</v>
      </c>
      <c r="P12" s="16">
        <f>'Edition de plannings'!AB12</f>
        <v>0.97916666666665797</v>
      </c>
      <c r="Q12" s="17">
        <f t="shared" ref="Q12:Q20" si="20">P12-O12</f>
        <v>0.22916666666666297</v>
      </c>
      <c r="R12" s="15">
        <f>'Edition de plannings'!AG12</f>
        <v>0.749999999999995</v>
      </c>
      <c r="S12" s="16">
        <f>'Edition de plannings'!AH12</f>
        <v>0.97916666666665797</v>
      </c>
      <c r="T12" s="17">
        <f t="shared" si="16"/>
        <v>0.22916666666666297</v>
      </c>
      <c r="U12" s="15">
        <f>'Edition de plannings'!AM12</f>
        <v>0.79166666666666097</v>
      </c>
      <c r="V12" s="16">
        <f>'Edition de plannings'!AN12</f>
        <v>0.97916666666665797</v>
      </c>
      <c r="W12" s="17">
        <f t="shared" si="17"/>
        <v>0.187499999999997</v>
      </c>
      <c r="X12" s="82"/>
    </row>
    <row r="13" spans="1:24" ht="18.75" customHeight="1" x14ac:dyDescent="0.25">
      <c r="A13" s="79" t="str">
        <f>Nom!B8</f>
        <v>REMY</v>
      </c>
      <c r="B13" s="79">
        <f>Nom!C8</f>
        <v>0</v>
      </c>
      <c r="C13" s="12">
        <f>'Edition de plannings'!C13</f>
        <v>0</v>
      </c>
      <c r="D13" s="13">
        <f>'Edition de plannings'!D13</f>
        <v>0</v>
      </c>
      <c r="E13" s="14">
        <f t="shared" si="19"/>
        <v>0</v>
      </c>
      <c r="F13" s="12">
        <f>'Edition de plannings'!I13</f>
        <v>0</v>
      </c>
      <c r="G13" s="13">
        <f>'Edition de plannings'!J13</f>
        <v>0</v>
      </c>
      <c r="H13" s="14">
        <f t="shared" si="12"/>
        <v>0</v>
      </c>
      <c r="I13" s="12">
        <f>'Edition de plannings'!O13</f>
        <v>0</v>
      </c>
      <c r="J13" s="13">
        <f>'Edition de plannings'!P13</f>
        <v>0</v>
      </c>
      <c r="K13" s="14">
        <f t="shared" si="13"/>
        <v>0</v>
      </c>
      <c r="L13" s="12">
        <f>'Edition de plannings'!U13</f>
        <v>0</v>
      </c>
      <c r="M13" s="13">
        <f>'Edition de plannings'!V13</f>
        <v>0</v>
      </c>
      <c r="N13" s="14">
        <f t="shared" si="14"/>
        <v>0</v>
      </c>
      <c r="O13" s="12">
        <f>'Edition de plannings'!AA13</f>
        <v>0</v>
      </c>
      <c r="P13" s="13">
        <f>'Edition de plannings'!AB13</f>
        <v>0</v>
      </c>
      <c r="Q13" s="14">
        <f t="shared" si="20"/>
        <v>0</v>
      </c>
      <c r="R13" s="12">
        <f>'Edition de plannings'!AG13</f>
        <v>0</v>
      </c>
      <c r="S13" s="13">
        <f>'Edition de plannings'!AH13</f>
        <v>0</v>
      </c>
      <c r="T13" s="14">
        <f t="shared" si="16"/>
        <v>0</v>
      </c>
      <c r="U13" s="12">
        <f>'Edition de plannings'!AM13</f>
        <v>0</v>
      </c>
      <c r="V13" s="13">
        <f>'Edition de plannings'!AN13</f>
        <v>0</v>
      </c>
      <c r="W13" s="14">
        <f t="shared" si="17"/>
        <v>0</v>
      </c>
      <c r="X13" s="81">
        <f>E13+E14+H13+H14+K13+K14+N13+N14+Q13+Q14+T13+T14+W13+W14</f>
        <v>0</v>
      </c>
    </row>
    <row r="14" spans="1:24" ht="18.75" customHeight="1" thickBot="1" x14ac:dyDescent="0.3">
      <c r="A14" s="80"/>
      <c r="B14" s="80"/>
      <c r="C14" s="15">
        <f>'Edition de plannings'!C14</f>
        <v>0</v>
      </c>
      <c r="D14" s="16">
        <f>'Edition de plannings'!D14</f>
        <v>0</v>
      </c>
      <c r="E14" s="17">
        <f t="shared" si="19"/>
        <v>0</v>
      </c>
      <c r="F14" s="15">
        <f>'Edition de plannings'!I14</f>
        <v>0</v>
      </c>
      <c r="G14" s="16">
        <f>'Edition de plannings'!J14</f>
        <v>0</v>
      </c>
      <c r="H14" s="17">
        <f t="shared" si="12"/>
        <v>0</v>
      </c>
      <c r="I14" s="15">
        <f>'Edition de plannings'!O14</f>
        <v>0</v>
      </c>
      <c r="J14" s="16">
        <f>'Edition de plannings'!P14</f>
        <v>0</v>
      </c>
      <c r="K14" s="17">
        <f t="shared" si="13"/>
        <v>0</v>
      </c>
      <c r="L14" s="15">
        <f>'Edition de plannings'!U14</f>
        <v>0</v>
      </c>
      <c r="M14" s="16">
        <f>'Edition de plannings'!V14</f>
        <v>0</v>
      </c>
      <c r="N14" s="17">
        <f t="shared" si="14"/>
        <v>0</v>
      </c>
      <c r="O14" s="15">
        <f>'Edition de plannings'!AA14</f>
        <v>0</v>
      </c>
      <c r="P14" s="16">
        <f>'Edition de plannings'!AB14</f>
        <v>0</v>
      </c>
      <c r="Q14" s="17">
        <f t="shared" si="20"/>
        <v>0</v>
      </c>
      <c r="R14" s="15">
        <f>'Edition de plannings'!AG14</f>
        <v>0</v>
      </c>
      <c r="S14" s="16">
        <f>'Edition de plannings'!AH14</f>
        <v>0</v>
      </c>
      <c r="T14" s="17">
        <f t="shared" si="16"/>
        <v>0</v>
      </c>
      <c r="U14" s="15">
        <f>'Edition de plannings'!AM14</f>
        <v>0</v>
      </c>
      <c r="V14" s="16">
        <f>'Edition de plannings'!AN14</f>
        <v>0</v>
      </c>
      <c r="W14" s="17">
        <f t="shared" si="17"/>
        <v>0</v>
      </c>
      <c r="X14" s="82"/>
    </row>
    <row r="15" spans="1:24" ht="18.75" customHeight="1" x14ac:dyDescent="0.25">
      <c r="A15" s="79" t="str">
        <f>Nom!B10</f>
        <v>AUDREY</v>
      </c>
      <c r="B15" s="79">
        <f>Nom!C10</f>
        <v>0</v>
      </c>
      <c r="C15" s="12">
        <f>'Edition de plannings'!C15</f>
        <v>0</v>
      </c>
      <c r="D15" s="13">
        <f>'Edition de plannings'!D15</f>
        <v>0</v>
      </c>
      <c r="E15" s="14">
        <f t="shared" si="19"/>
        <v>0</v>
      </c>
      <c r="F15" s="12">
        <f>'Edition de plannings'!I15</f>
        <v>0</v>
      </c>
      <c r="G15" s="13">
        <f>'Edition de plannings'!J15</f>
        <v>0</v>
      </c>
      <c r="H15" s="14">
        <f t="shared" si="12"/>
        <v>0</v>
      </c>
      <c r="I15" s="12">
        <f>'Edition de plannings'!O15</f>
        <v>0</v>
      </c>
      <c r="J15" s="13">
        <f>'Edition de plannings'!P15</f>
        <v>0</v>
      </c>
      <c r="K15" s="14">
        <f t="shared" si="13"/>
        <v>0</v>
      </c>
      <c r="L15" s="12">
        <f>'Edition de plannings'!U15</f>
        <v>0.33333333333333298</v>
      </c>
      <c r="M15" s="13">
        <f>'Edition de plannings'!V15</f>
        <v>0.64583333333332904</v>
      </c>
      <c r="N15" s="14">
        <f t="shared" si="14"/>
        <v>0.31249999999999606</v>
      </c>
      <c r="O15" s="12">
        <f>'Edition de plannings'!AA15</f>
        <v>0</v>
      </c>
      <c r="P15" s="13">
        <f>'Edition de plannings'!AB15</f>
        <v>0</v>
      </c>
      <c r="Q15" s="14">
        <f t="shared" si="20"/>
        <v>0</v>
      </c>
      <c r="R15" s="12">
        <f>'Edition de plannings'!AG15</f>
        <v>0.47916666666666502</v>
      </c>
      <c r="S15" s="13">
        <f>'Edition de plannings'!AH15</f>
        <v>0.64583333333332904</v>
      </c>
      <c r="T15" s="14">
        <f t="shared" si="16"/>
        <v>0.16666666666666402</v>
      </c>
      <c r="U15" s="12">
        <f>'Edition de plannings'!AM15</f>
        <v>0.45833333333333198</v>
      </c>
      <c r="V15" s="13">
        <f>'Edition de plannings'!AN15</f>
        <v>0.64583333333332904</v>
      </c>
      <c r="W15" s="14">
        <f t="shared" si="17"/>
        <v>0.18749999999999706</v>
      </c>
      <c r="X15" s="88">
        <f>E15+E16+H15+H16+K15+K16+N15+N16+Q15+Q16+T15+T16+W15+W16</f>
        <v>1.4583333333333111</v>
      </c>
    </row>
    <row r="16" spans="1:24" ht="18.75" customHeight="1" thickBot="1" x14ac:dyDescent="0.3">
      <c r="A16" s="80"/>
      <c r="B16" s="80"/>
      <c r="C16" s="15">
        <f>'Edition de plannings'!C16</f>
        <v>0</v>
      </c>
      <c r="D16" s="16">
        <f>'Edition de plannings'!D16</f>
        <v>0</v>
      </c>
      <c r="E16" s="17">
        <f t="shared" si="19"/>
        <v>0</v>
      </c>
      <c r="F16" s="15">
        <f>'Edition de plannings'!I16</f>
        <v>0.749999999999995</v>
      </c>
      <c r="G16" s="16">
        <f>'Edition de plannings'!J16</f>
        <v>0.97916666666665797</v>
      </c>
      <c r="H16" s="17">
        <f t="shared" si="12"/>
        <v>0.22916666666666297</v>
      </c>
      <c r="I16" s="15">
        <f>'Edition de plannings'!O16</f>
        <v>0</v>
      </c>
      <c r="J16" s="16">
        <f>'Edition de plannings'!P16</f>
        <v>0</v>
      </c>
      <c r="K16" s="17">
        <f t="shared" si="13"/>
        <v>0</v>
      </c>
      <c r="L16" s="15">
        <f>'Edition de plannings'!U16</f>
        <v>0</v>
      </c>
      <c r="M16" s="16">
        <f>'Edition de plannings'!V16</f>
        <v>0</v>
      </c>
      <c r="N16" s="17">
        <f t="shared" si="14"/>
        <v>0</v>
      </c>
      <c r="O16" s="15">
        <f>'Edition de plannings'!AA16</f>
        <v>0.77083333333332804</v>
      </c>
      <c r="P16" s="16">
        <f>'Edition de plannings'!AB16</f>
        <v>0.93749999999999201</v>
      </c>
      <c r="Q16" s="17">
        <f t="shared" si="20"/>
        <v>0.16666666666666397</v>
      </c>
      <c r="R16" s="15">
        <f>'Edition de plannings'!AG16</f>
        <v>0.77083333333332804</v>
      </c>
      <c r="S16" s="16">
        <f>'Edition de plannings'!AH16</f>
        <v>0.93749999999999201</v>
      </c>
      <c r="T16" s="17">
        <f t="shared" si="16"/>
        <v>0.16666666666666397</v>
      </c>
      <c r="U16" s="15">
        <f>'Edition de plannings'!AM16</f>
        <v>0.749999999999995</v>
      </c>
      <c r="V16" s="16">
        <f>'Edition de plannings'!AN16</f>
        <v>0.97916666666665797</v>
      </c>
      <c r="W16" s="17">
        <f t="shared" si="17"/>
        <v>0.22916666666666297</v>
      </c>
      <c r="X16" s="89"/>
    </row>
    <row r="17" spans="1:24" ht="18.75" customHeight="1" x14ac:dyDescent="0.25">
      <c r="A17" s="79" t="str">
        <f>Nom!B12</f>
        <v>GILDAS</v>
      </c>
      <c r="B17" s="79">
        <f>Nom!C12</f>
        <v>0</v>
      </c>
      <c r="C17" s="12">
        <f>'Edition de plannings'!C17</f>
        <v>0</v>
      </c>
      <c r="D17" s="13">
        <f>'Edition de plannings'!D17</f>
        <v>0</v>
      </c>
      <c r="E17" s="14">
        <f t="shared" si="19"/>
        <v>0</v>
      </c>
      <c r="F17" s="12">
        <f>'Edition de plannings'!I17</f>
        <v>0</v>
      </c>
      <c r="G17" s="13">
        <f>'Edition de plannings'!J17</f>
        <v>0</v>
      </c>
      <c r="H17" s="14">
        <f t="shared" si="12"/>
        <v>0</v>
      </c>
      <c r="I17" s="12">
        <f>'Edition de plannings'!O17</f>
        <v>0</v>
      </c>
      <c r="J17" s="13">
        <f>'Edition de plannings'!P17</f>
        <v>0</v>
      </c>
      <c r="K17" s="14">
        <f t="shared" si="13"/>
        <v>0</v>
      </c>
      <c r="L17" s="12">
        <f>'Edition de plannings'!U17</f>
        <v>0</v>
      </c>
      <c r="M17" s="13">
        <f>'Edition de plannings'!V17</f>
        <v>0</v>
      </c>
      <c r="N17" s="14">
        <f t="shared" si="14"/>
        <v>0</v>
      </c>
      <c r="O17" s="12">
        <f>'Edition de plannings'!AA17</f>
        <v>0.33333333333333298</v>
      </c>
      <c r="P17" s="13">
        <f>'Edition de plannings'!AB17</f>
        <v>0.64583333333332904</v>
      </c>
      <c r="Q17" s="14">
        <f t="shared" si="20"/>
        <v>0.31249999999999606</v>
      </c>
      <c r="R17" s="12">
        <f>'Edition de plannings'!AG17</f>
        <v>0.437499999999999</v>
      </c>
      <c r="S17" s="13">
        <f>'Edition de plannings'!AH17</f>
        <v>0.64583333333332904</v>
      </c>
      <c r="T17" s="14">
        <f t="shared" si="16"/>
        <v>0.20833333333333004</v>
      </c>
      <c r="U17" s="12">
        <f>'Edition de plannings'!AM17</f>
        <v>0.25</v>
      </c>
      <c r="V17" s="13">
        <f>'Edition de plannings'!AN17</f>
        <v>0.41666666666666602</v>
      </c>
      <c r="W17" s="14">
        <f t="shared" si="17"/>
        <v>0.16666666666666602</v>
      </c>
      <c r="X17" s="88">
        <f>E17+E18+H17+H18+K17+K18+N17+N18+Q17+Q18+T17+T18+W17+W18</f>
        <v>1.1041666666666519</v>
      </c>
    </row>
    <row r="18" spans="1:24" ht="18.75" customHeight="1" thickBot="1" x14ac:dyDescent="0.3">
      <c r="A18" s="80"/>
      <c r="B18" s="80"/>
      <c r="C18" s="15">
        <f>'Edition de plannings'!C18</f>
        <v>0</v>
      </c>
      <c r="D18" s="16">
        <f>'Edition de plannings'!D18</f>
        <v>0</v>
      </c>
      <c r="E18" s="17">
        <f t="shared" si="19"/>
        <v>0</v>
      </c>
      <c r="F18" s="15">
        <f>'Edition de plannings'!I18</f>
        <v>0.77083333333332804</v>
      </c>
      <c r="G18" s="16">
        <f>'Edition de plannings'!J18</f>
        <v>0.97916666666665797</v>
      </c>
      <c r="H18" s="17">
        <f t="shared" si="12"/>
        <v>0.20833333333332993</v>
      </c>
      <c r="I18" s="15">
        <f>'Edition de plannings'!O18</f>
        <v>0</v>
      </c>
      <c r="J18" s="16">
        <f>'Edition de plannings'!P18</f>
        <v>0</v>
      </c>
      <c r="K18" s="17">
        <f t="shared" si="13"/>
        <v>0</v>
      </c>
      <c r="L18" s="15">
        <f>'Edition de plannings'!U18</f>
        <v>0</v>
      </c>
      <c r="M18" s="16">
        <f>'Edition de plannings'!V18</f>
        <v>0</v>
      </c>
      <c r="N18" s="17">
        <f t="shared" si="14"/>
        <v>0</v>
      </c>
      <c r="O18" s="15">
        <f>'Edition de plannings'!AA18</f>
        <v>0</v>
      </c>
      <c r="P18" s="16">
        <f>'Edition de plannings'!AB18</f>
        <v>0</v>
      </c>
      <c r="Q18" s="17">
        <f t="shared" si="20"/>
        <v>0</v>
      </c>
      <c r="R18" s="15">
        <f>'Edition de plannings'!AG18</f>
        <v>0.77083333333332804</v>
      </c>
      <c r="S18" s="16">
        <f>'Edition de plannings'!AH18</f>
        <v>0.97916666666665797</v>
      </c>
      <c r="T18" s="17">
        <f t="shared" si="16"/>
        <v>0.20833333333332993</v>
      </c>
      <c r="U18" s="15">
        <f>'Edition de plannings'!AM18</f>
        <v>0</v>
      </c>
      <c r="V18" s="16">
        <f>'Edition de plannings'!AN18</f>
        <v>0</v>
      </c>
      <c r="W18" s="17">
        <f t="shared" si="17"/>
        <v>0</v>
      </c>
      <c r="X18" s="89"/>
    </row>
    <row r="19" spans="1:24" ht="18.75" customHeight="1" x14ac:dyDescent="0.25">
      <c r="A19" s="79" t="str">
        <f>Nom!B14</f>
        <v>ROXANNE</v>
      </c>
      <c r="B19" s="79">
        <f>Nom!C14</f>
        <v>0</v>
      </c>
      <c r="C19" s="12">
        <f>'Edition de plannings'!C19</f>
        <v>0</v>
      </c>
      <c r="D19" s="13">
        <f>'Edition de plannings'!D19</f>
        <v>0</v>
      </c>
      <c r="E19" s="14">
        <f t="shared" si="19"/>
        <v>0</v>
      </c>
      <c r="F19" s="12">
        <f>'Edition de plannings'!I19</f>
        <v>0</v>
      </c>
      <c r="G19" s="13">
        <f>'Edition de plannings'!J19</f>
        <v>0</v>
      </c>
      <c r="H19" s="14">
        <f t="shared" si="12"/>
        <v>0</v>
      </c>
      <c r="I19" s="12">
        <f>'Edition de plannings'!O19</f>
        <v>0</v>
      </c>
      <c r="J19" s="13">
        <f>'Edition de plannings'!P19</f>
        <v>0</v>
      </c>
      <c r="K19" s="14">
        <f t="shared" si="13"/>
        <v>0</v>
      </c>
      <c r="L19" s="12">
        <f>'Edition de plannings'!U19</f>
        <v>0</v>
      </c>
      <c r="M19" s="13">
        <f>'Edition de plannings'!V19</f>
        <v>0</v>
      </c>
      <c r="N19" s="14">
        <f t="shared" si="14"/>
        <v>0</v>
      </c>
      <c r="O19" s="12">
        <f>'Edition de plannings'!AA19</f>
        <v>0</v>
      </c>
      <c r="P19" s="13">
        <f>'Edition de plannings'!AB19</f>
        <v>0</v>
      </c>
      <c r="Q19" s="14">
        <f t="shared" si="20"/>
        <v>0</v>
      </c>
      <c r="R19" s="12">
        <f>'Edition de plannings'!AG19</f>
        <v>0</v>
      </c>
      <c r="S19" s="13">
        <f>'Edition de plannings'!AH19</f>
        <v>0</v>
      </c>
      <c r="T19" s="14">
        <f t="shared" si="16"/>
        <v>0</v>
      </c>
      <c r="U19" s="12">
        <f>'Edition de plannings'!AM19</f>
        <v>0</v>
      </c>
      <c r="V19" s="13">
        <f>'Edition de plannings'!AN19</f>
        <v>0</v>
      </c>
      <c r="W19" s="14">
        <f t="shared" si="17"/>
        <v>0</v>
      </c>
      <c r="X19" s="88">
        <f>E19+E20+H19+H20+K19+K20+N19+N20+Q19+Q20+T19+T20+W19+W20</f>
        <v>0</v>
      </c>
    </row>
    <row r="20" spans="1:24" ht="18.75" customHeight="1" thickBot="1" x14ac:dyDescent="0.3">
      <c r="A20" s="80"/>
      <c r="B20" s="80"/>
      <c r="C20" s="15">
        <f>'Edition de plannings'!C20</f>
        <v>0</v>
      </c>
      <c r="D20" s="16">
        <f>'Edition de plannings'!D20</f>
        <v>0</v>
      </c>
      <c r="E20" s="17">
        <f t="shared" si="19"/>
        <v>0</v>
      </c>
      <c r="F20" s="15">
        <f>'Edition de plannings'!I20</f>
        <v>0</v>
      </c>
      <c r="G20" s="16">
        <f>'Edition de plannings'!J20</f>
        <v>0</v>
      </c>
      <c r="H20" s="17">
        <f t="shared" si="12"/>
        <v>0</v>
      </c>
      <c r="I20" s="15">
        <f>'Edition de plannings'!O20</f>
        <v>0</v>
      </c>
      <c r="J20" s="16">
        <f>'Edition de plannings'!P20</f>
        <v>0</v>
      </c>
      <c r="K20" s="17">
        <f t="shared" si="13"/>
        <v>0</v>
      </c>
      <c r="L20" s="15">
        <f>'Edition de plannings'!U20</f>
        <v>0</v>
      </c>
      <c r="M20" s="16">
        <f>'Edition de plannings'!V20</f>
        <v>0</v>
      </c>
      <c r="N20" s="17">
        <f t="shared" si="14"/>
        <v>0</v>
      </c>
      <c r="O20" s="15">
        <f>'Edition de plannings'!AA20</f>
        <v>0</v>
      </c>
      <c r="P20" s="16">
        <f>'Edition de plannings'!AB20</f>
        <v>0</v>
      </c>
      <c r="Q20" s="17">
        <f t="shared" si="20"/>
        <v>0</v>
      </c>
      <c r="R20" s="15">
        <f>'Edition de plannings'!AG20</f>
        <v>0</v>
      </c>
      <c r="S20" s="16">
        <f>'Edition de plannings'!AH20</f>
        <v>0</v>
      </c>
      <c r="T20" s="17">
        <f t="shared" si="16"/>
        <v>0</v>
      </c>
      <c r="U20" s="15">
        <f>'Edition de plannings'!AM20</f>
        <v>0</v>
      </c>
      <c r="V20" s="16">
        <f>'Edition de plannings'!AN20</f>
        <v>0</v>
      </c>
      <c r="W20" s="17">
        <f t="shared" si="17"/>
        <v>0</v>
      </c>
      <c r="X20" s="89"/>
    </row>
    <row r="21" spans="1:24" ht="18.75" customHeight="1" x14ac:dyDescent="0.25">
      <c r="A21" s="79">
        <f>Nom!B16</f>
        <v>0</v>
      </c>
      <c r="B21" s="79">
        <f>Nom!C16</f>
        <v>0</v>
      </c>
      <c r="C21" s="12">
        <f>'Edition de plannings'!C21</f>
        <v>0</v>
      </c>
      <c r="D21" s="13">
        <f>'Edition de plannings'!D21</f>
        <v>0</v>
      </c>
      <c r="E21" s="14">
        <f t="shared" ref="E21:E22" si="21">D21-C21</f>
        <v>0</v>
      </c>
      <c r="F21" s="12">
        <f>'Edition de plannings'!I21</f>
        <v>0</v>
      </c>
      <c r="G21" s="13">
        <f>'Edition de plannings'!J21</f>
        <v>0</v>
      </c>
      <c r="H21" s="14">
        <f t="shared" ref="H21:H22" si="22">G21-F21</f>
        <v>0</v>
      </c>
      <c r="I21" s="12">
        <f>'Edition de plannings'!O21</f>
        <v>0.45833333333333198</v>
      </c>
      <c r="J21" s="13">
        <f>'Edition de plannings'!P21</f>
        <v>0.64583333333332904</v>
      </c>
      <c r="K21" s="14">
        <f t="shared" ref="K21:K22" si="23">J21-I21</f>
        <v>0.18749999999999706</v>
      </c>
      <c r="L21" s="12">
        <f>'Edition de plannings'!U21</f>
        <v>0</v>
      </c>
      <c r="M21" s="13">
        <f>'Edition de plannings'!V21</f>
        <v>0</v>
      </c>
      <c r="N21" s="14">
        <f t="shared" ref="N21:N22" si="24">M21-L21</f>
        <v>0</v>
      </c>
      <c r="O21" s="12">
        <f>'Edition de plannings'!AA21</f>
        <v>0.33333333333333298</v>
      </c>
      <c r="P21" s="13">
        <f>'Edition de plannings'!AB21</f>
        <v>0.64583333333332904</v>
      </c>
      <c r="Q21" s="14">
        <f t="shared" ref="Q21:Q22" si="25">P21-O21</f>
        <v>0.31249999999999606</v>
      </c>
      <c r="R21" s="12">
        <f>'Edition de plannings'!AG21</f>
        <v>0.375</v>
      </c>
      <c r="S21" s="13">
        <f>'Edition de plannings'!AH21</f>
        <v>0.624999999999996</v>
      </c>
      <c r="T21" s="14">
        <f t="shared" ref="T21:T22" si="26">S21-R21</f>
        <v>0.249999999999996</v>
      </c>
      <c r="U21" s="12">
        <f>'Edition de plannings'!AM21</f>
        <v>0</v>
      </c>
      <c r="V21" s="13">
        <f>'Edition de plannings'!AN21</f>
        <v>0</v>
      </c>
      <c r="W21" s="14">
        <f t="shared" ref="W21:W22" si="27">V21-U21</f>
        <v>0</v>
      </c>
      <c r="X21" s="88">
        <f>E21+E22+H21+H22+K21+K22+N21+N22+Q21+Q22+T21+T22+W21+W22</f>
        <v>0.91666666666665308</v>
      </c>
    </row>
    <row r="22" spans="1:24" ht="18.75" customHeight="1" thickBot="1" x14ac:dyDescent="0.3">
      <c r="A22" s="80"/>
      <c r="B22" s="80"/>
      <c r="C22" s="15">
        <f>'Edition de plannings'!C22</f>
        <v>0</v>
      </c>
      <c r="D22" s="16">
        <f>'Edition de plannings'!D22</f>
        <v>0</v>
      </c>
      <c r="E22" s="17">
        <f t="shared" si="21"/>
        <v>0</v>
      </c>
      <c r="F22" s="15">
        <f>'Edition de plannings'!I22</f>
        <v>0</v>
      </c>
      <c r="G22" s="16">
        <f>'Edition de plannings'!J22</f>
        <v>0</v>
      </c>
      <c r="H22" s="17">
        <f t="shared" si="22"/>
        <v>0</v>
      </c>
      <c r="I22" s="15">
        <f>'Edition de plannings'!O22</f>
        <v>0</v>
      </c>
      <c r="J22" s="16">
        <f>'Edition de plannings'!P22</f>
        <v>0</v>
      </c>
      <c r="K22" s="17">
        <f t="shared" si="23"/>
        <v>0</v>
      </c>
      <c r="L22" s="15">
        <f>'Edition de plannings'!U22</f>
        <v>0</v>
      </c>
      <c r="M22" s="16">
        <f>'Edition de plannings'!V22</f>
        <v>0</v>
      </c>
      <c r="N22" s="17">
        <f t="shared" si="24"/>
        <v>0</v>
      </c>
      <c r="O22" s="15">
        <f>'Edition de plannings'!AA22</f>
        <v>0</v>
      </c>
      <c r="P22" s="16">
        <f>'Edition de plannings'!AB22</f>
        <v>0</v>
      </c>
      <c r="Q22" s="17">
        <f t="shared" si="25"/>
        <v>0</v>
      </c>
      <c r="R22" s="15">
        <f>'Edition de plannings'!AG22</f>
        <v>0.749999999999995</v>
      </c>
      <c r="S22" s="16">
        <f>'Edition de plannings'!AH22</f>
        <v>0.91666666666665897</v>
      </c>
      <c r="T22" s="17">
        <f t="shared" si="26"/>
        <v>0.16666666666666397</v>
      </c>
      <c r="U22" s="15">
        <f>'Edition de plannings'!AM22</f>
        <v>0</v>
      </c>
      <c r="V22" s="16">
        <f>'Edition de plannings'!AN22</f>
        <v>0</v>
      </c>
      <c r="W22" s="17">
        <f t="shared" si="27"/>
        <v>0</v>
      </c>
      <c r="X22" s="89"/>
    </row>
    <row r="23" spans="1:24" ht="18.75" customHeight="1" x14ac:dyDescent="0.25">
      <c r="A23" s="79">
        <f>Nom!B18</f>
        <v>0</v>
      </c>
      <c r="B23" s="79">
        <f>Nom!C18</f>
        <v>0</v>
      </c>
      <c r="C23" s="12">
        <f>'Edition de plannings'!C23</f>
        <v>0</v>
      </c>
      <c r="D23" s="13">
        <f>'Edition de plannings'!D23</f>
        <v>0</v>
      </c>
      <c r="E23" s="14">
        <f t="shared" ref="E23:E24" si="28">D23-C23</f>
        <v>0</v>
      </c>
      <c r="F23" s="12">
        <f>'Edition de plannings'!I23</f>
        <v>0.499999999999998</v>
      </c>
      <c r="G23" s="13">
        <f>'Edition de plannings'!J23</f>
        <v>0.624999999999996</v>
      </c>
      <c r="H23" s="14">
        <f t="shared" ref="H23:H24" si="29">G23-F23</f>
        <v>0.124999999999998</v>
      </c>
      <c r="I23" s="12">
        <f>'Edition de plannings'!O23</f>
        <v>0</v>
      </c>
      <c r="J23" s="13">
        <f>'Edition de plannings'!P23</f>
        <v>0</v>
      </c>
      <c r="K23" s="14">
        <f t="shared" ref="K23:K24" si="30">J23-I23</f>
        <v>0</v>
      </c>
      <c r="L23" s="12">
        <f>'Edition de plannings'!U23</f>
        <v>0</v>
      </c>
      <c r="M23" s="13">
        <f>'Edition de plannings'!V23</f>
        <v>0</v>
      </c>
      <c r="N23" s="14">
        <f t="shared" ref="N23:N24" si="31">M23-L23</f>
        <v>0</v>
      </c>
      <c r="O23" s="12">
        <f>'Edition de plannings'!AA23</f>
        <v>0</v>
      </c>
      <c r="P23" s="13">
        <f>'Edition de plannings'!AB23</f>
        <v>0</v>
      </c>
      <c r="Q23" s="14">
        <f t="shared" ref="Q23:Q24" si="32">P23-O23</f>
        <v>0</v>
      </c>
      <c r="R23" s="12">
        <f>'Edition de plannings'!AG23</f>
        <v>0</v>
      </c>
      <c r="S23" s="13">
        <f>'Edition de plannings'!AH23</f>
        <v>0</v>
      </c>
      <c r="T23" s="14">
        <f t="shared" ref="T23:T24" si="33">S23-R23</f>
        <v>0</v>
      </c>
      <c r="U23" s="12">
        <f>'Edition de plannings'!AM23</f>
        <v>0</v>
      </c>
      <c r="V23" s="13">
        <f>'Edition de plannings'!AN23</f>
        <v>0</v>
      </c>
      <c r="W23" s="14">
        <f t="shared" ref="W23:W24" si="34">V23-U23</f>
        <v>0</v>
      </c>
      <c r="X23" s="88">
        <f>E23+E24+H23+H24+K23+K24+N23+N24+Q23+Q24+T23+T24+W23+W24</f>
        <v>0.25000000000001699</v>
      </c>
    </row>
    <row r="24" spans="1:24" ht="18.75" customHeight="1" thickBot="1" x14ac:dyDescent="0.3">
      <c r="A24" s="80"/>
      <c r="B24" s="80"/>
      <c r="C24" s="15">
        <f>'Edition de plannings'!C24</f>
        <v>0</v>
      </c>
      <c r="D24" s="16">
        <f>'Edition de plannings'!D24</f>
        <v>0</v>
      </c>
      <c r="E24" s="17">
        <f t="shared" si="28"/>
        <v>0</v>
      </c>
      <c r="F24" s="15">
        <f>'Edition de plannings'!I24</f>
        <v>0</v>
      </c>
      <c r="G24" s="16">
        <f>'Edition de plannings'!J24</f>
        <v>0</v>
      </c>
      <c r="H24" s="17">
        <f t="shared" si="29"/>
        <v>0</v>
      </c>
      <c r="I24" s="15">
        <f>'Edition de plannings'!O24</f>
        <v>0</v>
      </c>
      <c r="J24" s="16">
        <f>'Edition de plannings'!P24</f>
        <v>0</v>
      </c>
      <c r="K24" s="17">
        <f t="shared" si="30"/>
        <v>0</v>
      </c>
      <c r="L24" s="15">
        <f>'Edition de plannings'!U24</f>
        <v>0.79166666666666097</v>
      </c>
      <c r="M24" s="16">
        <f>'Edition de plannings'!V24</f>
        <v>0.91666666666667995</v>
      </c>
      <c r="N24" s="17">
        <f t="shared" si="31"/>
        <v>0.12500000000001898</v>
      </c>
      <c r="O24" s="15">
        <f>'Edition de plannings'!AA24</f>
        <v>0</v>
      </c>
      <c r="P24" s="16">
        <f>'Edition de plannings'!AB24</f>
        <v>0</v>
      </c>
      <c r="Q24" s="17">
        <f t="shared" si="32"/>
        <v>0</v>
      </c>
      <c r="R24" s="15">
        <f>'Edition de plannings'!AG24</f>
        <v>0</v>
      </c>
      <c r="S24" s="16">
        <f>'Edition de plannings'!AH24</f>
        <v>0</v>
      </c>
      <c r="T24" s="17">
        <f t="shared" si="33"/>
        <v>0</v>
      </c>
      <c r="U24" s="15">
        <f>'Edition de plannings'!AM24</f>
        <v>0</v>
      </c>
      <c r="V24" s="16">
        <f>'Edition de plannings'!AN24</f>
        <v>0</v>
      </c>
      <c r="W24" s="17">
        <f t="shared" si="34"/>
        <v>0</v>
      </c>
      <c r="X24" s="89"/>
    </row>
    <row r="25" spans="1:24" ht="18.75" customHeight="1" x14ac:dyDescent="0.25">
      <c r="A25" s="79">
        <f>Nom!B20</f>
        <v>0</v>
      </c>
      <c r="B25" s="79">
        <f>Nom!C20</f>
        <v>0</v>
      </c>
      <c r="C25" s="12">
        <f>'Edition de plannings'!C25</f>
        <v>0</v>
      </c>
      <c r="D25" s="13">
        <f>'Edition de plannings'!D25</f>
        <v>0</v>
      </c>
      <c r="E25" s="14">
        <f t="shared" ref="E25:E36" si="35">D25-C25</f>
        <v>0</v>
      </c>
      <c r="F25" s="12">
        <f>'Edition de plannings'!I25</f>
        <v>0.499999999999998</v>
      </c>
      <c r="G25" s="13">
        <f>'Edition de plannings'!J25</f>
        <v>0.624999999999996</v>
      </c>
      <c r="H25" s="14">
        <f t="shared" ref="H25:H36" si="36">G25-F25</f>
        <v>0.124999999999998</v>
      </c>
      <c r="I25" s="12">
        <f>'Edition de plannings'!O25</f>
        <v>0</v>
      </c>
      <c r="J25" s="13">
        <f>'Edition de plannings'!P25</f>
        <v>0</v>
      </c>
      <c r="K25" s="14">
        <f t="shared" ref="K25:K36" si="37">J25-I25</f>
        <v>0</v>
      </c>
      <c r="L25" s="12">
        <f>'Edition de plannings'!U25</f>
        <v>0</v>
      </c>
      <c r="M25" s="13">
        <f>'Edition de plannings'!V25</f>
        <v>0</v>
      </c>
      <c r="N25" s="14">
        <f t="shared" ref="N25:N36" si="38">M25-L25</f>
        <v>0</v>
      </c>
      <c r="O25" s="12">
        <f>'Edition de plannings'!AA25</f>
        <v>0</v>
      </c>
      <c r="P25" s="13">
        <f>'Edition de plannings'!AB25</f>
        <v>0</v>
      </c>
      <c r="Q25" s="14">
        <f t="shared" ref="Q25:Q36" si="39">P25-O25</f>
        <v>0</v>
      </c>
      <c r="R25" s="12">
        <f>'Edition de plannings'!AG25</f>
        <v>0</v>
      </c>
      <c r="S25" s="13">
        <f>'Edition de plannings'!AH25</f>
        <v>0</v>
      </c>
      <c r="T25" s="14">
        <f t="shared" ref="T25:T36" si="40">S25-R25</f>
        <v>0</v>
      </c>
      <c r="U25" s="12">
        <f>'Edition de plannings'!AM25</f>
        <v>0</v>
      </c>
      <c r="V25" s="13">
        <f>'Edition de plannings'!AN25</f>
        <v>0</v>
      </c>
      <c r="W25" s="14">
        <f t="shared" ref="W25:W36" si="41">V25-U25</f>
        <v>0</v>
      </c>
      <c r="X25" s="88">
        <f t="shared" ref="X25" si="42">E25+E26+H25+H26+K25+K26+N25+N26+Q25+Q26+T25+T26+W25+W26</f>
        <v>0.124999999999998</v>
      </c>
    </row>
    <row r="26" spans="1:24" ht="18.75" customHeight="1" thickBot="1" x14ac:dyDescent="0.3">
      <c r="A26" s="80"/>
      <c r="B26" s="80"/>
      <c r="C26" s="15">
        <f>'Edition de plannings'!C26</f>
        <v>0</v>
      </c>
      <c r="D26" s="16">
        <f>'Edition de plannings'!D26</f>
        <v>0</v>
      </c>
      <c r="E26" s="17">
        <f t="shared" si="35"/>
        <v>0</v>
      </c>
      <c r="F26" s="15">
        <f>'Edition de plannings'!I26</f>
        <v>0</v>
      </c>
      <c r="G26" s="16">
        <f>'Edition de plannings'!J26</f>
        <v>0</v>
      </c>
      <c r="H26" s="17">
        <f t="shared" si="36"/>
        <v>0</v>
      </c>
      <c r="I26" s="15">
        <f>'Edition de plannings'!O26</f>
        <v>0</v>
      </c>
      <c r="J26" s="16">
        <f>'Edition de plannings'!P26</f>
        <v>0</v>
      </c>
      <c r="K26" s="17">
        <f t="shared" si="37"/>
        <v>0</v>
      </c>
      <c r="L26" s="15">
        <f>'Edition de plannings'!U26</f>
        <v>0</v>
      </c>
      <c r="M26" s="16">
        <f>'Edition de plannings'!V26</f>
        <v>0</v>
      </c>
      <c r="N26" s="17">
        <f t="shared" si="38"/>
        <v>0</v>
      </c>
      <c r="O26" s="15">
        <f>'Edition de plannings'!AA26</f>
        <v>0</v>
      </c>
      <c r="P26" s="16">
        <f>'Edition de plannings'!AB26</f>
        <v>0</v>
      </c>
      <c r="Q26" s="17">
        <f t="shared" si="39"/>
        <v>0</v>
      </c>
      <c r="R26" s="15">
        <f>'Edition de plannings'!AG26</f>
        <v>0</v>
      </c>
      <c r="S26" s="16">
        <f>'Edition de plannings'!AH26</f>
        <v>0</v>
      </c>
      <c r="T26" s="17">
        <f t="shared" si="40"/>
        <v>0</v>
      </c>
      <c r="U26" s="15">
        <f>'Edition de plannings'!AM26</f>
        <v>0</v>
      </c>
      <c r="V26" s="16">
        <f>'Edition de plannings'!AN26</f>
        <v>0</v>
      </c>
      <c r="W26" s="17">
        <f t="shared" si="41"/>
        <v>0</v>
      </c>
      <c r="X26" s="89"/>
    </row>
    <row r="27" spans="1:24" ht="18.75" customHeight="1" x14ac:dyDescent="0.25">
      <c r="A27" s="79">
        <f>Nom!B22</f>
        <v>0</v>
      </c>
      <c r="B27" s="79">
        <f>Nom!C22</f>
        <v>0</v>
      </c>
      <c r="C27" s="12">
        <f>'Edition de plannings'!C27</f>
        <v>0</v>
      </c>
      <c r="D27" s="13">
        <f>'Edition de plannings'!D27</f>
        <v>0</v>
      </c>
      <c r="E27" s="14">
        <f t="shared" si="35"/>
        <v>0</v>
      </c>
      <c r="F27" s="12">
        <f>'Edition de plannings'!I27</f>
        <v>0</v>
      </c>
      <c r="G27" s="13">
        <f>'Edition de plannings'!J27</f>
        <v>0</v>
      </c>
      <c r="H27" s="14">
        <f t="shared" si="36"/>
        <v>0</v>
      </c>
      <c r="I27" s="12">
        <f>'Edition de plannings'!O27</f>
        <v>0</v>
      </c>
      <c r="J27" s="13">
        <f>'Edition de plannings'!P27</f>
        <v>0</v>
      </c>
      <c r="K27" s="14">
        <f t="shared" si="37"/>
        <v>0</v>
      </c>
      <c r="L27" s="12">
        <f>'Edition de plannings'!U27</f>
        <v>0</v>
      </c>
      <c r="M27" s="13">
        <f>'Edition de plannings'!V27</f>
        <v>0</v>
      </c>
      <c r="N27" s="14">
        <f t="shared" si="38"/>
        <v>0</v>
      </c>
      <c r="O27" s="12">
        <f>'Edition de plannings'!AA27</f>
        <v>0</v>
      </c>
      <c r="P27" s="13">
        <f>'Edition de plannings'!AB27</f>
        <v>0</v>
      </c>
      <c r="Q27" s="14">
        <f t="shared" si="39"/>
        <v>0</v>
      </c>
      <c r="R27" s="12">
        <f>'Edition de plannings'!AG27</f>
        <v>0</v>
      </c>
      <c r="S27" s="13">
        <f>'Edition de plannings'!AH27</f>
        <v>0</v>
      </c>
      <c r="T27" s="14">
        <f t="shared" si="40"/>
        <v>0</v>
      </c>
      <c r="U27" s="12">
        <f>'Edition de plannings'!AM27</f>
        <v>0</v>
      </c>
      <c r="V27" s="13">
        <f>'Edition de plannings'!AN27</f>
        <v>0</v>
      </c>
      <c r="W27" s="14">
        <f t="shared" si="41"/>
        <v>0</v>
      </c>
      <c r="X27" s="88">
        <f t="shared" ref="X27" si="43">E27+E28+H27+H28+K27+K28+N27+N28+Q27+Q28+T27+T28+W27+W28</f>
        <v>0</v>
      </c>
    </row>
    <row r="28" spans="1:24" ht="18.75" customHeight="1" thickBot="1" x14ac:dyDescent="0.3">
      <c r="A28" s="80"/>
      <c r="B28" s="80"/>
      <c r="C28" s="15">
        <f>'Edition de plannings'!C28</f>
        <v>0</v>
      </c>
      <c r="D28" s="16">
        <f>'Edition de plannings'!D28</f>
        <v>0</v>
      </c>
      <c r="E28" s="17">
        <f t="shared" si="35"/>
        <v>0</v>
      </c>
      <c r="F28" s="15">
        <f>'Edition de plannings'!I28</f>
        <v>0</v>
      </c>
      <c r="G28" s="16">
        <f>'Edition de plannings'!J28</f>
        <v>0</v>
      </c>
      <c r="H28" s="17">
        <f t="shared" si="36"/>
        <v>0</v>
      </c>
      <c r="I28" s="15">
        <f>'Edition de plannings'!O28</f>
        <v>0</v>
      </c>
      <c r="J28" s="16">
        <f>'Edition de plannings'!P28</f>
        <v>0</v>
      </c>
      <c r="K28" s="17">
        <f t="shared" si="37"/>
        <v>0</v>
      </c>
      <c r="L28" s="15">
        <f>'Edition de plannings'!U28</f>
        <v>0</v>
      </c>
      <c r="M28" s="16">
        <f>'Edition de plannings'!V28</f>
        <v>0</v>
      </c>
      <c r="N28" s="17">
        <f t="shared" si="38"/>
        <v>0</v>
      </c>
      <c r="O28" s="15">
        <f>'Edition de plannings'!AA28</f>
        <v>0</v>
      </c>
      <c r="P28" s="16">
        <f>'Edition de plannings'!AB28</f>
        <v>0</v>
      </c>
      <c r="Q28" s="17">
        <f t="shared" si="39"/>
        <v>0</v>
      </c>
      <c r="R28" s="15">
        <f>'Edition de plannings'!AG28</f>
        <v>0</v>
      </c>
      <c r="S28" s="16">
        <f>'Edition de plannings'!AH28</f>
        <v>0</v>
      </c>
      <c r="T28" s="17">
        <f t="shared" si="40"/>
        <v>0</v>
      </c>
      <c r="U28" s="15">
        <f>'Edition de plannings'!AM28</f>
        <v>0</v>
      </c>
      <c r="V28" s="16">
        <f>'Edition de plannings'!AN28</f>
        <v>0</v>
      </c>
      <c r="W28" s="17">
        <f t="shared" si="41"/>
        <v>0</v>
      </c>
      <c r="X28" s="89"/>
    </row>
    <row r="29" spans="1:24" ht="18.75" customHeight="1" x14ac:dyDescent="0.25">
      <c r="A29" s="79">
        <f>Nom!B24</f>
        <v>0</v>
      </c>
      <c r="B29" s="79">
        <f>Nom!C24</f>
        <v>0</v>
      </c>
      <c r="C29" s="12">
        <f>'Edition de plannings'!C29</f>
        <v>0</v>
      </c>
      <c r="D29" s="13">
        <f>'Edition de plannings'!D29</f>
        <v>0</v>
      </c>
      <c r="E29" s="14">
        <f t="shared" si="35"/>
        <v>0</v>
      </c>
      <c r="F29" s="12">
        <f>'Edition de plannings'!I29</f>
        <v>0</v>
      </c>
      <c r="G29" s="13">
        <f>'Edition de plannings'!J29</f>
        <v>0</v>
      </c>
      <c r="H29" s="14">
        <f t="shared" si="36"/>
        <v>0</v>
      </c>
      <c r="I29" s="12">
        <f>'Edition de plannings'!O29</f>
        <v>0</v>
      </c>
      <c r="J29" s="13">
        <f>'Edition de plannings'!P29</f>
        <v>0</v>
      </c>
      <c r="K29" s="14">
        <f t="shared" si="37"/>
        <v>0</v>
      </c>
      <c r="L29" s="12">
        <f>'Edition de plannings'!U29</f>
        <v>0</v>
      </c>
      <c r="M29" s="13">
        <f>'Edition de plannings'!V29</f>
        <v>0</v>
      </c>
      <c r="N29" s="14">
        <f t="shared" si="38"/>
        <v>0</v>
      </c>
      <c r="O29" s="12">
        <f>'Edition de plannings'!AA29</f>
        <v>0</v>
      </c>
      <c r="P29" s="13">
        <f>'Edition de plannings'!AB29</f>
        <v>0</v>
      </c>
      <c r="Q29" s="14">
        <f t="shared" si="39"/>
        <v>0</v>
      </c>
      <c r="R29" s="12">
        <f>'Edition de plannings'!AG29</f>
        <v>0</v>
      </c>
      <c r="S29" s="13">
        <f>'Edition de plannings'!AH29</f>
        <v>0</v>
      </c>
      <c r="T29" s="14">
        <f t="shared" si="40"/>
        <v>0</v>
      </c>
      <c r="U29" s="12">
        <f>'Edition de plannings'!AM29</f>
        <v>0</v>
      </c>
      <c r="V29" s="13">
        <f>'Edition de plannings'!AN29</f>
        <v>0</v>
      </c>
      <c r="W29" s="14">
        <f t="shared" si="41"/>
        <v>0</v>
      </c>
      <c r="X29" s="88">
        <f t="shared" ref="X29" si="44">E29+E30+H29+H30+K29+K30+N29+N30+Q29+Q30+T29+T30+W29+W30</f>
        <v>0</v>
      </c>
    </row>
    <row r="30" spans="1:24" ht="18.75" customHeight="1" thickBot="1" x14ac:dyDescent="0.3">
      <c r="A30" s="80"/>
      <c r="B30" s="80"/>
      <c r="C30" s="15">
        <f>'Edition de plannings'!C30</f>
        <v>0</v>
      </c>
      <c r="D30" s="16">
        <f>'Edition de plannings'!D30</f>
        <v>0</v>
      </c>
      <c r="E30" s="17">
        <f t="shared" si="35"/>
        <v>0</v>
      </c>
      <c r="F30" s="15">
        <f>'Edition de plannings'!I30</f>
        <v>0</v>
      </c>
      <c r="G30" s="16">
        <f>'Edition de plannings'!J30</f>
        <v>0</v>
      </c>
      <c r="H30" s="17">
        <f t="shared" si="36"/>
        <v>0</v>
      </c>
      <c r="I30" s="15">
        <f>'Edition de plannings'!O30</f>
        <v>0</v>
      </c>
      <c r="J30" s="16">
        <f>'Edition de plannings'!P30</f>
        <v>0</v>
      </c>
      <c r="K30" s="17">
        <f t="shared" si="37"/>
        <v>0</v>
      </c>
      <c r="L30" s="15">
        <f>'Edition de plannings'!U30</f>
        <v>0</v>
      </c>
      <c r="M30" s="16">
        <f>'Edition de plannings'!V30</f>
        <v>0</v>
      </c>
      <c r="N30" s="17">
        <f t="shared" si="38"/>
        <v>0</v>
      </c>
      <c r="O30" s="15">
        <f>'Edition de plannings'!AA30</f>
        <v>0</v>
      </c>
      <c r="P30" s="16">
        <f>'Edition de plannings'!AB30</f>
        <v>0</v>
      </c>
      <c r="Q30" s="17">
        <f t="shared" si="39"/>
        <v>0</v>
      </c>
      <c r="R30" s="15">
        <f>'Edition de plannings'!AG30</f>
        <v>0</v>
      </c>
      <c r="S30" s="16">
        <f>'Edition de plannings'!AH30</f>
        <v>0</v>
      </c>
      <c r="T30" s="17">
        <f t="shared" si="40"/>
        <v>0</v>
      </c>
      <c r="U30" s="15">
        <f>'Edition de plannings'!AM30</f>
        <v>0</v>
      </c>
      <c r="V30" s="16">
        <f>'Edition de plannings'!AN30</f>
        <v>0</v>
      </c>
      <c r="W30" s="17">
        <f t="shared" si="41"/>
        <v>0</v>
      </c>
      <c r="X30" s="89"/>
    </row>
    <row r="31" spans="1:24" ht="18.75" customHeight="1" x14ac:dyDescent="0.25">
      <c r="A31" s="79">
        <f>Nom!B26</f>
        <v>0</v>
      </c>
      <c r="B31" s="79">
        <f>Nom!C26</f>
        <v>0</v>
      </c>
      <c r="C31" s="12">
        <f>'Edition de plannings'!C31</f>
        <v>0</v>
      </c>
      <c r="D31" s="13">
        <f>'Edition de plannings'!D31</f>
        <v>0</v>
      </c>
      <c r="E31" s="14">
        <f t="shared" si="35"/>
        <v>0</v>
      </c>
      <c r="F31" s="12">
        <f>'Edition de plannings'!I31</f>
        <v>0</v>
      </c>
      <c r="G31" s="13">
        <f>'Edition de plannings'!J31</f>
        <v>0</v>
      </c>
      <c r="H31" s="14">
        <f t="shared" si="36"/>
        <v>0</v>
      </c>
      <c r="I31" s="12">
        <f>'Edition de plannings'!O31</f>
        <v>0</v>
      </c>
      <c r="J31" s="13">
        <f>'Edition de plannings'!P31</f>
        <v>0</v>
      </c>
      <c r="K31" s="14">
        <f t="shared" si="37"/>
        <v>0</v>
      </c>
      <c r="L31" s="12">
        <f>'Edition de plannings'!U31</f>
        <v>0</v>
      </c>
      <c r="M31" s="13">
        <f>'Edition de plannings'!V31</f>
        <v>0</v>
      </c>
      <c r="N31" s="14">
        <f t="shared" si="38"/>
        <v>0</v>
      </c>
      <c r="O31" s="12">
        <f>'Edition de plannings'!AA31</f>
        <v>0</v>
      </c>
      <c r="P31" s="13">
        <f>'Edition de plannings'!AB31</f>
        <v>0</v>
      </c>
      <c r="Q31" s="14">
        <f t="shared" si="39"/>
        <v>0</v>
      </c>
      <c r="R31" s="12">
        <f>'Edition de plannings'!AG31</f>
        <v>0</v>
      </c>
      <c r="S31" s="13">
        <f>'Edition de plannings'!AH31</f>
        <v>0</v>
      </c>
      <c r="T31" s="14">
        <f t="shared" si="40"/>
        <v>0</v>
      </c>
      <c r="U31" s="12">
        <f>'Edition de plannings'!AM31</f>
        <v>0</v>
      </c>
      <c r="V31" s="13">
        <f>'Edition de plannings'!AN31</f>
        <v>0</v>
      </c>
      <c r="W31" s="14">
        <f t="shared" si="41"/>
        <v>0</v>
      </c>
      <c r="X31" s="88">
        <f t="shared" ref="X31" si="45">E31+E32+H31+H32+K31+K32+N31+N32+Q31+Q32+T31+T32+W31+W32</f>
        <v>0</v>
      </c>
    </row>
    <row r="32" spans="1:24" ht="18.75" customHeight="1" thickBot="1" x14ac:dyDescent="0.3">
      <c r="A32" s="80"/>
      <c r="B32" s="80"/>
      <c r="C32" s="15">
        <f>'Edition de plannings'!C32</f>
        <v>0</v>
      </c>
      <c r="D32" s="16">
        <f>'Edition de plannings'!D32</f>
        <v>0</v>
      </c>
      <c r="E32" s="17">
        <f t="shared" si="35"/>
        <v>0</v>
      </c>
      <c r="F32" s="15">
        <f>'Edition de plannings'!I32</f>
        <v>0</v>
      </c>
      <c r="G32" s="16">
        <f>'Edition de plannings'!J32</f>
        <v>0</v>
      </c>
      <c r="H32" s="17">
        <f t="shared" si="36"/>
        <v>0</v>
      </c>
      <c r="I32" s="15">
        <f>'Edition de plannings'!O32</f>
        <v>0</v>
      </c>
      <c r="J32" s="16">
        <f>'Edition de plannings'!P32</f>
        <v>0</v>
      </c>
      <c r="K32" s="17">
        <f t="shared" si="37"/>
        <v>0</v>
      </c>
      <c r="L32" s="15">
        <f>'Edition de plannings'!U32</f>
        <v>0</v>
      </c>
      <c r="M32" s="16">
        <f>'Edition de plannings'!V32</f>
        <v>0</v>
      </c>
      <c r="N32" s="17">
        <f t="shared" si="38"/>
        <v>0</v>
      </c>
      <c r="O32" s="15">
        <f>'Edition de plannings'!AA32</f>
        <v>0</v>
      </c>
      <c r="P32" s="16">
        <f>'Edition de plannings'!AB32</f>
        <v>0</v>
      </c>
      <c r="Q32" s="17">
        <f t="shared" si="39"/>
        <v>0</v>
      </c>
      <c r="R32" s="15">
        <f>'Edition de plannings'!AG32</f>
        <v>0</v>
      </c>
      <c r="S32" s="16">
        <f>'Edition de plannings'!AH32</f>
        <v>0</v>
      </c>
      <c r="T32" s="17">
        <f t="shared" si="40"/>
        <v>0</v>
      </c>
      <c r="U32" s="15">
        <f>'Edition de plannings'!AM32</f>
        <v>0</v>
      </c>
      <c r="V32" s="16">
        <f>'Edition de plannings'!AN32</f>
        <v>0</v>
      </c>
      <c r="W32" s="17">
        <f t="shared" si="41"/>
        <v>0</v>
      </c>
      <c r="X32" s="89"/>
    </row>
    <row r="33" spans="1:24" ht="18.75" customHeight="1" x14ac:dyDescent="0.25">
      <c r="A33" s="79">
        <f>Nom!B28</f>
        <v>0</v>
      </c>
      <c r="B33" s="79">
        <f>Nom!C28</f>
        <v>0</v>
      </c>
      <c r="C33" s="12">
        <f>'Edition de plannings'!C33</f>
        <v>0</v>
      </c>
      <c r="D33" s="13">
        <f>'Edition de plannings'!D33</f>
        <v>0</v>
      </c>
      <c r="E33" s="14">
        <f t="shared" si="35"/>
        <v>0</v>
      </c>
      <c r="F33" s="12">
        <f>'Edition de plannings'!I33</f>
        <v>0</v>
      </c>
      <c r="G33" s="13">
        <f>'Edition de plannings'!J33</f>
        <v>0</v>
      </c>
      <c r="H33" s="14">
        <f t="shared" si="36"/>
        <v>0</v>
      </c>
      <c r="I33" s="12">
        <f>'Edition de plannings'!O33</f>
        <v>0</v>
      </c>
      <c r="J33" s="13">
        <f>'Edition de plannings'!P33</f>
        <v>0</v>
      </c>
      <c r="K33" s="14">
        <f t="shared" si="37"/>
        <v>0</v>
      </c>
      <c r="L33" s="12">
        <f>'Edition de plannings'!U33</f>
        <v>0</v>
      </c>
      <c r="M33" s="13">
        <f>'Edition de plannings'!V33</f>
        <v>0</v>
      </c>
      <c r="N33" s="14">
        <f t="shared" si="38"/>
        <v>0</v>
      </c>
      <c r="O33" s="12">
        <f>'Edition de plannings'!AA33</f>
        <v>0</v>
      </c>
      <c r="P33" s="13">
        <f>'Edition de plannings'!AB33</f>
        <v>0</v>
      </c>
      <c r="Q33" s="14">
        <f t="shared" si="39"/>
        <v>0</v>
      </c>
      <c r="R33" s="12">
        <f>'Edition de plannings'!AG33</f>
        <v>0</v>
      </c>
      <c r="S33" s="13">
        <f>'Edition de plannings'!AH33</f>
        <v>0</v>
      </c>
      <c r="T33" s="14">
        <f t="shared" si="40"/>
        <v>0</v>
      </c>
      <c r="U33" s="12">
        <f>'Edition de plannings'!AM33</f>
        <v>0</v>
      </c>
      <c r="V33" s="13">
        <f>'Edition de plannings'!AN33</f>
        <v>0</v>
      </c>
      <c r="W33" s="14">
        <f t="shared" si="41"/>
        <v>0</v>
      </c>
      <c r="X33" s="88">
        <f>E33+E34+H33+H34+K33+K34+N33+N34+Q33+Q34+T33+T34+W33+W34</f>
        <v>0</v>
      </c>
    </row>
    <row r="34" spans="1:24" ht="18.75" customHeight="1" thickBot="1" x14ac:dyDescent="0.3">
      <c r="A34" s="80"/>
      <c r="B34" s="80"/>
      <c r="C34" s="15">
        <f>'Edition de plannings'!C34</f>
        <v>0</v>
      </c>
      <c r="D34" s="16">
        <f>'Edition de plannings'!D34</f>
        <v>0</v>
      </c>
      <c r="E34" s="17">
        <f t="shared" si="35"/>
        <v>0</v>
      </c>
      <c r="F34" s="15">
        <f>'Edition de plannings'!I34</f>
        <v>0</v>
      </c>
      <c r="G34" s="16">
        <f>'Edition de plannings'!J34</f>
        <v>0</v>
      </c>
      <c r="H34" s="17">
        <f t="shared" si="36"/>
        <v>0</v>
      </c>
      <c r="I34" s="15">
        <f>'Edition de plannings'!O34</f>
        <v>0</v>
      </c>
      <c r="J34" s="16">
        <f>'Edition de plannings'!P34</f>
        <v>0</v>
      </c>
      <c r="K34" s="17">
        <f t="shared" si="37"/>
        <v>0</v>
      </c>
      <c r="L34" s="15">
        <f>'Edition de plannings'!U34</f>
        <v>0</v>
      </c>
      <c r="M34" s="16">
        <f>'Edition de plannings'!V34</f>
        <v>0</v>
      </c>
      <c r="N34" s="17">
        <f t="shared" si="38"/>
        <v>0</v>
      </c>
      <c r="O34" s="15">
        <f>'Edition de plannings'!AA34</f>
        <v>0</v>
      </c>
      <c r="P34" s="16">
        <f>'Edition de plannings'!AB34</f>
        <v>0</v>
      </c>
      <c r="Q34" s="17">
        <f t="shared" si="39"/>
        <v>0</v>
      </c>
      <c r="R34" s="15">
        <f>'Edition de plannings'!AG34</f>
        <v>0</v>
      </c>
      <c r="S34" s="16">
        <f>'Edition de plannings'!AH34</f>
        <v>0</v>
      </c>
      <c r="T34" s="17">
        <f t="shared" si="40"/>
        <v>0</v>
      </c>
      <c r="U34" s="15">
        <f>'Edition de plannings'!AM34</f>
        <v>0</v>
      </c>
      <c r="V34" s="16">
        <f>'Edition de plannings'!AN34</f>
        <v>0</v>
      </c>
      <c r="W34" s="17">
        <f t="shared" si="41"/>
        <v>0</v>
      </c>
      <c r="X34" s="89"/>
    </row>
    <row r="35" spans="1:24" ht="18.75" customHeight="1" x14ac:dyDescent="0.25">
      <c r="A35" s="79">
        <f>Nom!B30</f>
        <v>0</v>
      </c>
      <c r="B35" s="79">
        <f>Nom!C30</f>
        <v>0</v>
      </c>
      <c r="C35" s="12">
        <f>'Edition de plannings'!C35</f>
        <v>0</v>
      </c>
      <c r="D35" s="13">
        <f>'Edition de plannings'!D35</f>
        <v>0</v>
      </c>
      <c r="E35" s="14">
        <f t="shared" si="35"/>
        <v>0</v>
      </c>
      <c r="F35" s="12">
        <f>'Edition de plannings'!I35</f>
        <v>0</v>
      </c>
      <c r="G35" s="13">
        <f>'Edition de plannings'!J35</f>
        <v>0</v>
      </c>
      <c r="H35" s="14">
        <f t="shared" si="36"/>
        <v>0</v>
      </c>
      <c r="I35" s="12">
        <f>'Edition de plannings'!O35</f>
        <v>0</v>
      </c>
      <c r="J35" s="13">
        <f>'Edition de plannings'!P35</f>
        <v>0</v>
      </c>
      <c r="K35" s="14">
        <f t="shared" si="37"/>
        <v>0</v>
      </c>
      <c r="L35" s="12">
        <f>'Edition de plannings'!U35</f>
        <v>0</v>
      </c>
      <c r="M35" s="13">
        <f>'Edition de plannings'!V35</f>
        <v>0</v>
      </c>
      <c r="N35" s="14">
        <f t="shared" si="38"/>
        <v>0</v>
      </c>
      <c r="O35" s="12">
        <f>'Edition de plannings'!AA35</f>
        <v>0</v>
      </c>
      <c r="P35" s="13">
        <f>'Edition de plannings'!AB35</f>
        <v>0</v>
      </c>
      <c r="Q35" s="14">
        <f t="shared" si="39"/>
        <v>0</v>
      </c>
      <c r="R35" s="12">
        <f>'Edition de plannings'!AG35</f>
        <v>0</v>
      </c>
      <c r="S35" s="13">
        <f>'Edition de plannings'!AH35</f>
        <v>0</v>
      </c>
      <c r="T35" s="14">
        <f t="shared" si="40"/>
        <v>0</v>
      </c>
      <c r="U35" s="12">
        <f>'Edition de plannings'!AM35</f>
        <v>0</v>
      </c>
      <c r="V35" s="13">
        <f>'Edition de plannings'!AN35</f>
        <v>0</v>
      </c>
      <c r="W35" s="14">
        <f t="shared" si="41"/>
        <v>0</v>
      </c>
      <c r="X35" s="88">
        <f>E35+E36+H35+H36+K35+K36+N35+N36+Q35+Q36+T35+T36+W35+W36</f>
        <v>0</v>
      </c>
    </row>
    <row r="36" spans="1:24" ht="18.75" customHeight="1" thickBot="1" x14ac:dyDescent="0.3">
      <c r="A36" s="80"/>
      <c r="B36" s="80"/>
      <c r="C36" s="15">
        <f>'Edition de plannings'!C36</f>
        <v>0</v>
      </c>
      <c r="D36" s="16">
        <f>'Edition de plannings'!D36</f>
        <v>0</v>
      </c>
      <c r="E36" s="17">
        <f t="shared" si="35"/>
        <v>0</v>
      </c>
      <c r="F36" s="15">
        <f>'Edition de plannings'!I36</f>
        <v>0</v>
      </c>
      <c r="G36" s="16">
        <f>'Edition de plannings'!J36</f>
        <v>0</v>
      </c>
      <c r="H36" s="17">
        <f t="shared" si="36"/>
        <v>0</v>
      </c>
      <c r="I36" s="15">
        <f>'Edition de plannings'!O36</f>
        <v>0</v>
      </c>
      <c r="J36" s="16">
        <f>'Edition de plannings'!P36</f>
        <v>0</v>
      </c>
      <c r="K36" s="17">
        <f t="shared" si="37"/>
        <v>0</v>
      </c>
      <c r="L36" s="15">
        <f>'Edition de plannings'!U36</f>
        <v>0</v>
      </c>
      <c r="M36" s="16">
        <f>'Edition de plannings'!V36</f>
        <v>0</v>
      </c>
      <c r="N36" s="17">
        <f t="shared" si="38"/>
        <v>0</v>
      </c>
      <c r="O36" s="15">
        <f>'Edition de plannings'!AA36</f>
        <v>0</v>
      </c>
      <c r="P36" s="16">
        <f>'Edition de plannings'!AB36</f>
        <v>0</v>
      </c>
      <c r="Q36" s="17">
        <f t="shared" si="39"/>
        <v>0</v>
      </c>
      <c r="R36" s="15">
        <f>'Edition de plannings'!AG36</f>
        <v>0</v>
      </c>
      <c r="S36" s="16">
        <f>'Edition de plannings'!AH36</f>
        <v>0</v>
      </c>
      <c r="T36" s="17">
        <f t="shared" si="40"/>
        <v>0</v>
      </c>
      <c r="U36" s="15">
        <f>'Edition de plannings'!AM36</f>
        <v>0</v>
      </c>
      <c r="V36" s="16">
        <f>'Edition de plannings'!AN36</f>
        <v>0</v>
      </c>
      <c r="W36" s="17">
        <f t="shared" si="41"/>
        <v>0</v>
      </c>
      <c r="X36" s="89"/>
    </row>
    <row r="37" spans="1:24" ht="30" customHeight="1" thickBot="1" x14ac:dyDescent="0.3">
      <c r="A37" s="18"/>
      <c r="B37" s="18"/>
      <c r="C37" s="18"/>
      <c r="D37" s="18"/>
      <c r="E37" s="3"/>
      <c r="F37" s="18"/>
      <c r="G37" s="18"/>
      <c r="H37" s="18"/>
      <c r="I37" s="18"/>
      <c r="J37" s="18"/>
      <c r="K37" s="18"/>
      <c r="L37" s="18"/>
      <c r="M37" s="18"/>
      <c r="N37" s="18"/>
      <c r="O37" s="18"/>
      <c r="P37" s="18"/>
      <c r="Q37" s="18"/>
      <c r="R37" s="18"/>
      <c r="S37" s="18"/>
      <c r="T37" s="18"/>
      <c r="U37" s="90" t="s">
        <v>15</v>
      </c>
      <c r="V37" s="91"/>
      <c r="W37" s="92"/>
      <c r="X37" s="19">
        <f>SUM(X7:X36)</f>
        <v>7.8124999999999023</v>
      </c>
    </row>
  </sheetData>
  <sheetProtection selectLockedCells="1"/>
  <mergeCells count="80">
    <mergeCell ref="A35:A36"/>
    <mergeCell ref="B25:B26"/>
    <mergeCell ref="B27:B28"/>
    <mergeCell ref="A15:A16"/>
    <mergeCell ref="B15:B16"/>
    <mergeCell ref="A29:A30"/>
    <mergeCell ref="A31:A32"/>
    <mergeCell ref="A33:A34"/>
    <mergeCell ref="X15:X16"/>
    <mergeCell ref="A25:A26"/>
    <mergeCell ref="A27:A28"/>
    <mergeCell ref="U37:W37"/>
    <mergeCell ref="A17:A18"/>
    <mergeCell ref="B17:B18"/>
    <mergeCell ref="X17:X18"/>
    <mergeCell ref="A19:A20"/>
    <mergeCell ref="B19:B20"/>
    <mergeCell ref="X19:X20"/>
    <mergeCell ref="A21:A22"/>
    <mergeCell ref="B21:B22"/>
    <mergeCell ref="X21:X22"/>
    <mergeCell ref="A23:A24"/>
    <mergeCell ref="B23:B24"/>
    <mergeCell ref="X23:X24"/>
    <mergeCell ref="A11:A12"/>
    <mergeCell ref="B11:B12"/>
    <mergeCell ref="X11:X12"/>
    <mergeCell ref="A13:A14"/>
    <mergeCell ref="B13:B14"/>
    <mergeCell ref="X13:X14"/>
    <mergeCell ref="C6:D6"/>
    <mergeCell ref="F6:G6"/>
    <mergeCell ref="I6:J6"/>
    <mergeCell ref="L6:M6"/>
    <mergeCell ref="O6:P6"/>
    <mergeCell ref="K5:K6"/>
    <mergeCell ref="L5:M5"/>
    <mergeCell ref="N5:N6"/>
    <mergeCell ref="C5:D5"/>
    <mergeCell ref="E5:E6"/>
    <mergeCell ref="F5:G5"/>
    <mergeCell ref="H5:H6"/>
    <mergeCell ref="A7:A8"/>
    <mergeCell ref="B7:B8"/>
    <mergeCell ref="X7:X8"/>
    <mergeCell ref="A9:A10"/>
    <mergeCell ref="B9:B10"/>
    <mergeCell ref="X9:X10"/>
    <mergeCell ref="L4:N4"/>
    <mergeCell ref="O4:Q4"/>
    <mergeCell ref="X4:X6"/>
    <mergeCell ref="U5:V5"/>
    <mergeCell ref="W5:W6"/>
    <mergeCell ref="U6:V6"/>
    <mergeCell ref="R4:T4"/>
    <mergeCell ref="O5:P5"/>
    <mergeCell ref="Q5:Q6"/>
    <mergeCell ref="R5:S5"/>
    <mergeCell ref="T5:T6"/>
    <mergeCell ref="B1:X1"/>
    <mergeCell ref="C2:D2"/>
    <mergeCell ref="F2:G2"/>
    <mergeCell ref="H2:X2"/>
    <mergeCell ref="B3:X3"/>
    <mergeCell ref="U4:W4"/>
    <mergeCell ref="R6:S6"/>
    <mergeCell ref="X35:X36"/>
    <mergeCell ref="B29:B30"/>
    <mergeCell ref="B31:B32"/>
    <mergeCell ref="B33:B34"/>
    <mergeCell ref="B35:B36"/>
    <mergeCell ref="X25:X26"/>
    <mergeCell ref="X27:X28"/>
    <mergeCell ref="X29:X30"/>
    <mergeCell ref="X31:X32"/>
    <mergeCell ref="X33:X34"/>
    <mergeCell ref="I5:J5"/>
    <mergeCell ref="C4:E4"/>
    <mergeCell ref="F4:H4"/>
    <mergeCell ref="I4:K4"/>
  </mergeCells>
  <conditionalFormatting sqref="Q7:Q36 W7:W36 T7:T36 N7:N36 K7:K36 E7:E36 H7:H36">
    <cfRule type="cellIs" dxfId="25" priority="1" operator="equal">
      <formula>0</formula>
    </cfRule>
  </conditionalFormatting>
  <conditionalFormatting sqref="C7:W36">
    <cfRule type="cellIs" dxfId="24" priority="24"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31"/>
  <sheetViews>
    <sheetView zoomScale="70" zoomScaleNormal="70" workbookViewId="0">
      <selection activeCell="E23" sqref="E23"/>
    </sheetView>
  </sheetViews>
  <sheetFormatPr baseColWidth="10" defaultRowHeight="20.25" customHeight="1" x14ac:dyDescent="0.25"/>
  <cols>
    <col min="1" max="1" width="11.42578125" style="21"/>
    <col min="2" max="3" width="16.28515625" style="20" customWidth="1"/>
    <col min="4" max="16384" width="11.42578125" style="20"/>
  </cols>
  <sheetData>
    <row r="1" spans="1:3" ht="20.25" customHeight="1" x14ac:dyDescent="0.25">
      <c r="A1" s="22"/>
      <c r="B1" s="23" t="s">
        <v>24</v>
      </c>
      <c r="C1" s="23" t="s">
        <v>23</v>
      </c>
    </row>
    <row r="2" spans="1:3" ht="20.25" customHeight="1" x14ac:dyDescent="0.25">
      <c r="A2" s="41">
        <v>1</v>
      </c>
      <c r="B2" s="45" t="s">
        <v>8</v>
      </c>
      <c r="C2" s="43"/>
    </row>
    <row r="3" spans="1:3" ht="20.25" customHeight="1" x14ac:dyDescent="0.25">
      <c r="A3" s="42"/>
      <c r="B3" s="46"/>
      <c r="C3" s="44"/>
    </row>
    <row r="4" spans="1:3" ht="20.25" customHeight="1" x14ac:dyDescent="0.25">
      <c r="A4" s="41">
        <v>2</v>
      </c>
      <c r="B4" s="43" t="s">
        <v>9</v>
      </c>
      <c r="C4" s="43"/>
    </row>
    <row r="5" spans="1:3" ht="20.25" customHeight="1" x14ac:dyDescent="0.25">
      <c r="A5" s="42"/>
      <c r="B5" s="44"/>
      <c r="C5" s="44"/>
    </row>
    <row r="6" spans="1:3" ht="20.25" customHeight="1" x14ac:dyDescent="0.25">
      <c r="A6" s="41">
        <v>3</v>
      </c>
      <c r="B6" s="43" t="s">
        <v>10</v>
      </c>
      <c r="C6" s="43"/>
    </row>
    <row r="7" spans="1:3" ht="20.25" customHeight="1" x14ac:dyDescent="0.25">
      <c r="A7" s="42"/>
      <c r="B7" s="44"/>
      <c r="C7" s="44"/>
    </row>
    <row r="8" spans="1:3" ht="20.25" customHeight="1" x14ac:dyDescent="0.25">
      <c r="A8" s="41">
        <v>4</v>
      </c>
      <c r="B8" s="43" t="s">
        <v>11</v>
      </c>
      <c r="C8" s="43"/>
    </row>
    <row r="9" spans="1:3" ht="20.25" customHeight="1" x14ac:dyDescent="0.25">
      <c r="A9" s="42"/>
      <c r="B9" s="44"/>
      <c r="C9" s="44"/>
    </row>
    <row r="10" spans="1:3" ht="20.25" customHeight="1" x14ac:dyDescent="0.25">
      <c r="A10" s="41">
        <v>5</v>
      </c>
      <c r="B10" s="43" t="s">
        <v>12</v>
      </c>
      <c r="C10" s="43"/>
    </row>
    <row r="11" spans="1:3" ht="20.25" customHeight="1" x14ac:dyDescent="0.25">
      <c r="A11" s="42"/>
      <c r="B11" s="44"/>
      <c r="C11" s="44"/>
    </row>
    <row r="12" spans="1:3" ht="20.25" customHeight="1" x14ac:dyDescent="0.25">
      <c r="A12" s="41">
        <v>6</v>
      </c>
      <c r="B12" s="43" t="s">
        <v>13</v>
      </c>
      <c r="C12" s="43"/>
    </row>
    <row r="13" spans="1:3" ht="20.25" customHeight="1" x14ac:dyDescent="0.25">
      <c r="A13" s="42"/>
      <c r="B13" s="44"/>
      <c r="C13" s="44"/>
    </row>
    <row r="14" spans="1:3" ht="20.25" customHeight="1" x14ac:dyDescent="0.25">
      <c r="A14" s="41">
        <v>7</v>
      </c>
      <c r="B14" s="43" t="s">
        <v>14</v>
      </c>
      <c r="C14" s="43"/>
    </row>
    <row r="15" spans="1:3" ht="20.25" customHeight="1" x14ac:dyDescent="0.25">
      <c r="A15" s="42"/>
      <c r="B15" s="44"/>
      <c r="C15" s="44"/>
    </row>
    <row r="16" spans="1:3" ht="20.25" customHeight="1" x14ac:dyDescent="0.25">
      <c r="A16" s="41">
        <v>8</v>
      </c>
      <c r="B16" s="43"/>
      <c r="C16" s="43"/>
    </row>
    <row r="17" spans="1:3" ht="20.25" customHeight="1" x14ac:dyDescent="0.25">
      <c r="A17" s="42"/>
      <c r="B17" s="44"/>
      <c r="C17" s="44"/>
    </row>
    <row r="18" spans="1:3" ht="20.25" customHeight="1" x14ac:dyDescent="0.25">
      <c r="A18" s="41">
        <v>9</v>
      </c>
      <c r="B18" s="43"/>
      <c r="C18" s="43"/>
    </row>
    <row r="19" spans="1:3" ht="20.25" customHeight="1" x14ac:dyDescent="0.25">
      <c r="A19" s="42"/>
      <c r="B19" s="44"/>
      <c r="C19" s="44"/>
    </row>
    <row r="20" spans="1:3" ht="20.25" customHeight="1" x14ac:dyDescent="0.25">
      <c r="A20" s="41">
        <v>10</v>
      </c>
      <c r="B20" s="43"/>
      <c r="C20" s="43"/>
    </row>
    <row r="21" spans="1:3" ht="20.25" customHeight="1" x14ac:dyDescent="0.25">
      <c r="A21" s="42"/>
      <c r="B21" s="44"/>
      <c r="C21" s="44"/>
    </row>
    <row r="22" spans="1:3" ht="20.25" customHeight="1" x14ac:dyDescent="0.25">
      <c r="A22" s="41">
        <v>11</v>
      </c>
      <c r="B22" s="43"/>
      <c r="C22" s="43"/>
    </row>
    <row r="23" spans="1:3" ht="20.25" customHeight="1" x14ac:dyDescent="0.25">
      <c r="A23" s="42"/>
      <c r="B23" s="44"/>
      <c r="C23" s="44"/>
    </row>
    <row r="24" spans="1:3" ht="20.25" customHeight="1" x14ac:dyDescent="0.25">
      <c r="A24" s="41">
        <v>12</v>
      </c>
      <c r="B24" s="43"/>
      <c r="C24" s="43"/>
    </row>
    <row r="25" spans="1:3" ht="20.25" customHeight="1" x14ac:dyDescent="0.25">
      <c r="A25" s="42"/>
      <c r="B25" s="44"/>
      <c r="C25" s="44"/>
    </row>
    <row r="26" spans="1:3" ht="20.25" customHeight="1" x14ac:dyDescent="0.25">
      <c r="A26" s="41">
        <v>13</v>
      </c>
      <c r="B26" s="43"/>
      <c r="C26" s="43"/>
    </row>
    <row r="27" spans="1:3" ht="20.25" customHeight="1" x14ac:dyDescent="0.25">
      <c r="A27" s="42"/>
      <c r="B27" s="44"/>
      <c r="C27" s="44"/>
    </row>
    <row r="28" spans="1:3" ht="20.25" customHeight="1" x14ac:dyDescent="0.25">
      <c r="A28" s="41">
        <v>14</v>
      </c>
      <c r="B28" s="43"/>
      <c r="C28" s="43"/>
    </row>
    <row r="29" spans="1:3" ht="20.25" customHeight="1" x14ac:dyDescent="0.25">
      <c r="A29" s="42"/>
      <c r="B29" s="44"/>
      <c r="C29" s="44"/>
    </row>
    <row r="30" spans="1:3" ht="20.25" customHeight="1" x14ac:dyDescent="0.25">
      <c r="A30" s="41">
        <v>15</v>
      </c>
      <c r="B30" s="43"/>
      <c r="C30" s="43"/>
    </row>
    <row r="31" spans="1:3" ht="20.25" customHeight="1" x14ac:dyDescent="0.25">
      <c r="A31" s="42"/>
      <c r="B31" s="44"/>
      <c r="C31" s="44"/>
    </row>
  </sheetData>
  <mergeCells count="45">
    <mergeCell ref="B10:B11"/>
    <mergeCell ref="A10:A11"/>
    <mergeCell ref="A12:A13"/>
    <mergeCell ref="A14:A15"/>
    <mergeCell ref="C2:C3"/>
    <mergeCell ref="B2:B3"/>
    <mergeCell ref="C14:C15"/>
    <mergeCell ref="B14:B15"/>
    <mergeCell ref="A2:A3"/>
    <mergeCell ref="A4:A5"/>
    <mergeCell ref="B4:B5"/>
    <mergeCell ref="C4:C5"/>
    <mergeCell ref="A6:A7"/>
    <mergeCell ref="B6:B7"/>
    <mergeCell ref="C6:C7"/>
    <mergeCell ref="A8:A9"/>
    <mergeCell ref="C8:C9"/>
    <mergeCell ref="B8:B9"/>
    <mergeCell ref="C10:C11"/>
    <mergeCell ref="C16:C17"/>
    <mergeCell ref="B18:B19"/>
    <mergeCell ref="C18:C19"/>
    <mergeCell ref="C12:C13"/>
    <mergeCell ref="B12:B13"/>
    <mergeCell ref="A22:A23"/>
    <mergeCell ref="A24:A25"/>
    <mergeCell ref="A26:A27"/>
    <mergeCell ref="A16:A17"/>
    <mergeCell ref="A18:A19"/>
    <mergeCell ref="A30:A31"/>
    <mergeCell ref="B30:B31"/>
    <mergeCell ref="C30:C31"/>
    <mergeCell ref="A28:A29"/>
    <mergeCell ref="B16:B17"/>
    <mergeCell ref="A20:A21"/>
    <mergeCell ref="B22:B23"/>
    <mergeCell ref="C22:C23"/>
    <mergeCell ref="B24:B25"/>
    <mergeCell ref="C24:C25"/>
    <mergeCell ref="B26:B27"/>
    <mergeCell ref="C26:C27"/>
    <mergeCell ref="B28:B29"/>
    <mergeCell ref="C28:C29"/>
    <mergeCell ref="B20:B21"/>
    <mergeCell ref="C20:C21"/>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X37"/>
  <sheetViews>
    <sheetView zoomScale="60" zoomScaleNormal="60" zoomScaleSheetLayoutView="55" workbookViewId="0">
      <selection activeCell="Q38" sqref="Q38"/>
    </sheetView>
  </sheetViews>
  <sheetFormatPr baseColWidth="10" defaultRowHeight="15" x14ac:dyDescent="0.2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x14ac:dyDescent="0.3">
      <c r="A1" s="3"/>
      <c r="B1" s="51"/>
      <c r="C1" s="52"/>
      <c r="D1" s="52"/>
      <c r="E1" s="52"/>
      <c r="F1" s="52"/>
      <c r="G1" s="52"/>
      <c r="H1" s="52"/>
      <c r="I1" s="52"/>
      <c r="J1" s="52"/>
      <c r="K1" s="52"/>
      <c r="L1" s="52"/>
      <c r="M1" s="52"/>
      <c r="N1" s="52"/>
      <c r="O1" s="52"/>
      <c r="P1" s="52"/>
      <c r="Q1" s="52"/>
      <c r="R1" s="52"/>
      <c r="S1" s="52"/>
      <c r="T1" s="52"/>
      <c r="U1" s="52"/>
      <c r="V1" s="52"/>
      <c r="W1" s="52"/>
      <c r="X1" s="53"/>
    </row>
    <row r="2" spans="1:24" ht="18.75" customHeight="1" thickBot="1" x14ac:dyDescent="0.3">
      <c r="A2" s="3"/>
      <c r="B2" s="5" t="s">
        <v>0</v>
      </c>
      <c r="C2" s="54">
        <v>42891</v>
      </c>
      <c r="D2" s="53"/>
      <c r="E2" s="6" t="s">
        <v>1</v>
      </c>
      <c r="F2" s="55">
        <f>C2+6</f>
        <v>42897</v>
      </c>
      <c r="G2" s="56"/>
      <c r="H2" s="57" t="s">
        <v>21</v>
      </c>
      <c r="I2" s="57"/>
      <c r="J2" s="57"/>
      <c r="K2" s="57"/>
      <c r="L2" s="57"/>
      <c r="M2" s="57"/>
      <c r="N2" s="57"/>
      <c r="O2" s="57"/>
      <c r="P2" s="57"/>
      <c r="Q2" s="57"/>
      <c r="R2" s="57"/>
      <c r="S2" s="57"/>
      <c r="T2" s="57"/>
      <c r="U2" s="57"/>
      <c r="V2" s="57"/>
      <c r="W2" s="57"/>
      <c r="X2" s="56"/>
    </row>
    <row r="3" spans="1:24" s="4" customFormat="1" ht="18.75" customHeight="1" thickBot="1" x14ac:dyDescent="0.3">
      <c r="A3" s="3"/>
      <c r="B3" s="58" t="s">
        <v>20</v>
      </c>
      <c r="C3" s="59"/>
      <c r="D3" s="59"/>
      <c r="E3" s="59"/>
      <c r="F3" s="59"/>
      <c r="G3" s="59"/>
      <c r="H3" s="59"/>
      <c r="I3" s="59"/>
      <c r="J3" s="59"/>
      <c r="K3" s="59"/>
      <c r="L3" s="59"/>
      <c r="M3" s="59"/>
      <c r="N3" s="59"/>
      <c r="O3" s="59"/>
      <c r="P3" s="59"/>
      <c r="Q3" s="59"/>
      <c r="R3" s="59"/>
      <c r="S3" s="59"/>
      <c r="T3" s="59"/>
      <c r="U3" s="59"/>
      <c r="V3" s="59"/>
      <c r="W3" s="59"/>
      <c r="X3" s="60"/>
    </row>
    <row r="4" spans="1:24" s="4" customFormat="1" ht="18.75" customHeight="1" x14ac:dyDescent="0.25">
      <c r="A4" s="8"/>
      <c r="B4" s="9"/>
      <c r="C4" s="61">
        <f>C2</f>
        <v>42891</v>
      </c>
      <c r="D4" s="62"/>
      <c r="E4" s="63"/>
      <c r="F4" s="64">
        <f>C4+1</f>
        <v>42892</v>
      </c>
      <c r="G4" s="65"/>
      <c r="H4" s="66"/>
      <c r="I4" s="64">
        <f t="shared" ref="I4" si="0">F4+1</f>
        <v>42893</v>
      </c>
      <c r="J4" s="65"/>
      <c r="K4" s="66"/>
      <c r="L4" s="64">
        <f t="shared" ref="L4" si="1">I4+1</f>
        <v>42894</v>
      </c>
      <c r="M4" s="65"/>
      <c r="N4" s="66"/>
      <c r="O4" s="64">
        <f t="shared" ref="O4" si="2">L4+1</f>
        <v>42895</v>
      </c>
      <c r="P4" s="65"/>
      <c r="Q4" s="66"/>
      <c r="R4" s="64">
        <f t="shared" ref="R4" si="3">O4+1</f>
        <v>42896</v>
      </c>
      <c r="S4" s="65"/>
      <c r="T4" s="66"/>
      <c r="U4" s="64">
        <f t="shared" ref="U4" si="4">R4+1</f>
        <v>42897</v>
      </c>
      <c r="V4" s="65"/>
      <c r="W4" s="66"/>
      <c r="X4" s="70" t="s">
        <v>2</v>
      </c>
    </row>
    <row r="5" spans="1:24" s="4" customFormat="1" ht="18.75" customHeight="1" x14ac:dyDescent="0.25">
      <c r="A5" s="10"/>
      <c r="B5" s="10"/>
      <c r="C5" s="73" t="s">
        <v>3</v>
      </c>
      <c r="D5" s="74"/>
      <c r="E5" s="77" t="s">
        <v>4</v>
      </c>
      <c r="F5" s="73" t="s">
        <v>3</v>
      </c>
      <c r="G5" s="74"/>
      <c r="H5" s="77" t="s">
        <v>5</v>
      </c>
      <c r="I5" s="73" t="s">
        <v>3</v>
      </c>
      <c r="J5" s="74"/>
      <c r="K5" s="77" t="s">
        <v>6</v>
      </c>
      <c r="L5" s="73" t="s">
        <v>3</v>
      </c>
      <c r="M5" s="74"/>
      <c r="N5" s="77" t="s">
        <v>4</v>
      </c>
      <c r="O5" s="73" t="s">
        <v>3</v>
      </c>
      <c r="P5" s="74"/>
      <c r="Q5" s="77" t="s">
        <v>4</v>
      </c>
      <c r="R5" s="73" t="s">
        <v>3</v>
      </c>
      <c r="S5" s="74"/>
      <c r="T5" s="77" t="s">
        <v>4</v>
      </c>
      <c r="U5" s="86" t="s">
        <v>3</v>
      </c>
      <c r="V5" s="87"/>
      <c r="W5" s="93" t="s">
        <v>4</v>
      </c>
      <c r="X5" s="71"/>
    </row>
    <row r="6" spans="1:24" s="4" customFormat="1" ht="18.75" customHeight="1" thickBot="1" x14ac:dyDescent="0.3">
      <c r="A6" s="11"/>
      <c r="B6" s="11"/>
      <c r="C6" s="83" t="s">
        <v>7</v>
      </c>
      <c r="D6" s="84"/>
      <c r="E6" s="78"/>
      <c r="F6" s="83" t="s">
        <v>7</v>
      </c>
      <c r="G6" s="84"/>
      <c r="H6" s="78"/>
      <c r="I6" s="83" t="s">
        <v>7</v>
      </c>
      <c r="J6" s="84"/>
      <c r="K6" s="93"/>
      <c r="L6" s="83" t="s">
        <v>7</v>
      </c>
      <c r="M6" s="84"/>
      <c r="N6" s="78"/>
      <c r="O6" s="83" t="s">
        <v>7</v>
      </c>
      <c r="P6" s="84"/>
      <c r="Q6" s="78"/>
      <c r="R6" s="83" t="s">
        <v>7</v>
      </c>
      <c r="S6" s="84"/>
      <c r="T6" s="78"/>
      <c r="U6" s="85" t="s">
        <v>7</v>
      </c>
      <c r="V6" s="84"/>
      <c r="W6" s="78"/>
      <c r="X6" s="72"/>
    </row>
    <row r="7" spans="1:24" ht="18.75" customHeight="1" x14ac:dyDescent="0.25">
      <c r="A7" s="79" t="str">
        <f>Nom!B2</f>
        <v>FLORIAN</v>
      </c>
      <c r="B7" s="79">
        <f>Nom!C2</f>
        <v>0</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v>
      </c>
      <c r="M7" s="13">
        <f>'Edition de plannings'!V7</f>
        <v>0</v>
      </c>
      <c r="N7" s="14">
        <f t="shared" ref="N7:N36" si="7">M7-L7</f>
        <v>0</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81">
        <f>E7+E8+H7+H8+K7+K8+N7+N8+Q7+Q8+T7+T8+W7+W8</f>
        <v>1.24999999999998</v>
      </c>
    </row>
    <row r="8" spans="1:24" ht="18.75" customHeight="1" thickBot="1" x14ac:dyDescent="0.3">
      <c r="A8" s="80"/>
      <c r="B8" s="80"/>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82"/>
    </row>
    <row r="9" spans="1:24" ht="18.75" customHeight="1" x14ac:dyDescent="0.25">
      <c r="A9" s="79" t="str">
        <f>Nom!B4</f>
        <v>MATHIEU</v>
      </c>
      <c r="B9" s="79">
        <f>Nom!C4</f>
        <v>0</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81">
        <f>E9+E10+H9+H10+K9+K10+N9+N10+Q9+Q10+T9+T10+W9+W10</f>
        <v>1.4583333333333111</v>
      </c>
    </row>
    <row r="10" spans="1:24" ht="18.75" customHeight="1" thickBot="1" x14ac:dyDescent="0.3">
      <c r="A10" s="80"/>
      <c r="B10" s="80"/>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82"/>
    </row>
    <row r="11" spans="1:24" ht="18.75" customHeight="1" x14ac:dyDescent="0.25">
      <c r="A11" s="79" t="str">
        <f>Nom!B6</f>
        <v>JUNIOR</v>
      </c>
      <c r="B11" s="79">
        <f>Nom!C6</f>
        <v>0</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81">
        <f>E11+E12+H11+H12+K11+K12+N11+N12+Q11+Q12+T11+T12+W11+W12</f>
        <v>1.24999999999998</v>
      </c>
    </row>
    <row r="12" spans="1:24" ht="18.75" customHeight="1" thickBot="1" x14ac:dyDescent="0.3">
      <c r="A12" s="80"/>
      <c r="B12" s="80"/>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82"/>
    </row>
    <row r="13" spans="1:24" ht="18.75" customHeight="1" x14ac:dyDescent="0.25">
      <c r="A13" s="79" t="str">
        <f>Nom!B8</f>
        <v>REMY</v>
      </c>
      <c r="B13" s="79">
        <f>Nom!C8</f>
        <v>0</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81">
        <f>E13+E14+H13+H14+K13+K14+N13+N14+Q13+Q14+T13+T14+W13+W14</f>
        <v>0</v>
      </c>
    </row>
    <row r="14" spans="1:24" ht="18.75" customHeight="1" thickBot="1" x14ac:dyDescent="0.3">
      <c r="A14" s="80"/>
      <c r="B14" s="80"/>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82"/>
    </row>
    <row r="15" spans="1:24" ht="18.75" customHeight="1" x14ac:dyDescent="0.25">
      <c r="A15" s="79" t="str">
        <f>Nom!B10</f>
        <v>AUDREY</v>
      </c>
      <c r="B15" s="79">
        <f>Nom!C10</f>
        <v>0</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88">
        <f>E15+E16+H15+H16+K15+K16+N15+N16+Q15+Q16+T15+T16+W15+W16</f>
        <v>1.4583333333333111</v>
      </c>
    </row>
    <row r="16" spans="1:24" ht="18.75" customHeight="1" thickBot="1" x14ac:dyDescent="0.3">
      <c r="A16" s="80"/>
      <c r="B16" s="80"/>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89"/>
    </row>
    <row r="17" spans="1:24" ht="18.75" customHeight="1" x14ac:dyDescent="0.25">
      <c r="A17" s="79" t="str">
        <f>Nom!B12</f>
        <v>GILDAS</v>
      </c>
      <c r="B17" s="79">
        <f>Nom!C12</f>
        <v>0</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88">
        <f>E17+E18+H17+H18+K17+K18+N17+N18+Q17+Q18+T17+T18+W17+W18</f>
        <v>1.1041666666666519</v>
      </c>
    </row>
    <row r="18" spans="1:24" ht="18.75" customHeight="1" thickBot="1" x14ac:dyDescent="0.3">
      <c r="A18" s="80"/>
      <c r="B18" s="80"/>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89"/>
    </row>
    <row r="19" spans="1:24" ht="18.75" customHeight="1" x14ac:dyDescent="0.25">
      <c r="A19" s="79" t="str">
        <f>Nom!B14</f>
        <v>ROXANNE</v>
      </c>
      <c r="B19" s="79">
        <f>Nom!C14</f>
        <v>0</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88">
        <f>E19+E20+H19+H20+K19+K20+N19+N20+Q19+Q20+T19+T20+W19+W20</f>
        <v>0</v>
      </c>
    </row>
    <row r="20" spans="1:24" ht="18.75" customHeight="1" thickBot="1" x14ac:dyDescent="0.3">
      <c r="A20" s="80"/>
      <c r="B20" s="80"/>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89"/>
    </row>
    <row r="21" spans="1:24" ht="18.75" customHeight="1" x14ac:dyDescent="0.25">
      <c r="A21" s="79">
        <f>Nom!B16</f>
        <v>0</v>
      </c>
      <c r="B21" s="79">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88">
        <f>E21+E22+H21+H22+K21+K22+N21+N22+Q21+Q22+T21+T22+W21+W22</f>
        <v>0.91666666666665308</v>
      </c>
    </row>
    <row r="22" spans="1:24" ht="18.75" customHeight="1" thickBot="1" x14ac:dyDescent="0.3">
      <c r="A22" s="80"/>
      <c r="B22" s="80"/>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89"/>
    </row>
    <row r="23" spans="1:24" ht="18.75" customHeight="1" x14ac:dyDescent="0.25">
      <c r="A23" s="79">
        <f>Nom!B18</f>
        <v>0</v>
      </c>
      <c r="B23" s="79">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88">
        <f>E23+E24+H23+H24+K23+K24+N23+N24+Q23+Q24+T23+T24+W23+W24</f>
        <v>0.25000000000001699</v>
      </c>
    </row>
    <row r="24" spans="1:24" ht="18.75" customHeight="1" thickBot="1" x14ac:dyDescent="0.3">
      <c r="A24" s="80"/>
      <c r="B24" s="80"/>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89"/>
    </row>
    <row r="25" spans="1:24" ht="18.75" customHeight="1" x14ac:dyDescent="0.25">
      <c r="A25" s="79">
        <f>Nom!B20</f>
        <v>0</v>
      </c>
      <c r="B25" s="79">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88">
        <f t="shared" ref="X25" si="14">E25+E26+H25+H26+K25+K26+N25+N26+Q25+Q26+T25+T26+W25+W26</f>
        <v>0.124999999999998</v>
      </c>
    </row>
    <row r="26" spans="1:24" ht="18.75" customHeight="1" thickBot="1" x14ac:dyDescent="0.3">
      <c r="A26" s="80"/>
      <c r="B26" s="80"/>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89"/>
    </row>
    <row r="27" spans="1:24" ht="18.75" customHeight="1" x14ac:dyDescent="0.25">
      <c r="A27" s="79">
        <f>Nom!B22</f>
        <v>0</v>
      </c>
      <c r="B27" s="79">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88">
        <f t="shared" ref="X27" si="15">E27+E28+H27+H28+K27+K28+N27+N28+Q27+Q28+T27+T28+W27+W28</f>
        <v>0</v>
      </c>
    </row>
    <row r="28" spans="1:24" ht="18.75" customHeight="1" thickBot="1" x14ac:dyDescent="0.3">
      <c r="A28" s="80"/>
      <c r="B28" s="80"/>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89"/>
    </row>
    <row r="29" spans="1:24" ht="18.75" customHeight="1" x14ac:dyDescent="0.25">
      <c r="A29" s="79">
        <f>Nom!B24</f>
        <v>0</v>
      </c>
      <c r="B29" s="79">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88">
        <f t="shared" ref="X29" si="16">E29+E30+H29+H30+K29+K30+N29+N30+Q29+Q30+T29+T30+W29+W30</f>
        <v>0</v>
      </c>
    </row>
    <row r="30" spans="1:24" ht="18.75" customHeight="1" thickBot="1" x14ac:dyDescent="0.3">
      <c r="A30" s="80"/>
      <c r="B30" s="80"/>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89"/>
    </row>
    <row r="31" spans="1:24" ht="18.75" customHeight="1" x14ac:dyDescent="0.25">
      <c r="A31" s="79">
        <f>Nom!B26</f>
        <v>0</v>
      </c>
      <c r="B31" s="79">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88">
        <f t="shared" ref="X31" si="17">E31+E32+H31+H32+K31+K32+N31+N32+Q31+Q32+T31+T32+W31+W32</f>
        <v>0</v>
      </c>
    </row>
    <row r="32" spans="1:24" ht="18.75" customHeight="1" thickBot="1" x14ac:dyDescent="0.3">
      <c r="A32" s="80"/>
      <c r="B32" s="80"/>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89"/>
    </row>
    <row r="33" spans="1:24" ht="18.75" customHeight="1" x14ac:dyDescent="0.25">
      <c r="A33" s="79">
        <f>Nom!B28</f>
        <v>0</v>
      </c>
      <c r="B33" s="79">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88">
        <f>E33+E34+H33+H34+K33+K34+N33+N34+Q33+Q34+T33+T34+W33+W34</f>
        <v>0</v>
      </c>
    </row>
    <row r="34" spans="1:24" ht="18.75" customHeight="1" thickBot="1" x14ac:dyDescent="0.3">
      <c r="A34" s="80"/>
      <c r="B34" s="80"/>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89"/>
    </row>
    <row r="35" spans="1:24" ht="18.75" customHeight="1" x14ac:dyDescent="0.25">
      <c r="A35" s="79">
        <f>Nom!B30</f>
        <v>0</v>
      </c>
      <c r="B35" s="79">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88">
        <f>E35+E36+H35+H36+K35+K36+N35+N36+Q35+Q36+T35+T36+W35+W36</f>
        <v>0</v>
      </c>
    </row>
    <row r="36" spans="1:24" ht="18.75" customHeight="1" thickBot="1" x14ac:dyDescent="0.3">
      <c r="A36" s="80"/>
      <c r="B36" s="80"/>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89"/>
    </row>
    <row r="37" spans="1:24" ht="30" customHeight="1" thickBot="1" x14ac:dyDescent="0.3">
      <c r="A37" s="18"/>
      <c r="B37" s="18"/>
      <c r="C37" s="18"/>
      <c r="D37" s="18"/>
      <c r="E37" s="3"/>
      <c r="F37" s="18"/>
      <c r="G37" s="18"/>
      <c r="H37" s="18"/>
      <c r="I37" s="18"/>
      <c r="J37" s="18"/>
      <c r="K37" s="18"/>
      <c r="L37" s="18"/>
      <c r="M37" s="18"/>
      <c r="N37" s="18"/>
      <c r="O37" s="18"/>
      <c r="P37" s="18"/>
      <c r="Q37" s="18"/>
      <c r="R37" s="18"/>
      <c r="S37" s="18"/>
      <c r="T37" s="18"/>
      <c r="U37" s="90" t="s">
        <v>15</v>
      </c>
      <c r="V37" s="91"/>
      <c r="W37" s="92"/>
      <c r="X37" s="19">
        <f>SUM(X7:X36)</f>
        <v>7.8124999999999023</v>
      </c>
    </row>
  </sheetData>
  <sheetProtection selectLockedCells="1"/>
  <mergeCells count="80">
    <mergeCell ref="A35:A36"/>
    <mergeCell ref="B35:B36"/>
    <mergeCell ref="X35:X36"/>
    <mergeCell ref="U37:W37"/>
    <mergeCell ref="A31:A32"/>
    <mergeCell ref="B31:B32"/>
    <mergeCell ref="X31:X32"/>
    <mergeCell ref="A33:A34"/>
    <mergeCell ref="B33:B34"/>
    <mergeCell ref="X33:X34"/>
    <mergeCell ref="A27:A28"/>
    <mergeCell ref="B27:B28"/>
    <mergeCell ref="X27:X28"/>
    <mergeCell ref="A29:A30"/>
    <mergeCell ref="B29:B30"/>
    <mergeCell ref="X29:X30"/>
    <mergeCell ref="A23:A24"/>
    <mergeCell ref="B23:B24"/>
    <mergeCell ref="X23:X24"/>
    <mergeCell ref="A25:A26"/>
    <mergeCell ref="B25:B26"/>
    <mergeCell ref="X25:X26"/>
    <mergeCell ref="A19:A20"/>
    <mergeCell ref="B19:B20"/>
    <mergeCell ref="X19:X20"/>
    <mergeCell ref="A21:A22"/>
    <mergeCell ref="B21:B22"/>
    <mergeCell ref="X21:X22"/>
    <mergeCell ref="A15:A16"/>
    <mergeCell ref="B15:B16"/>
    <mergeCell ref="X15:X16"/>
    <mergeCell ref="A17:A18"/>
    <mergeCell ref="B17:B18"/>
    <mergeCell ref="X17:X18"/>
    <mergeCell ref="A11:A12"/>
    <mergeCell ref="B11:B12"/>
    <mergeCell ref="X11:X12"/>
    <mergeCell ref="A13:A14"/>
    <mergeCell ref="B13:B14"/>
    <mergeCell ref="X13:X14"/>
    <mergeCell ref="A7:A8"/>
    <mergeCell ref="B7:B8"/>
    <mergeCell ref="X7:X8"/>
    <mergeCell ref="A9:A10"/>
    <mergeCell ref="B9:B10"/>
    <mergeCell ref="X9:X10"/>
    <mergeCell ref="W5:W6"/>
    <mergeCell ref="C6:D6"/>
    <mergeCell ref="F6:G6"/>
    <mergeCell ref="I6:J6"/>
    <mergeCell ref="L6:M6"/>
    <mergeCell ref="O6:P6"/>
    <mergeCell ref="R6:S6"/>
    <mergeCell ref="U6:V6"/>
    <mergeCell ref="N5:N6"/>
    <mergeCell ref="O5:P5"/>
    <mergeCell ref="Q5:Q6"/>
    <mergeCell ref="R5:S5"/>
    <mergeCell ref="T5:T6"/>
    <mergeCell ref="U5:V5"/>
    <mergeCell ref="R4:T4"/>
    <mergeCell ref="U4:W4"/>
    <mergeCell ref="X4:X6"/>
    <mergeCell ref="C5:D5"/>
    <mergeCell ref="E5:E6"/>
    <mergeCell ref="F5:G5"/>
    <mergeCell ref="H5:H6"/>
    <mergeCell ref="I5:J5"/>
    <mergeCell ref="K5:K6"/>
    <mergeCell ref="L5:M5"/>
    <mergeCell ref="B1:X1"/>
    <mergeCell ref="C2:D2"/>
    <mergeCell ref="F2:G2"/>
    <mergeCell ref="H2:X2"/>
    <mergeCell ref="B3:X3"/>
    <mergeCell ref="C4:E4"/>
    <mergeCell ref="F4:H4"/>
    <mergeCell ref="I4:K4"/>
    <mergeCell ref="L4:N4"/>
    <mergeCell ref="O4:Q4"/>
  </mergeCells>
  <conditionalFormatting sqref="Q7:Q36 W7:W36 T7:T36 N7:N36 K7:K36 E7:E36 H7:H36">
    <cfRule type="cellIs" dxfId="7" priority="1" operator="equal">
      <formula>0</formula>
    </cfRule>
  </conditionalFormatting>
  <conditionalFormatting sqref="C7:W36">
    <cfRule type="cellIs" dxfId="6"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X37"/>
  <sheetViews>
    <sheetView zoomScale="60" zoomScaleNormal="60" zoomScaleSheetLayoutView="55" workbookViewId="0">
      <selection activeCell="B1" sqref="B1:X1"/>
    </sheetView>
  </sheetViews>
  <sheetFormatPr baseColWidth="10" defaultRowHeight="15" x14ac:dyDescent="0.2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x14ac:dyDescent="0.3">
      <c r="A1" s="3"/>
      <c r="B1" s="51"/>
      <c r="C1" s="52"/>
      <c r="D1" s="52"/>
      <c r="E1" s="52"/>
      <c r="F1" s="52"/>
      <c r="G1" s="52"/>
      <c r="H1" s="52"/>
      <c r="I1" s="52"/>
      <c r="J1" s="52"/>
      <c r="K1" s="52"/>
      <c r="L1" s="52"/>
      <c r="M1" s="52"/>
      <c r="N1" s="52"/>
      <c r="O1" s="52"/>
      <c r="P1" s="52"/>
      <c r="Q1" s="52"/>
      <c r="R1" s="52"/>
      <c r="S1" s="52"/>
      <c r="T1" s="52"/>
      <c r="U1" s="52"/>
      <c r="V1" s="52"/>
      <c r="W1" s="52"/>
      <c r="X1" s="53"/>
    </row>
    <row r="2" spans="1:24" ht="18.75" customHeight="1" thickBot="1" x14ac:dyDescent="0.3">
      <c r="A2" s="3"/>
      <c r="B2" s="5" t="s">
        <v>0</v>
      </c>
      <c r="C2" s="54">
        <v>42898</v>
      </c>
      <c r="D2" s="53"/>
      <c r="E2" s="6" t="s">
        <v>1</v>
      </c>
      <c r="F2" s="55">
        <f>C2+6</f>
        <v>42904</v>
      </c>
      <c r="G2" s="56"/>
      <c r="H2" s="57" t="s">
        <v>21</v>
      </c>
      <c r="I2" s="57"/>
      <c r="J2" s="57"/>
      <c r="K2" s="57"/>
      <c r="L2" s="57"/>
      <c r="M2" s="57"/>
      <c r="N2" s="57"/>
      <c r="O2" s="57"/>
      <c r="P2" s="57"/>
      <c r="Q2" s="57"/>
      <c r="R2" s="57"/>
      <c r="S2" s="57"/>
      <c r="T2" s="57"/>
      <c r="U2" s="57"/>
      <c r="V2" s="57"/>
      <c r="W2" s="57"/>
      <c r="X2" s="56"/>
    </row>
    <row r="3" spans="1:24" s="4" customFormat="1" ht="18.75" customHeight="1" thickBot="1" x14ac:dyDescent="0.3">
      <c r="A3" s="3"/>
      <c r="B3" s="58" t="s">
        <v>20</v>
      </c>
      <c r="C3" s="59"/>
      <c r="D3" s="59"/>
      <c r="E3" s="59"/>
      <c r="F3" s="59"/>
      <c r="G3" s="59"/>
      <c r="H3" s="59"/>
      <c r="I3" s="59"/>
      <c r="J3" s="59"/>
      <c r="K3" s="59"/>
      <c r="L3" s="59"/>
      <c r="M3" s="59"/>
      <c r="N3" s="59"/>
      <c r="O3" s="59"/>
      <c r="P3" s="59"/>
      <c r="Q3" s="59"/>
      <c r="R3" s="59"/>
      <c r="S3" s="59"/>
      <c r="T3" s="59"/>
      <c r="U3" s="59"/>
      <c r="V3" s="59"/>
      <c r="W3" s="59"/>
      <c r="X3" s="60"/>
    </row>
    <row r="4" spans="1:24" s="4" customFormat="1" ht="18.75" customHeight="1" x14ac:dyDescent="0.25">
      <c r="A4" s="8"/>
      <c r="B4" s="9"/>
      <c r="C4" s="61">
        <f>C2</f>
        <v>42898</v>
      </c>
      <c r="D4" s="62"/>
      <c r="E4" s="63"/>
      <c r="F4" s="64">
        <f>C4+1</f>
        <v>42899</v>
      </c>
      <c r="G4" s="65"/>
      <c r="H4" s="66"/>
      <c r="I4" s="64">
        <f t="shared" ref="I4" si="0">F4+1</f>
        <v>42900</v>
      </c>
      <c r="J4" s="65"/>
      <c r="K4" s="66"/>
      <c r="L4" s="64">
        <f t="shared" ref="L4" si="1">I4+1</f>
        <v>42901</v>
      </c>
      <c r="M4" s="65"/>
      <c r="N4" s="66"/>
      <c r="O4" s="64">
        <f t="shared" ref="O4" si="2">L4+1</f>
        <v>42902</v>
      </c>
      <c r="P4" s="65"/>
      <c r="Q4" s="66"/>
      <c r="R4" s="64">
        <f t="shared" ref="R4" si="3">O4+1</f>
        <v>42903</v>
      </c>
      <c r="S4" s="65"/>
      <c r="T4" s="66"/>
      <c r="U4" s="64">
        <f t="shared" ref="U4" si="4">R4+1</f>
        <v>42904</v>
      </c>
      <c r="V4" s="65"/>
      <c r="W4" s="66"/>
      <c r="X4" s="70" t="s">
        <v>2</v>
      </c>
    </row>
    <row r="5" spans="1:24" s="4" customFormat="1" ht="18.75" customHeight="1" x14ac:dyDescent="0.25">
      <c r="A5" s="10"/>
      <c r="B5" s="10"/>
      <c r="C5" s="73" t="s">
        <v>3</v>
      </c>
      <c r="D5" s="74"/>
      <c r="E5" s="77" t="s">
        <v>4</v>
      </c>
      <c r="F5" s="73" t="s">
        <v>3</v>
      </c>
      <c r="G5" s="74"/>
      <c r="H5" s="77" t="s">
        <v>5</v>
      </c>
      <c r="I5" s="73" t="s">
        <v>3</v>
      </c>
      <c r="J5" s="74"/>
      <c r="K5" s="77" t="s">
        <v>6</v>
      </c>
      <c r="L5" s="73" t="s">
        <v>3</v>
      </c>
      <c r="M5" s="74"/>
      <c r="N5" s="77" t="s">
        <v>4</v>
      </c>
      <c r="O5" s="73" t="s">
        <v>3</v>
      </c>
      <c r="P5" s="74"/>
      <c r="Q5" s="77" t="s">
        <v>4</v>
      </c>
      <c r="R5" s="73" t="s">
        <v>3</v>
      </c>
      <c r="S5" s="74"/>
      <c r="T5" s="77" t="s">
        <v>4</v>
      </c>
      <c r="U5" s="86" t="s">
        <v>3</v>
      </c>
      <c r="V5" s="87"/>
      <c r="W5" s="93" t="s">
        <v>4</v>
      </c>
      <c r="X5" s="71"/>
    </row>
    <row r="6" spans="1:24" s="4" customFormat="1" ht="18.75" customHeight="1" thickBot="1" x14ac:dyDescent="0.3">
      <c r="A6" s="11"/>
      <c r="B6" s="11"/>
      <c r="C6" s="83" t="s">
        <v>7</v>
      </c>
      <c r="D6" s="84"/>
      <c r="E6" s="78"/>
      <c r="F6" s="83" t="s">
        <v>7</v>
      </c>
      <c r="G6" s="84"/>
      <c r="H6" s="78"/>
      <c r="I6" s="83" t="s">
        <v>7</v>
      </c>
      <c r="J6" s="84"/>
      <c r="K6" s="93"/>
      <c r="L6" s="83" t="s">
        <v>7</v>
      </c>
      <c r="M6" s="84"/>
      <c r="N6" s="78"/>
      <c r="O6" s="83" t="s">
        <v>7</v>
      </c>
      <c r="P6" s="84"/>
      <c r="Q6" s="78"/>
      <c r="R6" s="83" t="s">
        <v>7</v>
      </c>
      <c r="S6" s="84"/>
      <c r="T6" s="78"/>
      <c r="U6" s="85" t="s">
        <v>7</v>
      </c>
      <c r="V6" s="84"/>
      <c r="W6" s="78"/>
      <c r="X6" s="72"/>
    </row>
    <row r="7" spans="1:24" ht="18.75" customHeight="1" x14ac:dyDescent="0.25">
      <c r="A7" s="79" t="str">
        <f>Nom!B2</f>
        <v>FLORIAN</v>
      </c>
      <c r="B7" s="79">
        <f>Nom!C2</f>
        <v>0</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v>
      </c>
      <c r="M7" s="13">
        <f>'Edition de plannings'!V7</f>
        <v>0</v>
      </c>
      <c r="N7" s="14">
        <f t="shared" ref="N7:N36" si="7">M7-L7</f>
        <v>0</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81">
        <f>E7+E8+H7+H8+K7+K8+N7+N8+Q7+Q8+T7+T8+W7+W8</f>
        <v>1.24999999999998</v>
      </c>
    </row>
    <row r="8" spans="1:24" ht="18.75" customHeight="1" thickBot="1" x14ac:dyDescent="0.3">
      <c r="A8" s="80"/>
      <c r="B8" s="80"/>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82"/>
    </row>
    <row r="9" spans="1:24" ht="18.75" customHeight="1" x14ac:dyDescent="0.25">
      <c r="A9" s="79" t="str">
        <f>Nom!B4</f>
        <v>MATHIEU</v>
      </c>
      <c r="B9" s="79">
        <f>Nom!C4</f>
        <v>0</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81">
        <f>E9+E10+H9+H10+K9+K10+N9+N10+Q9+Q10+T9+T10+W9+W10</f>
        <v>1.4583333333333111</v>
      </c>
    </row>
    <row r="10" spans="1:24" ht="18.75" customHeight="1" thickBot="1" x14ac:dyDescent="0.3">
      <c r="A10" s="80"/>
      <c r="B10" s="80"/>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82"/>
    </row>
    <row r="11" spans="1:24" ht="18.75" customHeight="1" x14ac:dyDescent="0.25">
      <c r="A11" s="79" t="str">
        <f>Nom!B6</f>
        <v>JUNIOR</v>
      </c>
      <c r="B11" s="79">
        <f>Nom!C6</f>
        <v>0</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81">
        <f>E11+E12+H11+H12+K11+K12+N11+N12+Q11+Q12+T11+T12+W11+W12</f>
        <v>1.24999999999998</v>
      </c>
    </row>
    <row r="12" spans="1:24" ht="18.75" customHeight="1" thickBot="1" x14ac:dyDescent="0.3">
      <c r="A12" s="80"/>
      <c r="B12" s="80"/>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82"/>
    </row>
    <row r="13" spans="1:24" ht="18.75" customHeight="1" x14ac:dyDescent="0.25">
      <c r="A13" s="79" t="str">
        <f>Nom!B8</f>
        <v>REMY</v>
      </c>
      <c r="B13" s="79">
        <f>Nom!C8</f>
        <v>0</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81">
        <f>E13+E14+H13+H14+K13+K14+N13+N14+Q13+Q14+T13+T14+W13+W14</f>
        <v>0</v>
      </c>
    </row>
    <row r="14" spans="1:24" ht="18.75" customHeight="1" thickBot="1" x14ac:dyDescent="0.3">
      <c r="A14" s="80"/>
      <c r="B14" s="80"/>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82"/>
    </row>
    <row r="15" spans="1:24" ht="18.75" customHeight="1" x14ac:dyDescent="0.25">
      <c r="A15" s="79" t="str">
        <f>Nom!B10</f>
        <v>AUDREY</v>
      </c>
      <c r="B15" s="79">
        <f>Nom!C10</f>
        <v>0</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88">
        <f>E15+E16+H15+H16+K15+K16+N15+N16+Q15+Q16+T15+T16+W15+W16</f>
        <v>1.4583333333333111</v>
      </c>
    </row>
    <row r="16" spans="1:24" ht="18.75" customHeight="1" thickBot="1" x14ac:dyDescent="0.3">
      <c r="A16" s="80"/>
      <c r="B16" s="80"/>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89"/>
    </row>
    <row r="17" spans="1:24" ht="18.75" customHeight="1" x14ac:dyDescent="0.25">
      <c r="A17" s="79" t="str">
        <f>Nom!B12</f>
        <v>GILDAS</v>
      </c>
      <c r="B17" s="79">
        <f>Nom!C12</f>
        <v>0</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88">
        <f>E17+E18+H17+H18+K17+K18+N17+N18+Q17+Q18+T17+T18+W17+W18</f>
        <v>1.1041666666666519</v>
      </c>
    </row>
    <row r="18" spans="1:24" ht="18.75" customHeight="1" thickBot="1" x14ac:dyDescent="0.3">
      <c r="A18" s="80"/>
      <c r="B18" s="80"/>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89"/>
    </row>
    <row r="19" spans="1:24" ht="18.75" customHeight="1" x14ac:dyDescent="0.25">
      <c r="A19" s="79" t="str">
        <f>Nom!B14</f>
        <v>ROXANNE</v>
      </c>
      <c r="B19" s="79">
        <f>Nom!C14</f>
        <v>0</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88">
        <f>E19+E20+H19+H20+K19+K20+N19+N20+Q19+Q20+T19+T20+W19+W20</f>
        <v>0</v>
      </c>
    </row>
    <row r="20" spans="1:24" ht="18.75" customHeight="1" thickBot="1" x14ac:dyDescent="0.3">
      <c r="A20" s="80"/>
      <c r="B20" s="80"/>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89"/>
    </row>
    <row r="21" spans="1:24" ht="18.75" customHeight="1" x14ac:dyDescent="0.25">
      <c r="A21" s="79">
        <f>Nom!B16</f>
        <v>0</v>
      </c>
      <c r="B21" s="79">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88">
        <f>E21+E22+H21+H22+K21+K22+N21+N22+Q21+Q22+T21+T22+W21+W22</f>
        <v>0.91666666666665308</v>
      </c>
    </row>
    <row r="22" spans="1:24" ht="18.75" customHeight="1" thickBot="1" x14ac:dyDescent="0.3">
      <c r="A22" s="80"/>
      <c r="B22" s="80"/>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89"/>
    </row>
    <row r="23" spans="1:24" ht="18.75" customHeight="1" x14ac:dyDescent="0.25">
      <c r="A23" s="79">
        <f>Nom!B18</f>
        <v>0</v>
      </c>
      <c r="B23" s="79">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88">
        <f>E23+E24+H23+H24+K23+K24+N23+N24+Q23+Q24+T23+T24+W23+W24</f>
        <v>0.25000000000001699</v>
      </c>
    </row>
    <row r="24" spans="1:24" ht="18.75" customHeight="1" thickBot="1" x14ac:dyDescent="0.3">
      <c r="A24" s="80"/>
      <c r="B24" s="80"/>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89"/>
    </row>
    <row r="25" spans="1:24" ht="18.75" customHeight="1" x14ac:dyDescent="0.25">
      <c r="A25" s="79">
        <f>Nom!B20</f>
        <v>0</v>
      </c>
      <c r="B25" s="79">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88">
        <f t="shared" ref="X25" si="14">E25+E26+H25+H26+K25+K26+N25+N26+Q25+Q26+T25+T26+W25+W26</f>
        <v>0.124999999999998</v>
      </c>
    </row>
    <row r="26" spans="1:24" ht="18.75" customHeight="1" thickBot="1" x14ac:dyDescent="0.3">
      <c r="A26" s="80"/>
      <c r="B26" s="80"/>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89"/>
    </row>
    <row r="27" spans="1:24" ht="18.75" customHeight="1" x14ac:dyDescent="0.25">
      <c r="A27" s="79">
        <f>Nom!B22</f>
        <v>0</v>
      </c>
      <c r="B27" s="79">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88">
        <f t="shared" ref="X27" si="15">E27+E28+H27+H28+K27+K28+N27+N28+Q27+Q28+T27+T28+W27+W28</f>
        <v>0</v>
      </c>
    </row>
    <row r="28" spans="1:24" ht="18.75" customHeight="1" thickBot="1" x14ac:dyDescent="0.3">
      <c r="A28" s="80"/>
      <c r="B28" s="80"/>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89"/>
    </row>
    <row r="29" spans="1:24" ht="18.75" customHeight="1" x14ac:dyDescent="0.25">
      <c r="A29" s="79">
        <f>Nom!B24</f>
        <v>0</v>
      </c>
      <c r="B29" s="79">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88">
        <f t="shared" ref="X29" si="16">E29+E30+H29+H30+K29+K30+N29+N30+Q29+Q30+T29+T30+W29+W30</f>
        <v>0</v>
      </c>
    </row>
    <row r="30" spans="1:24" ht="18.75" customHeight="1" thickBot="1" x14ac:dyDescent="0.3">
      <c r="A30" s="80"/>
      <c r="B30" s="80"/>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89"/>
    </row>
    <row r="31" spans="1:24" ht="18.75" customHeight="1" x14ac:dyDescent="0.25">
      <c r="A31" s="79">
        <f>Nom!B26</f>
        <v>0</v>
      </c>
      <c r="B31" s="79">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88">
        <f t="shared" ref="X31" si="17">E31+E32+H31+H32+K31+K32+N31+N32+Q31+Q32+T31+T32+W31+W32</f>
        <v>0</v>
      </c>
    </row>
    <row r="32" spans="1:24" ht="18.75" customHeight="1" thickBot="1" x14ac:dyDescent="0.3">
      <c r="A32" s="80"/>
      <c r="B32" s="80"/>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89"/>
    </row>
    <row r="33" spans="1:24" ht="18.75" customHeight="1" x14ac:dyDescent="0.25">
      <c r="A33" s="79">
        <f>Nom!B28</f>
        <v>0</v>
      </c>
      <c r="B33" s="79">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88">
        <f>E33+E34+H33+H34+K33+K34+N33+N34+Q33+Q34+T33+T34+W33+W34</f>
        <v>0</v>
      </c>
    </row>
    <row r="34" spans="1:24" ht="18.75" customHeight="1" thickBot="1" x14ac:dyDescent="0.3">
      <c r="A34" s="80"/>
      <c r="B34" s="80"/>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89"/>
    </row>
    <row r="35" spans="1:24" ht="18.75" customHeight="1" x14ac:dyDescent="0.25">
      <c r="A35" s="79">
        <f>Nom!B30</f>
        <v>0</v>
      </c>
      <c r="B35" s="79">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88">
        <f>E35+E36+H35+H36+K35+K36+N35+N36+Q35+Q36+T35+T36+W35+W36</f>
        <v>0</v>
      </c>
    </row>
    <row r="36" spans="1:24" ht="18.75" customHeight="1" thickBot="1" x14ac:dyDescent="0.3">
      <c r="A36" s="80"/>
      <c r="B36" s="80"/>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89"/>
    </row>
    <row r="37" spans="1:24" ht="30" customHeight="1" thickBot="1" x14ac:dyDescent="0.3">
      <c r="A37" s="18"/>
      <c r="B37" s="18"/>
      <c r="C37" s="18"/>
      <c r="D37" s="18"/>
      <c r="E37" s="3"/>
      <c r="F37" s="18"/>
      <c r="G37" s="18"/>
      <c r="H37" s="18"/>
      <c r="I37" s="18"/>
      <c r="J37" s="18"/>
      <c r="K37" s="18"/>
      <c r="L37" s="18"/>
      <c r="M37" s="18"/>
      <c r="N37" s="18"/>
      <c r="O37" s="18"/>
      <c r="P37" s="18"/>
      <c r="Q37" s="18"/>
      <c r="R37" s="18"/>
      <c r="S37" s="18"/>
      <c r="T37" s="18"/>
      <c r="U37" s="90" t="s">
        <v>15</v>
      </c>
      <c r="V37" s="91"/>
      <c r="W37" s="92"/>
      <c r="X37" s="19">
        <f>SUM(X7:X36)</f>
        <v>7.8124999999999023</v>
      </c>
    </row>
  </sheetData>
  <sheetProtection selectLockedCells="1"/>
  <mergeCells count="80">
    <mergeCell ref="A35:A36"/>
    <mergeCell ref="B35:B36"/>
    <mergeCell ref="X35:X36"/>
    <mergeCell ref="U37:W37"/>
    <mergeCell ref="A31:A32"/>
    <mergeCell ref="B31:B32"/>
    <mergeCell ref="X31:X32"/>
    <mergeCell ref="A33:A34"/>
    <mergeCell ref="B33:B34"/>
    <mergeCell ref="X33:X34"/>
    <mergeCell ref="A27:A28"/>
    <mergeCell ref="B27:B28"/>
    <mergeCell ref="X27:X28"/>
    <mergeCell ref="A29:A30"/>
    <mergeCell ref="B29:B30"/>
    <mergeCell ref="X29:X30"/>
    <mergeCell ref="A23:A24"/>
    <mergeCell ref="B23:B24"/>
    <mergeCell ref="X23:X24"/>
    <mergeCell ref="A25:A26"/>
    <mergeCell ref="B25:B26"/>
    <mergeCell ref="X25:X26"/>
    <mergeCell ref="A19:A20"/>
    <mergeCell ref="B19:B20"/>
    <mergeCell ref="X19:X20"/>
    <mergeCell ref="A21:A22"/>
    <mergeCell ref="B21:B22"/>
    <mergeCell ref="X21:X22"/>
    <mergeCell ref="A15:A16"/>
    <mergeCell ref="B15:B16"/>
    <mergeCell ref="X15:X16"/>
    <mergeCell ref="A17:A18"/>
    <mergeCell ref="B17:B18"/>
    <mergeCell ref="X17:X18"/>
    <mergeCell ref="A11:A12"/>
    <mergeCell ref="B11:B12"/>
    <mergeCell ref="X11:X12"/>
    <mergeCell ref="A13:A14"/>
    <mergeCell ref="B13:B14"/>
    <mergeCell ref="X13:X14"/>
    <mergeCell ref="A7:A8"/>
    <mergeCell ref="B7:B8"/>
    <mergeCell ref="X7:X8"/>
    <mergeCell ref="A9:A10"/>
    <mergeCell ref="B9:B10"/>
    <mergeCell ref="X9:X10"/>
    <mergeCell ref="W5:W6"/>
    <mergeCell ref="C6:D6"/>
    <mergeCell ref="F6:G6"/>
    <mergeCell ref="I6:J6"/>
    <mergeCell ref="L6:M6"/>
    <mergeCell ref="O6:P6"/>
    <mergeCell ref="R6:S6"/>
    <mergeCell ref="U6:V6"/>
    <mergeCell ref="N5:N6"/>
    <mergeCell ref="O5:P5"/>
    <mergeCell ref="Q5:Q6"/>
    <mergeCell ref="R5:S5"/>
    <mergeCell ref="T5:T6"/>
    <mergeCell ref="U5:V5"/>
    <mergeCell ref="R4:T4"/>
    <mergeCell ref="U4:W4"/>
    <mergeCell ref="X4:X6"/>
    <mergeCell ref="C5:D5"/>
    <mergeCell ref="E5:E6"/>
    <mergeCell ref="F5:G5"/>
    <mergeCell ref="H5:H6"/>
    <mergeCell ref="I5:J5"/>
    <mergeCell ref="K5:K6"/>
    <mergeCell ref="L5:M5"/>
    <mergeCell ref="B1:X1"/>
    <mergeCell ref="C2:D2"/>
    <mergeCell ref="F2:G2"/>
    <mergeCell ref="H2:X2"/>
    <mergeCell ref="B3:X3"/>
    <mergeCell ref="C4:E4"/>
    <mergeCell ref="F4:H4"/>
    <mergeCell ref="I4:K4"/>
    <mergeCell ref="L4:N4"/>
    <mergeCell ref="O4:Q4"/>
  </mergeCells>
  <conditionalFormatting sqref="Q7:Q36 W7:W36 T7:T36 N7:N36 K7:K36 E7:E36 H7:H36">
    <cfRule type="cellIs" dxfId="5" priority="1" operator="equal">
      <formula>0</formula>
    </cfRule>
  </conditionalFormatting>
  <conditionalFormatting sqref="C7:W36">
    <cfRule type="cellIs" dxfId="4"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X37"/>
  <sheetViews>
    <sheetView zoomScale="60" zoomScaleNormal="60" zoomScaleSheetLayoutView="55" workbookViewId="0">
      <selection activeCell="B1" sqref="B1:X1"/>
    </sheetView>
  </sheetViews>
  <sheetFormatPr baseColWidth="10" defaultRowHeight="15" x14ac:dyDescent="0.2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x14ac:dyDescent="0.3">
      <c r="A1" s="3"/>
      <c r="B1" s="51"/>
      <c r="C1" s="52"/>
      <c r="D1" s="52"/>
      <c r="E1" s="52"/>
      <c r="F1" s="52"/>
      <c r="G1" s="52"/>
      <c r="H1" s="52"/>
      <c r="I1" s="52"/>
      <c r="J1" s="52"/>
      <c r="K1" s="52"/>
      <c r="L1" s="52"/>
      <c r="M1" s="52"/>
      <c r="N1" s="52"/>
      <c r="O1" s="52"/>
      <c r="P1" s="52"/>
      <c r="Q1" s="52"/>
      <c r="R1" s="52"/>
      <c r="S1" s="52"/>
      <c r="T1" s="52"/>
      <c r="U1" s="52"/>
      <c r="V1" s="52"/>
      <c r="W1" s="52"/>
      <c r="X1" s="53"/>
    </row>
    <row r="2" spans="1:24" ht="18.75" customHeight="1" thickBot="1" x14ac:dyDescent="0.3">
      <c r="A2" s="3"/>
      <c r="B2" s="5" t="s">
        <v>0</v>
      </c>
      <c r="C2" s="54">
        <v>42905</v>
      </c>
      <c r="D2" s="53"/>
      <c r="E2" s="6" t="s">
        <v>1</v>
      </c>
      <c r="F2" s="55">
        <f>C2+6</f>
        <v>42911</v>
      </c>
      <c r="G2" s="56"/>
      <c r="H2" s="57" t="s">
        <v>21</v>
      </c>
      <c r="I2" s="57"/>
      <c r="J2" s="57"/>
      <c r="K2" s="57"/>
      <c r="L2" s="57"/>
      <c r="M2" s="57"/>
      <c r="N2" s="57"/>
      <c r="O2" s="57"/>
      <c r="P2" s="57"/>
      <c r="Q2" s="57"/>
      <c r="R2" s="57"/>
      <c r="S2" s="57"/>
      <c r="T2" s="57"/>
      <c r="U2" s="57"/>
      <c r="V2" s="57"/>
      <c r="W2" s="57"/>
      <c r="X2" s="56"/>
    </row>
    <row r="3" spans="1:24" s="4" customFormat="1" ht="18.75" customHeight="1" thickBot="1" x14ac:dyDescent="0.3">
      <c r="A3" s="3"/>
      <c r="B3" s="58" t="s">
        <v>20</v>
      </c>
      <c r="C3" s="59"/>
      <c r="D3" s="59"/>
      <c r="E3" s="59"/>
      <c r="F3" s="59"/>
      <c r="G3" s="59"/>
      <c r="H3" s="59"/>
      <c r="I3" s="59"/>
      <c r="J3" s="59"/>
      <c r="K3" s="59"/>
      <c r="L3" s="59"/>
      <c r="M3" s="59"/>
      <c r="N3" s="59"/>
      <c r="O3" s="59"/>
      <c r="P3" s="59"/>
      <c r="Q3" s="59"/>
      <c r="R3" s="59"/>
      <c r="S3" s="59"/>
      <c r="T3" s="59"/>
      <c r="U3" s="59"/>
      <c r="V3" s="59"/>
      <c r="W3" s="59"/>
      <c r="X3" s="60"/>
    </row>
    <row r="4" spans="1:24" s="4" customFormat="1" ht="18.75" customHeight="1" x14ac:dyDescent="0.25">
      <c r="A4" s="8"/>
      <c r="B4" s="9"/>
      <c r="C4" s="61">
        <f>C2</f>
        <v>42905</v>
      </c>
      <c r="D4" s="62"/>
      <c r="E4" s="63"/>
      <c r="F4" s="64">
        <f>C4+1</f>
        <v>42906</v>
      </c>
      <c r="G4" s="65"/>
      <c r="H4" s="66"/>
      <c r="I4" s="64">
        <f t="shared" ref="I4" si="0">F4+1</f>
        <v>42907</v>
      </c>
      <c r="J4" s="65"/>
      <c r="K4" s="66"/>
      <c r="L4" s="64">
        <f t="shared" ref="L4" si="1">I4+1</f>
        <v>42908</v>
      </c>
      <c r="M4" s="65"/>
      <c r="N4" s="66"/>
      <c r="O4" s="64">
        <f t="shared" ref="O4" si="2">L4+1</f>
        <v>42909</v>
      </c>
      <c r="P4" s="65"/>
      <c r="Q4" s="66"/>
      <c r="R4" s="64">
        <f t="shared" ref="R4" si="3">O4+1</f>
        <v>42910</v>
      </c>
      <c r="S4" s="65"/>
      <c r="T4" s="66"/>
      <c r="U4" s="64">
        <f t="shared" ref="U4" si="4">R4+1</f>
        <v>42911</v>
      </c>
      <c r="V4" s="65"/>
      <c r="W4" s="66"/>
      <c r="X4" s="70" t="s">
        <v>2</v>
      </c>
    </row>
    <row r="5" spans="1:24" s="4" customFormat="1" ht="18.75" customHeight="1" x14ac:dyDescent="0.25">
      <c r="A5" s="10"/>
      <c r="B5" s="10"/>
      <c r="C5" s="73" t="s">
        <v>3</v>
      </c>
      <c r="D5" s="74"/>
      <c r="E5" s="77" t="s">
        <v>4</v>
      </c>
      <c r="F5" s="73" t="s">
        <v>3</v>
      </c>
      <c r="G5" s="74"/>
      <c r="H5" s="77" t="s">
        <v>5</v>
      </c>
      <c r="I5" s="73" t="s">
        <v>3</v>
      </c>
      <c r="J5" s="74"/>
      <c r="K5" s="77" t="s">
        <v>6</v>
      </c>
      <c r="L5" s="73" t="s">
        <v>3</v>
      </c>
      <c r="M5" s="74"/>
      <c r="N5" s="77" t="s">
        <v>4</v>
      </c>
      <c r="O5" s="73" t="s">
        <v>3</v>
      </c>
      <c r="P5" s="74"/>
      <c r="Q5" s="77" t="s">
        <v>4</v>
      </c>
      <c r="R5" s="73" t="s">
        <v>3</v>
      </c>
      <c r="S5" s="74"/>
      <c r="T5" s="77" t="s">
        <v>4</v>
      </c>
      <c r="U5" s="86" t="s">
        <v>3</v>
      </c>
      <c r="V5" s="87"/>
      <c r="W5" s="93" t="s">
        <v>4</v>
      </c>
      <c r="X5" s="71"/>
    </row>
    <row r="6" spans="1:24" s="4" customFormat="1" ht="18.75" customHeight="1" thickBot="1" x14ac:dyDescent="0.3">
      <c r="A6" s="11"/>
      <c r="B6" s="11"/>
      <c r="C6" s="83" t="s">
        <v>7</v>
      </c>
      <c r="D6" s="84"/>
      <c r="E6" s="78"/>
      <c r="F6" s="83" t="s">
        <v>7</v>
      </c>
      <c r="G6" s="84"/>
      <c r="H6" s="78"/>
      <c r="I6" s="83" t="s">
        <v>7</v>
      </c>
      <c r="J6" s="84"/>
      <c r="K6" s="93"/>
      <c r="L6" s="83" t="s">
        <v>7</v>
      </c>
      <c r="M6" s="84"/>
      <c r="N6" s="78"/>
      <c r="O6" s="83" t="s">
        <v>7</v>
      </c>
      <c r="P6" s="84"/>
      <c r="Q6" s="78"/>
      <c r="R6" s="83" t="s">
        <v>7</v>
      </c>
      <c r="S6" s="84"/>
      <c r="T6" s="78"/>
      <c r="U6" s="85" t="s">
        <v>7</v>
      </c>
      <c r="V6" s="84"/>
      <c r="W6" s="78"/>
      <c r="X6" s="72"/>
    </row>
    <row r="7" spans="1:24" ht="18.75" customHeight="1" x14ac:dyDescent="0.25">
      <c r="A7" s="79" t="str">
        <f>Nom!B2</f>
        <v>FLORIAN</v>
      </c>
      <c r="B7" s="79">
        <f>Nom!C2</f>
        <v>0</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v>
      </c>
      <c r="M7" s="13">
        <f>'Edition de plannings'!V7</f>
        <v>0</v>
      </c>
      <c r="N7" s="14">
        <f t="shared" ref="N7:N36" si="7">M7-L7</f>
        <v>0</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81">
        <f>E7+E8+H7+H8+K7+K8+N7+N8+Q7+Q8+T7+T8+W7+W8</f>
        <v>1.24999999999998</v>
      </c>
    </row>
    <row r="8" spans="1:24" ht="18.75" customHeight="1" thickBot="1" x14ac:dyDescent="0.3">
      <c r="A8" s="80"/>
      <c r="B8" s="80"/>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82"/>
    </row>
    <row r="9" spans="1:24" ht="18.75" customHeight="1" x14ac:dyDescent="0.25">
      <c r="A9" s="79" t="str">
        <f>Nom!B4</f>
        <v>MATHIEU</v>
      </c>
      <c r="B9" s="79">
        <f>Nom!C4</f>
        <v>0</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81">
        <f>E9+E10+H9+H10+K9+K10+N9+N10+Q9+Q10+T9+T10+W9+W10</f>
        <v>1.4583333333333111</v>
      </c>
    </row>
    <row r="10" spans="1:24" ht="18.75" customHeight="1" thickBot="1" x14ac:dyDescent="0.3">
      <c r="A10" s="80"/>
      <c r="B10" s="80"/>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82"/>
    </row>
    <row r="11" spans="1:24" ht="18.75" customHeight="1" x14ac:dyDescent="0.25">
      <c r="A11" s="79" t="str">
        <f>Nom!B6</f>
        <v>JUNIOR</v>
      </c>
      <c r="B11" s="79">
        <f>Nom!C6</f>
        <v>0</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81">
        <f>E11+E12+H11+H12+K11+K12+N11+N12+Q11+Q12+T11+T12+W11+W12</f>
        <v>1.24999999999998</v>
      </c>
    </row>
    <row r="12" spans="1:24" ht="18.75" customHeight="1" thickBot="1" x14ac:dyDescent="0.3">
      <c r="A12" s="80"/>
      <c r="B12" s="80"/>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82"/>
    </row>
    <row r="13" spans="1:24" ht="18.75" customHeight="1" x14ac:dyDescent="0.25">
      <c r="A13" s="79" t="str">
        <f>Nom!B8</f>
        <v>REMY</v>
      </c>
      <c r="B13" s="79">
        <f>Nom!C8</f>
        <v>0</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81">
        <f>E13+E14+H13+H14+K13+K14+N13+N14+Q13+Q14+T13+T14+W13+W14</f>
        <v>0</v>
      </c>
    </row>
    <row r="14" spans="1:24" ht="18.75" customHeight="1" thickBot="1" x14ac:dyDescent="0.3">
      <c r="A14" s="80"/>
      <c r="B14" s="80"/>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82"/>
    </row>
    <row r="15" spans="1:24" ht="18.75" customHeight="1" x14ac:dyDescent="0.25">
      <c r="A15" s="79" t="str">
        <f>Nom!B10</f>
        <v>AUDREY</v>
      </c>
      <c r="B15" s="79">
        <f>Nom!C10</f>
        <v>0</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88">
        <f>E15+E16+H15+H16+K15+K16+N15+N16+Q15+Q16+T15+T16+W15+W16</f>
        <v>1.4583333333333111</v>
      </c>
    </row>
    <row r="16" spans="1:24" ht="18.75" customHeight="1" thickBot="1" x14ac:dyDescent="0.3">
      <c r="A16" s="80"/>
      <c r="B16" s="80"/>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89"/>
    </row>
    <row r="17" spans="1:24" ht="18.75" customHeight="1" x14ac:dyDescent="0.25">
      <c r="A17" s="79" t="str">
        <f>Nom!B12</f>
        <v>GILDAS</v>
      </c>
      <c r="B17" s="79">
        <f>Nom!C12</f>
        <v>0</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88">
        <f>E17+E18+H17+H18+K17+K18+N17+N18+Q17+Q18+T17+T18+W17+W18</f>
        <v>1.1041666666666519</v>
      </c>
    </row>
    <row r="18" spans="1:24" ht="18.75" customHeight="1" thickBot="1" x14ac:dyDescent="0.3">
      <c r="A18" s="80"/>
      <c r="B18" s="80"/>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89"/>
    </row>
    <row r="19" spans="1:24" ht="18.75" customHeight="1" x14ac:dyDescent="0.25">
      <c r="A19" s="79" t="str">
        <f>Nom!B14</f>
        <v>ROXANNE</v>
      </c>
      <c r="B19" s="79">
        <f>Nom!C14</f>
        <v>0</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88">
        <f>E19+E20+H19+H20+K19+K20+N19+N20+Q19+Q20+T19+T20+W19+W20</f>
        <v>0</v>
      </c>
    </row>
    <row r="20" spans="1:24" ht="18.75" customHeight="1" thickBot="1" x14ac:dyDescent="0.3">
      <c r="A20" s="80"/>
      <c r="B20" s="80"/>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89"/>
    </row>
    <row r="21" spans="1:24" ht="18.75" customHeight="1" x14ac:dyDescent="0.25">
      <c r="A21" s="79">
        <f>Nom!B16</f>
        <v>0</v>
      </c>
      <c r="B21" s="79">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88">
        <f>E21+E22+H21+H22+K21+K22+N21+N22+Q21+Q22+T21+T22+W21+W22</f>
        <v>0.91666666666665308</v>
      </c>
    </row>
    <row r="22" spans="1:24" ht="18.75" customHeight="1" thickBot="1" x14ac:dyDescent="0.3">
      <c r="A22" s="80"/>
      <c r="B22" s="80"/>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89"/>
    </row>
    <row r="23" spans="1:24" ht="18.75" customHeight="1" x14ac:dyDescent="0.25">
      <c r="A23" s="79">
        <f>Nom!B18</f>
        <v>0</v>
      </c>
      <c r="B23" s="79">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88">
        <f>E23+E24+H23+H24+K23+K24+N23+N24+Q23+Q24+T23+T24+W23+W24</f>
        <v>0.25000000000001699</v>
      </c>
    </row>
    <row r="24" spans="1:24" ht="18.75" customHeight="1" thickBot="1" x14ac:dyDescent="0.3">
      <c r="A24" s="80"/>
      <c r="B24" s="80"/>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89"/>
    </row>
    <row r="25" spans="1:24" ht="18.75" customHeight="1" x14ac:dyDescent="0.25">
      <c r="A25" s="79">
        <f>Nom!B20</f>
        <v>0</v>
      </c>
      <c r="B25" s="79">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88">
        <f t="shared" ref="X25" si="14">E25+E26+H25+H26+K25+K26+N25+N26+Q25+Q26+T25+T26+W25+W26</f>
        <v>0.124999999999998</v>
      </c>
    </row>
    <row r="26" spans="1:24" ht="18.75" customHeight="1" thickBot="1" x14ac:dyDescent="0.3">
      <c r="A26" s="80"/>
      <c r="B26" s="80"/>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89"/>
    </row>
    <row r="27" spans="1:24" ht="18.75" customHeight="1" x14ac:dyDescent="0.25">
      <c r="A27" s="79">
        <f>Nom!B22</f>
        <v>0</v>
      </c>
      <c r="B27" s="79">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88">
        <f t="shared" ref="X27" si="15">E27+E28+H27+H28+K27+K28+N27+N28+Q27+Q28+T27+T28+W27+W28</f>
        <v>0</v>
      </c>
    </row>
    <row r="28" spans="1:24" ht="18.75" customHeight="1" thickBot="1" x14ac:dyDescent="0.3">
      <c r="A28" s="80"/>
      <c r="B28" s="80"/>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89"/>
    </row>
    <row r="29" spans="1:24" ht="18.75" customHeight="1" x14ac:dyDescent="0.25">
      <c r="A29" s="79">
        <f>Nom!B24</f>
        <v>0</v>
      </c>
      <c r="B29" s="79">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88">
        <f t="shared" ref="X29" si="16">E29+E30+H29+H30+K29+K30+N29+N30+Q29+Q30+T29+T30+W29+W30</f>
        <v>0</v>
      </c>
    </row>
    <row r="30" spans="1:24" ht="18.75" customHeight="1" thickBot="1" x14ac:dyDescent="0.3">
      <c r="A30" s="80"/>
      <c r="B30" s="80"/>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89"/>
    </row>
    <row r="31" spans="1:24" ht="18.75" customHeight="1" x14ac:dyDescent="0.25">
      <c r="A31" s="79">
        <f>Nom!B26</f>
        <v>0</v>
      </c>
      <c r="B31" s="79">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88">
        <f t="shared" ref="X31" si="17">E31+E32+H31+H32+K31+K32+N31+N32+Q31+Q32+T31+T32+W31+W32</f>
        <v>0</v>
      </c>
    </row>
    <row r="32" spans="1:24" ht="18.75" customHeight="1" thickBot="1" x14ac:dyDescent="0.3">
      <c r="A32" s="80"/>
      <c r="B32" s="80"/>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89"/>
    </row>
    <row r="33" spans="1:24" ht="18.75" customHeight="1" x14ac:dyDescent="0.25">
      <c r="A33" s="79">
        <f>Nom!B28</f>
        <v>0</v>
      </c>
      <c r="B33" s="79">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88">
        <f>E33+E34+H33+H34+K33+K34+N33+N34+Q33+Q34+T33+T34+W33+W34</f>
        <v>0</v>
      </c>
    </row>
    <row r="34" spans="1:24" ht="18.75" customHeight="1" thickBot="1" x14ac:dyDescent="0.3">
      <c r="A34" s="80"/>
      <c r="B34" s="80"/>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89"/>
    </row>
    <row r="35" spans="1:24" ht="18.75" customHeight="1" x14ac:dyDescent="0.25">
      <c r="A35" s="79">
        <f>Nom!B30</f>
        <v>0</v>
      </c>
      <c r="B35" s="79">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88">
        <f>E35+E36+H35+H36+K35+K36+N35+N36+Q35+Q36+T35+T36+W35+W36</f>
        <v>0</v>
      </c>
    </row>
    <row r="36" spans="1:24" ht="18.75" customHeight="1" thickBot="1" x14ac:dyDescent="0.3">
      <c r="A36" s="80"/>
      <c r="B36" s="80"/>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89"/>
    </row>
    <row r="37" spans="1:24" ht="30" customHeight="1" thickBot="1" x14ac:dyDescent="0.3">
      <c r="A37" s="18"/>
      <c r="B37" s="18"/>
      <c r="C37" s="18"/>
      <c r="D37" s="18"/>
      <c r="E37" s="3"/>
      <c r="F37" s="18"/>
      <c r="G37" s="18"/>
      <c r="H37" s="18"/>
      <c r="I37" s="18"/>
      <c r="J37" s="18"/>
      <c r="K37" s="18"/>
      <c r="L37" s="18"/>
      <c r="M37" s="18"/>
      <c r="N37" s="18"/>
      <c r="O37" s="18"/>
      <c r="P37" s="18"/>
      <c r="Q37" s="18"/>
      <c r="R37" s="18"/>
      <c r="S37" s="18"/>
      <c r="T37" s="18"/>
      <c r="U37" s="90" t="s">
        <v>15</v>
      </c>
      <c r="V37" s="91"/>
      <c r="W37" s="92"/>
      <c r="X37" s="19">
        <f>SUM(X7:X36)</f>
        <v>7.8124999999999023</v>
      </c>
    </row>
  </sheetData>
  <sheetProtection selectLockedCells="1"/>
  <mergeCells count="80">
    <mergeCell ref="A35:A36"/>
    <mergeCell ref="B35:B36"/>
    <mergeCell ref="X35:X36"/>
    <mergeCell ref="U37:W37"/>
    <mergeCell ref="A31:A32"/>
    <mergeCell ref="B31:B32"/>
    <mergeCell ref="X31:X32"/>
    <mergeCell ref="A33:A34"/>
    <mergeCell ref="B33:B34"/>
    <mergeCell ref="X33:X34"/>
    <mergeCell ref="A27:A28"/>
    <mergeCell ref="B27:B28"/>
    <mergeCell ref="X27:X28"/>
    <mergeCell ref="A29:A30"/>
    <mergeCell ref="B29:B30"/>
    <mergeCell ref="X29:X30"/>
    <mergeCell ref="A23:A24"/>
    <mergeCell ref="B23:B24"/>
    <mergeCell ref="X23:X24"/>
    <mergeCell ref="A25:A26"/>
    <mergeCell ref="B25:B26"/>
    <mergeCell ref="X25:X26"/>
    <mergeCell ref="A19:A20"/>
    <mergeCell ref="B19:B20"/>
    <mergeCell ref="X19:X20"/>
    <mergeCell ref="A21:A22"/>
    <mergeCell ref="B21:B22"/>
    <mergeCell ref="X21:X22"/>
    <mergeCell ref="A15:A16"/>
    <mergeCell ref="B15:B16"/>
    <mergeCell ref="X15:X16"/>
    <mergeCell ref="A17:A18"/>
    <mergeCell ref="B17:B18"/>
    <mergeCell ref="X17:X18"/>
    <mergeCell ref="A11:A12"/>
    <mergeCell ref="B11:B12"/>
    <mergeCell ref="X11:X12"/>
    <mergeCell ref="A13:A14"/>
    <mergeCell ref="B13:B14"/>
    <mergeCell ref="X13:X14"/>
    <mergeCell ref="A7:A8"/>
    <mergeCell ref="B7:B8"/>
    <mergeCell ref="X7:X8"/>
    <mergeCell ref="A9:A10"/>
    <mergeCell ref="B9:B10"/>
    <mergeCell ref="X9:X10"/>
    <mergeCell ref="W5:W6"/>
    <mergeCell ref="C6:D6"/>
    <mergeCell ref="F6:G6"/>
    <mergeCell ref="I6:J6"/>
    <mergeCell ref="L6:M6"/>
    <mergeCell ref="O6:P6"/>
    <mergeCell ref="R6:S6"/>
    <mergeCell ref="U6:V6"/>
    <mergeCell ref="N5:N6"/>
    <mergeCell ref="O5:P5"/>
    <mergeCell ref="Q5:Q6"/>
    <mergeCell ref="R5:S5"/>
    <mergeCell ref="T5:T6"/>
    <mergeCell ref="U5:V5"/>
    <mergeCell ref="R4:T4"/>
    <mergeCell ref="U4:W4"/>
    <mergeCell ref="X4:X6"/>
    <mergeCell ref="C5:D5"/>
    <mergeCell ref="E5:E6"/>
    <mergeCell ref="F5:G5"/>
    <mergeCell ref="H5:H6"/>
    <mergeCell ref="I5:J5"/>
    <mergeCell ref="K5:K6"/>
    <mergeCell ref="L5:M5"/>
    <mergeCell ref="B1:X1"/>
    <mergeCell ref="C2:D2"/>
    <mergeCell ref="F2:G2"/>
    <mergeCell ref="H2:X2"/>
    <mergeCell ref="B3:X3"/>
    <mergeCell ref="C4:E4"/>
    <mergeCell ref="F4:H4"/>
    <mergeCell ref="I4:K4"/>
    <mergeCell ref="L4:N4"/>
    <mergeCell ref="O4:Q4"/>
  </mergeCells>
  <conditionalFormatting sqref="Q7:Q36 W7:W36 T7:T36 N7:N36 K7:K36 E7:E36 H7:H36">
    <cfRule type="cellIs" dxfId="3" priority="1" operator="equal">
      <formula>0</formula>
    </cfRule>
  </conditionalFormatting>
  <conditionalFormatting sqref="C7:W36">
    <cfRule type="cellIs" dxfId="2"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X37"/>
  <sheetViews>
    <sheetView zoomScale="60" zoomScaleNormal="60" zoomScaleSheetLayoutView="55" workbookViewId="0">
      <selection activeCell="B1" sqref="B1:X1"/>
    </sheetView>
  </sheetViews>
  <sheetFormatPr baseColWidth="10" defaultRowHeight="15" x14ac:dyDescent="0.2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x14ac:dyDescent="0.3">
      <c r="A1" s="3"/>
      <c r="B1" s="51"/>
      <c r="C1" s="52"/>
      <c r="D1" s="52"/>
      <c r="E1" s="52"/>
      <c r="F1" s="52"/>
      <c r="G1" s="52"/>
      <c r="H1" s="52"/>
      <c r="I1" s="52"/>
      <c r="J1" s="52"/>
      <c r="K1" s="52"/>
      <c r="L1" s="52"/>
      <c r="M1" s="52"/>
      <c r="N1" s="52"/>
      <c r="O1" s="52"/>
      <c r="P1" s="52"/>
      <c r="Q1" s="52"/>
      <c r="R1" s="52"/>
      <c r="S1" s="52"/>
      <c r="T1" s="52"/>
      <c r="U1" s="52"/>
      <c r="V1" s="52"/>
      <c r="W1" s="52"/>
      <c r="X1" s="53"/>
    </row>
    <row r="2" spans="1:24" ht="18.75" customHeight="1" thickBot="1" x14ac:dyDescent="0.3">
      <c r="A2" s="3"/>
      <c r="B2" s="5" t="s">
        <v>0</v>
      </c>
      <c r="C2" s="54">
        <v>42912</v>
      </c>
      <c r="D2" s="53"/>
      <c r="E2" s="6" t="s">
        <v>1</v>
      </c>
      <c r="F2" s="55">
        <f>C2+6</f>
        <v>42918</v>
      </c>
      <c r="G2" s="56"/>
      <c r="H2" s="57" t="s">
        <v>21</v>
      </c>
      <c r="I2" s="57"/>
      <c r="J2" s="57"/>
      <c r="K2" s="57"/>
      <c r="L2" s="57"/>
      <c r="M2" s="57"/>
      <c r="N2" s="57"/>
      <c r="O2" s="57"/>
      <c r="P2" s="57"/>
      <c r="Q2" s="57"/>
      <c r="R2" s="57"/>
      <c r="S2" s="57"/>
      <c r="T2" s="57"/>
      <c r="U2" s="57"/>
      <c r="V2" s="57"/>
      <c r="W2" s="57"/>
      <c r="X2" s="56"/>
    </row>
    <row r="3" spans="1:24" s="4" customFormat="1" ht="18.75" customHeight="1" thickBot="1" x14ac:dyDescent="0.3">
      <c r="A3" s="3"/>
      <c r="B3" s="58" t="s">
        <v>20</v>
      </c>
      <c r="C3" s="59"/>
      <c r="D3" s="59"/>
      <c r="E3" s="59"/>
      <c r="F3" s="59"/>
      <c r="G3" s="59"/>
      <c r="H3" s="59"/>
      <c r="I3" s="59"/>
      <c r="J3" s="59"/>
      <c r="K3" s="59"/>
      <c r="L3" s="59"/>
      <c r="M3" s="59"/>
      <c r="N3" s="59"/>
      <c r="O3" s="59"/>
      <c r="P3" s="59"/>
      <c r="Q3" s="59"/>
      <c r="R3" s="59"/>
      <c r="S3" s="59"/>
      <c r="T3" s="59"/>
      <c r="U3" s="59"/>
      <c r="V3" s="59"/>
      <c r="W3" s="59"/>
      <c r="X3" s="60"/>
    </row>
    <row r="4" spans="1:24" s="4" customFormat="1" ht="18.75" customHeight="1" x14ac:dyDescent="0.25">
      <c r="A4" s="8"/>
      <c r="B4" s="9"/>
      <c r="C4" s="61">
        <f>C2</f>
        <v>42912</v>
      </c>
      <c r="D4" s="62"/>
      <c r="E4" s="63"/>
      <c r="F4" s="64">
        <f>C4+1</f>
        <v>42913</v>
      </c>
      <c r="G4" s="65"/>
      <c r="H4" s="66"/>
      <c r="I4" s="64">
        <f t="shared" ref="I4" si="0">F4+1</f>
        <v>42914</v>
      </c>
      <c r="J4" s="65"/>
      <c r="K4" s="66"/>
      <c r="L4" s="64">
        <f t="shared" ref="L4" si="1">I4+1</f>
        <v>42915</v>
      </c>
      <c r="M4" s="65"/>
      <c r="N4" s="66"/>
      <c r="O4" s="64">
        <f t="shared" ref="O4" si="2">L4+1</f>
        <v>42916</v>
      </c>
      <c r="P4" s="65"/>
      <c r="Q4" s="66"/>
      <c r="R4" s="64">
        <f t="shared" ref="R4" si="3">O4+1</f>
        <v>42917</v>
      </c>
      <c r="S4" s="65"/>
      <c r="T4" s="66"/>
      <c r="U4" s="64">
        <f t="shared" ref="U4" si="4">R4+1</f>
        <v>42918</v>
      </c>
      <c r="V4" s="65"/>
      <c r="W4" s="66"/>
      <c r="X4" s="70" t="s">
        <v>2</v>
      </c>
    </row>
    <row r="5" spans="1:24" s="4" customFormat="1" ht="18.75" customHeight="1" x14ac:dyDescent="0.25">
      <c r="A5" s="10"/>
      <c r="B5" s="10"/>
      <c r="C5" s="73" t="s">
        <v>3</v>
      </c>
      <c r="D5" s="74"/>
      <c r="E5" s="77" t="s">
        <v>4</v>
      </c>
      <c r="F5" s="73" t="s">
        <v>3</v>
      </c>
      <c r="G5" s="74"/>
      <c r="H5" s="77" t="s">
        <v>5</v>
      </c>
      <c r="I5" s="73" t="s">
        <v>3</v>
      </c>
      <c r="J5" s="74"/>
      <c r="K5" s="77" t="s">
        <v>6</v>
      </c>
      <c r="L5" s="73" t="s">
        <v>3</v>
      </c>
      <c r="M5" s="74"/>
      <c r="N5" s="77" t="s">
        <v>4</v>
      </c>
      <c r="O5" s="73" t="s">
        <v>3</v>
      </c>
      <c r="P5" s="74"/>
      <c r="Q5" s="77" t="s">
        <v>4</v>
      </c>
      <c r="R5" s="73" t="s">
        <v>3</v>
      </c>
      <c r="S5" s="74"/>
      <c r="T5" s="77" t="s">
        <v>4</v>
      </c>
      <c r="U5" s="86" t="s">
        <v>3</v>
      </c>
      <c r="V5" s="87"/>
      <c r="W5" s="93" t="s">
        <v>4</v>
      </c>
      <c r="X5" s="71"/>
    </row>
    <row r="6" spans="1:24" s="4" customFormat="1" ht="18.75" customHeight="1" thickBot="1" x14ac:dyDescent="0.3">
      <c r="A6" s="11"/>
      <c r="B6" s="11"/>
      <c r="C6" s="83" t="s">
        <v>7</v>
      </c>
      <c r="D6" s="84"/>
      <c r="E6" s="78"/>
      <c r="F6" s="83" t="s">
        <v>7</v>
      </c>
      <c r="G6" s="84"/>
      <c r="H6" s="78"/>
      <c r="I6" s="83" t="s">
        <v>7</v>
      </c>
      <c r="J6" s="84"/>
      <c r="K6" s="93"/>
      <c r="L6" s="83" t="s">
        <v>7</v>
      </c>
      <c r="M6" s="84"/>
      <c r="N6" s="78"/>
      <c r="O6" s="83" t="s">
        <v>7</v>
      </c>
      <c r="P6" s="84"/>
      <c r="Q6" s="78"/>
      <c r="R6" s="83" t="s">
        <v>7</v>
      </c>
      <c r="S6" s="84"/>
      <c r="T6" s="78"/>
      <c r="U6" s="85" t="s">
        <v>7</v>
      </c>
      <c r="V6" s="84"/>
      <c r="W6" s="78"/>
      <c r="X6" s="72"/>
    </row>
    <row r="7" spans="1:24" ht="18.75" customHeight="1" x14ac:dyDescent="0.25">
      <c r="A7" s="79" t="str">
        <f>Nom!B2</f>
        <v>FLORIAN</v>
      </c>
      <c r="B7" s="79">
        <f>Nom!C2</f>
        <v>0</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v>
      </c>
      <c r="M7" s="13">
        <f>'Edition de plannings'!V7</f>
        <v>0</v>
      </c>
      <c r="N7" s="14">
        <f t="shared" ref="N7:N36" si="7">M7-L7</f>
        <v>0</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81">
        <f>E7+E8+H7+H8+K7+K8+N7+N8+Q7+Q8+T7+T8+W7+W8</f>
        <v>1.24999999999998</v>
      </c>
    </row>
    <row r="8" spans="1:24" ht="18.75" customHeight="1" thickBot="1" x14ac:dyDescent="0.3">
      <c r="A8" s="80"/>
      <c r="B8" s="80"/>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82"/>
    </row>
    <row r="9" spans="1:24" ht="18.75" customHeight="1" x14ac:dyDescent="0.25">
      <c r="A9" s="79" t="str">
        <f>Nom!B4</f>
        <v>MATHIEU</v>
      </c>
      <c r="B9" s="79">
        <f>Nom!C4</f>
        <v>0</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81">
        <f>E9+E10+H9+H10+K9+K10+N9+N10+Q9+Q10+T9+T10+W9+W10</f>
        <v>1.4583333333333111</v>
      </c>
    </row>
    <row r="10" spans="1:24" ht="18.75" customHeight="1" thickBot="1" x14ac:dyDescent="0.3">
      <c r="A10" s="80"/>
      <c r="B10" s="80"/>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82"/>
    </row>
    <row r="11" spans="1:24" ht="18.75" customHeight="1" x14ac:dyDescent="0.25">
      <c r="A11" s="79" t="str">
        <f>Nom!B6</f>
        <v>JUNIOR</v>
      </c>
      <c r="B11" s="79">
        <f>Nom!C6</f>
        <v>0</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81">
        <f>E11+E12+H11+H12+K11+K12+N11+N12+Q11+Q12+T11+T12+W11+W12</f>
        <v>1.24999999999998</v>
      </c>
    </row>
    <row r="12" spans="1:24" ht="18.75" customHeight="1" thickBot="1" x14ac:dyDescent="0.3">
      <c r="A12" s="80"/>
      <c r="B12" s="80"/>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82"/>
    </row>
    <row r="13" spans="1:24" ht="18.75" customHeight="1" x14ac:dyDescent="0.25">
      <c r="A13" s="79" t="str">
        <f>Nom!B8</f>
        <v>REMY</v>
      </c>
      <c r="B13" s="79">
        <f>Nom!C8</f>
        <v>0</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81">
        <f>E13+E14+H13+H14+K13+K14+N13+N14+Q13+Q14+T13+T14+W13+W14</f>
        <v>0</v>
      </c>
    </row>
    <row r="14" spans="1:24" ht="18.75" customHeight="1" thickBot="1" x14ac:dyDescent="0.3">
      <c r="A14" s="80"/>
      <c r="B14" s="80"/>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82"/>
    </row>
    <row r="15" spans="1:24" ht="18.75" customHeight="1" x14ac:dyDescent="0.25">
      <c r="A15" s="79" t="str">
        <f>Nom!B10</f>
        <v>AUDREY</v>
      </c>
      <c r="B15" s="79">
        <f>Nom!C10</f>
        <v>0</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88">
        <f>E15+E16+H15+H16+K15+K16+N15+N16+Q15+Q16+T15+T16+W15+W16</f>
        <v>1.4583333333333111</v>
      </c>
    </row>
    <row r="16" spans="1:24" ht="18.75" customHeight="1" thickBot="1" x14ac:dyDescent="0.3">
      <c r="A16" s="80"/>
      <c r="B16" s="80"/>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89"/>
    </row>
    <row r="17" spans="1:24" ht="18.75" customHeight="1" x14ac:dyDescent="0.25">
      <c r="A17" s="79" t="str">
        <f>Nom!B12</f>
        <v>GILDAS</v>
      </c>
      <c r="B17" s="79">
        <f>Nom!C12</f>
        <v>0</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88">
        <f>E17+E18+H17+H18+K17+K18+N17+N18+Q17+Q18+T17+T18+W17+W18</f>
        <v>1.1041666666666519</v>
      </c>
    </row>
    <row r="18" spans="1:24" ht="18.75" customHeight="1" thickBot="1" x14ac:dyDescent="0.3">
      <c r="A18" s="80"/>
      <c r="B18" s="80"/>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89"/>
    </row>
    <row r="19" spans="1:24" ht="18.75" customHeight="1" x14ac:dyDescent="0.25">
      <c r="A19" s="79" t="str">
        <f>Nom!B14</f>
        <v>ROXANNE</v>
      </c>
      <c r="B19" s="79">
        <f>Nom!C14</f>
        <v>0</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88">
        <f>E19+E20+H19+H20+K19+K20+N19+N20+Q19+Q20+T19+T20+W19+W20</f>
        <v>0</v>
      </c>
    </row>
    <row r="20" spans="1:24" ht="18.75" customHeight="1" thickBot="1" x14ac:dyDescent="0.3">
      <c r="A20" s="80"/>
      <c r="B20" s="80"/>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89"/>
    </row>
    <row r="21" spans="1:24" ht="18.75" customHeight="1" x14ac:dyDescent="0.25">
      <c r="A21" s="79">
        <f>Nom!B16</f>
        <v>0</v>
      </c>
      <c r="B21" s="79">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88">
        <f>E21+E22+H21+H22+K21+K22+N21+N22+Q21+Q22+T21+T22+W21+W22</f>
        <v>0.91666666666665308</v>
      </c>
    </row>
    <row r="22" spans="1:24" ht="18.75" customHeight="1" thickBot="1" x14ac:dyDescent="0.3">
      <c r="A22" s="80"/>
      <c r="B22" s="80"/>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89"/>
    </row>
    <row r="23" spans="1:24" ht="18.75" customHeight="1" x14ac:dyDescent="0.25">
      <c r="A23" s="79">
        <f>Nom!B18</f>
        <v>0</v>
      </c>
      <c r="B23" s="79">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88">
        <f>E23+E24+H23+H24+K23+K24+N23+N24+Q23+Q24+T23+T24+W23+W24</f>
        <v>0.25000000000001699</v>
      </c>
    </row>
    <row r="24" spans="1:24" ht="18.75" customHeight="1" thickBot="1" x14ac:dyDescent="0.3">
      <c r="A24" s="80"/>
      <c r="B24" s="80"/>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89"/>
    </row>
    <row r="25" spans="1:24" ht="18.75" customHeight="1" x14ac:dyDescent="0.25">
      <c r="A25" s="79">
        <f>Nom!B20</f>
        <v>0</v>
      </c>
      <c r="B25" s="79">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88">
        <f t="shared" ref="X25" si="14">E25+E26+H25+H26+K25+K26+N25+N26+Q25+Q26+T25+T26+W25+W26</f>
        <v>0.124999999999998</v>
      </c>
    </row>
    <row r="26" spans="1:24" ht="18.75" customHeight="1" thickBot="1" x14ac:dyDescent="0.3">
      <c r="A26" s="80"/>
      <c r="B26" s="80"/>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89"/>
    </row>
    <row r="27" spans="1:24" ht="18.75" customHeight="1" x14ac:dyDescent="0.25">
      <c r="A27" s="79">
        <f>Nom!B22</f>
        <v>0</v>
      </c>
      <c r="B27" s="79">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88">
        <f t="shared" ref="X27" si="15">E27+E28+H27+H28+K27+K28+N27+N28+Q27+Q28+T27+T28+W27+W28</f>
        <v>0</v>
      </c>
    </row>
    <row r="28" spans="1:24" ht="18.75" customHeight="1" thickBot="1" x14ac:dyDescent="0.3">
      <c r="A28" s="80"/>
      <c r="B28" s="80"/>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89"/>
    </row>
    <row r="29" spans="1:24" ht="18.75" customHeight="1" x14ac:dyDescent="0.25">
      <c r="A29" s="79">
        <f>Nom!B24</f>
        <v>0</v>
      </c>
      <c r="B29" s="79">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88">
        <f t="shared" ref="X29" si="16">E29+E30+H29+H30+K29+K30+N29+N30+Q29+Q30+T29+T30+W29+W30</f>
        <v>0</v>
      </c>
    </row>
    <row r="30" spans="1:24" ht="18.75" customHeight="1" thickBot="1" x14ac:dyDescent="0.3">
      <c r="A30" s="80"/>
      <c r="B30" s="80"/>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89"/>
    </row>
    <row r="31" spans="1:24" ht="18.75" customHeight="1" x14ac:dyDescent="0.25">
      <c r="A31" s="79">
        <f>Nom!B26</f>
        <v>0</v>
      </c>
      <c r="B31" s="79">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88">
        <f t="shared" ref="X31" si="17">E31+E32+H31+H32+K31+K32+N31+N32+Q31+Q32+T31+T32+W31+W32</f>
        <v>0</v>
      </c>
    </row>
    <row r="32" spans="1:24" ht="18.75" customHeight="1" thickBot="1" x14ac:dyDescent="0.3">
      <c r="A32" s="80"/>
      <c r="B32" s="80"/>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89"/>
    </row>
    <row r="33" spans="1:24" ht="18.75" customHeight="1" x14ac:dyDescent="0.25">
      <c r="A33" s="79">
        <f>Nom!B28</f>
        <v>0</v>
      </c>
      <c r="B33" s="79">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88">
        <f>E33+E34+H33+H34+K33+K34+N33+N34+Q33+Q34+T33+T34+W33+W34</f>
        <v>0</v>
      </c>
    </row>
    <row r="34" spans="1:24" ht="18.75" customHeight="1" thickBot="1" x14ac:dyDescent="0.3">
      <c r="A34" s="80"/>
      <c r="B34" s="80"/>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89"/>
    </row>
    <row r="35" spans="1:24" ht="18.75" customHeight="1" x14ac:dyDescent="0.25">
      <c r="A35" s="79">
        <f>Nom!B30</f>
        <v>0</v>
      </c>
      <c r="B35" s="79">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88">
        <f>E35+E36+H35+H36+K35+K36+N35+N36+Q35+Q36+T35+T36+W35+W36</f>
        <v>0</v>
      </c>
    </row>
    <row r="36" spans="1:24" ht="18.75" customHeight="1" thickBot="1" x14ac:dyDescent="0.3">
      <c r="A36" s="80"/>
      <c r="B36" s="80"/>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89"/>
    </row>
    <row r="37" spans="1:24" ht="30" customHeight="1" thickBot="1" x14ac:dyDescent="0.3">
      <c r="A37" s="18"/>
      <c r="B37" s="18"/>
      <c r="C37" s="18"/>
      <c r="D37" s="18"/>
      <c r="E37" s="3"/>
      <c r="F37" s="18"/>
      <c r="G37" s="18"/>
      <c r="H37" s="18"/>
      <c r="I37" s="18"/>
      <c r="J37" s="18"/>
      <c r="K37" s="18"/>
      <c r="L37" s="18"/>
      <c r="M37" s="18"/>
      <c r="N37" s="18"/>
      <c r="O37" s="18"/>
      <c r="P37" s="18"/>
      <c r="Q37" s="18"/>
      <c r="R37" s="18"/>
      <c r="S37" s="18"/>
      <c r="T37" s="18"/>
      <c r="U37" s="90" t="s">
        <v>15</v>
      </c>
      <c r="V37" s="91"/>
      <c r="W37" s="92"/>
      <c r="X37" s="19">
        <f>SUM(X7:X36)</f>
        <v>7.8124999999999023</v>
      </c>
    </row>
  </sheetData>
  <sheetProtection selectLockedCells="1"/>
  <mergeCells count="80">
    <mergeCell ref="A35:A36"/>
    <mergeCell ref="B35:B36"/>
    <mergeCell ref="X35:X36"/>
    <mergeCell ref="U37:W37"/>
    <mergeCell ref="A31:A32"/>
    <mergeCell ref="B31:B32"/>
    <mergeCell ref="X31:X32"/>
    <mergeCell ref="A33:A34"/>
    <mergeCell ref="B33:B34"/>
    <mergeCell ref="X33:X34"/>
    <mergeCell ref="A27:A28"/>
    <mergeCell ref="B27:B28"/>
    <mergeCell ref="X27:X28"/>
    <mergeCell ref="A29:A30"/>
    <mergeCell ref="B29:B30"/>
    <mergeCell ref="X29:X30"/>
    <mergeCell ref="A23:A24"/>
    <mergeCell ref="B23:B24"/>
    <mergeCell ref="X23:X24"/>
    <mergeCell ref="A25:A26"/>
    <mergeCell ref="B25:B26"/>
    <mergeCell ref="X25:X26"/>
    <mergeCell ref="A19:A20"/>
    <mergeCell ref="B19:B20"/>
    <mergeCell ref="X19:X20"/>
    <mergeCell ref="A21:A22"/>
    <mergeCell ref="B21:B22"/>
    <mergeCell ref="X21:X22"/>
    <mergeCell ref="A15:A16"/>
    <mergeCell ref="B15:B16"/>
    <mergeCell ref="X15:X16"/>
    <mergeCell ref="A17:A18"/>
    <mergeCell ref="B17:B18"/>
    <mergeCell ref="X17:X18"/>
    <mergeCell ref="A11:A12"/>
    <mergeCell ref="B11:B12"/>
    <mergeCell ref="X11:X12"/>
    <mergeCell ref="A13:A14"/>
    <mergeCell ref="B13:B14"/>
    <mergeCell ref="X13:X14"/>
    <mergeCell ref="A7:A8"/>
    <mergeCell ref="B7:B8"/>
    <mergeCell ref="X7:X8"/>
    <mergeCell ref="A9:A10"/>
    <mergeCell ref="B9:B10"/>
    <mergeCell ref="X9:X10"/>
    <mergeCell ref="W5:W6"/>
    <mergeCell ref="C6:D6"/>
    <mergeCell ref="F6:G6"/>
    <mergeCell ref="I6:J6"/>
    <mergeCell ref="L6:M6"/>
    <mergeCell ref="O6:P6"/>
    <mergeCell ref="R6:S6"/>
    <mergeCell ref="U6:V6"/>
    <mergeCell ref="N5:N6"/>
    <mergeCell ref="O5:P5"/>
    <mergeCell ref="Q5:Q6"/>
    <mergeCell ref="R5:S5"/>
    <mergeCell ref="T5:T6"/>
    <mergeCell ref="U5:V5"/>
    <mergeCell ref="R4:T4"/>
    <mergeCell ref="U4:W4"/>
    <mergeCell ref="X4:X6"/>
    <mergeCell ref="C5:D5"/>
    <mergeCell ref="E5:E6"/>
    <mergeCell ref="F5:G5"/>
    <mergeCell ref="H5:H6"/>
    <mergeCell ref="I5:J5"/>
    <mergeCell ref="K5:K6"/>
    <mergeCell ref="L5:M5"/>
    <mergeCell ref="B1:X1"/>
    <mergeCell ref="C2:D2"/>
    <mergeCell ref="F2:G2"/>
    <mergeCell ref="H2:X2"/>
    <mergeCell ref="B3:X3"/>
    <mergeCell ref="C4:E4"/>
    <mergeCell ref="F4:H4"/>
    <mergeCell ref="I4:K4"/>
    <mergeCell ref="L4:N4"/>
    <mergeCell ref="O4:Q4"/>
  </mergeCells>
  <conditionalFormatting sqref="Q7:Q36 W7:W36 T7:T36 N7:N36 K7:K36 E7:E36 H7:H36">
    <cfRule type="cellIs" dxfId="1" priority="1" operator="equal">
      <formula>0</formula>
    </cfRule>
  </conditionalFormatting>
  <conditionalFormatting sqref="C7:W36">
    <cfRule type="cellIs" dxfId="0"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Z28"/>
  <sheetViews>
    <sheetView tabSelected="1" zoomScale="70" zoomScaleNormal="70" zoomScaleSheetLayoutView="70" workbookViewId="0">
      <selection activeCell="I7" sqref="I7:K7"/>
    </sheetView>
  </sheetViews>
  <sheetFormatPr baseColWidth="10" defaultRowHeight="15" x14ac:dyDescent="0.25"/>
  <cols>
    <col min="1" max="1" width="12.7109375" style="7" customWidth="1"/>
    <col min="2" max="2" width="18.42578125" style="7" customWidth="1"/>
    <col min="3" max="23" width="9.140625" style="7" customWidth="1"/>
    <col min="24" max="24" width="12.85546875" style="7" customWidth="1"/>
    <col min="25" max="16384" width="11.42578125" style="7"/>
  </cols>
  <sheetData>
    <row r="1" spans="1:26" s="4" customFormat="1" ht="26.25" customHeight="1" thickBot="1" x14ac:dyDescent="0.3">
      <c r="A1" s="3"/>
      <c r="B1" s="51" t="s">
        <v>22</v>
      </c>
      <c r="C1" s="52"/>
      <c r="D1" s="52"/>
      <c r="E1" s="52"/>
      <c r="F1" s="52"/>
      <c r="G1" s="52"/>
      <c r="H1" s="52"/>
      <c r="I1" s="52"/>
      <c r="J1" s="52"/>
      <c r="K1" s="52"/>
      <c r="L1" s="52"/>
      <c r="M1" s="52"/>
      <c r="N1" s="52"/>
      <c r="O1" s="52"/>
      <c r="P1" s="52"/>
      <c r="Q1" s="52"/>
      <c r="R1" s="52"/>
      <c r="S1" s="52"/>
      <c r="T1" s="52"/>
      <c r="U1" s="52"/>
      <c r="V1" s="52"/>
      <c r="W1" s="52"/>
      <c r="X1" s="53"/>
    </row>
    <row r="2" spans="1:26" ht="33.75" customHeight="1" thickBot="1" x14ac:dyDescent="0.3">
      <c r="A2" s="3"/>
      <c r="B2" s="24" t="s">
        <v>25</v>
      </c>
      <c r="C2" s="122">
        <v>42877</v>
      </c>
      <c r="D2" s="123"/>
      <c r="E2" s="123"/>
      <c r="F2" s="123"/>
      <c r="G2" s="123"/>
      <c r="H2" s="123"/>
      <c r="I2" s="123"/>
      <c r="J2" s="123"/>
      <c r="K2" s="123"/>
      <c r="L2" s="123"/>
      <c r="M2" s="123"/>
      <c r="N2" s="123"/>
      <c r="O2" s="123"/>
      <c r="P2" s="123"/>
      <c r="Q2" s="123"/>
      <c r="R2" s="123"/>
      <c r="S2" s="123"/>
      <c r="T2" s="123"/>
      <c r="U2" s="123"/>
      <c r="V2" s="123"/>
      <c r="W2" s="123"/>
      <c r="X2" s="124"/>
      <c r="Z2" s="7" t="s">
        <v>41</v>
      </c>
    </row>
    <row r="3" spans="1:26" s="4" customFormat="1" ht="33" customHeight="1" thickBot="1" x14ac:dyDescent="0.3">
      <c r="A3" s="3"/>
      <c r="B3" s="24" t="s">
        <v>24</v>
      </c>
      <c r="C3" s="128"/>
      <c r="D3" s="129"/>
      <c r="E3" s="129"/>
      <c r="F3" s="129"/>
      <c r="G3" s="129"/>
      <c r="H3" s="129"/>
      <c r="I3" s="129"/>
      <c r="J3" s="129"/>
      <c r="K3" s="129"/>
      <c r="L3" s="130"/>
      <c r="M3" s="128" t="s">
        <v>23</v>
      </c>
      <c r="N3" s="130"/>
      <c r="O3" s="128"/>
      <c r="P3" s="129"/>
      <c r="Q3" s="129"/>
      <c r="R3" s="129"/>
      <c r="S3" s="129"/>
      <c r="T3" s="129"/>
      <c r="U3" s="129"/>
      <c r="V3" s="129"/>
      <c r="W3" s="129"/>
      <c r="X3" s="130"/>
      <c r="Z3" s="36">
        <f ca="1">TODAY()</f>
        <v>42871</v>
      </c>
    </row>
    <row r="4" spans="1:26" s="4" customFormat="1" ht="18.75" customHeight="1" thickBot="1" x14ac:dyDescent="0.3">
      <c r="A4" s="25"/>
      <c r="B4" s="26"/>
      <c r="C4" s="125" t="s">
        <v>26</v>
      </c>
      <c r="D4" s="126"/>
      <c r="E4" s="127"/>
      <c r="F4" s="125" t="s">
        <v>27</v>
      </c>
      <c r="G4" s="126"/>
      <c r="H4" s="127"/>
      <c r="I4" s="125" t="s">
        <v>28</v>
      </c>
      <c r="J4" s="126"/>
      <c r="K4" s="127"/>
      <c r="L4" s="125" t="s">
        <v>29</v>
      </c>
      <c r="M4" s="126"/>
      <c r="N4" s="127"/>
      <c r="O4" s="125" t="s">
        <v>30</v>
      </c>
      <c r="P4" s="126"/>
      <c r="Q4" s="127"/>
      <c r="R4" s="125" t="s">
        <v>31</v>
      </c>
      <c r="S4" s="126"/>
      <c r="T4" s="127"/>
      <c r="U4" s="125" t="s">
        <v>32</v>
      </c>
      <c r="V4" s="126"/>
      <c r="W4" s="127"/>
      <c r="X4" s="71" t="s">
        <v>2</v>
      </c>
    </row>
    <row r="5" spans="1:26" s="4" customFormat="1" ht="18.75" customHeight="1" x14ac:dyDescent="0.25">
      <c r="A5" s="8"/>
      <c r="B5" s="8"/>
      <c r="C5" s="115" t="s">
        <v>3</v>
      </c>
      <c r="D5" s="116"/>
      <c r="E5" s="113" t="s">
        <v>4</v>
      </c>
      <c r="F5" s="115" t="s">
        <v>3</v>
      </c>
      <c r="G5" s="116"/>
      <c r="H5" s="113" t="s">
        <v>5</v>
      </c>
      <c r="I5" s="115" t="s">
        <v>3</v>
      </c>
      <c r="J5" s="116"/>
      <c r="K5" s="113" t="s">
        <v>6</v>
      </c>
      <c r="L5" s="115" t="s">
        <v>3</v>
      </c>
      <c r="M5" s="116"/>
      <c r="N5" s="113" t="s">
        <v>4</v>
      </c>
      <c r="O5" s="115" t="s">
        <v>3</v>
      </c>
      <c r="P5" s="116"/>
      <c r="Q5" s="113" t="s">
        <v>4</v>
      </c>
      <c r="R5" s="115" t="s">
        <v>3</v>
      </c>
      <c r="S5" s="116"/>
      <c r="T5" s="113" t="s">
        <v>4</v>
      </c>
      <c r="U5" s="117" t="s">
        <v>3</v>
      </c>
      <c r="V5" s="116"/>
      <c r="W5" s="113" t="s">
        <v>4</v>
      </c>
      <c r="X5" s="71"/>
    </row>
    <row r="6" spans="1:26" s="4" customFormat="1" ht="18.75" customHeight="1" thickBot="1" x14ac:dyDescent="0.3">
      <c r="A6" s="27"/>
      <c r="B6" s="27"/>
      <c r="C6" s="118" t="s">
        <v>7</v>
      </c>
      <c r="D6" s="119"/>
      <c r="E6" s="114"/>
      <c r="F6" s="118" t="s">
        <v>7</v>
      </c>
      <c r="G6" s="119"/>
      <c r="H6" s="114"/>
      <c r="I6" s="118" t="s">
        <v>7</v>
      </c>
      <c r="J6" s="119"/>
      <c r="K6" s="120"/>
      <c r="L6" s="118" t="s">
        <v>7</v>
      </c>
      <c r="M6" s="119"/>
      <c r="N6" s="114"/>
      <c r="O6" s="118" t="s">
        <v>7</v>
      </c>
      <c r="P6" s="119"/>
      <c r="Q6" s="114"/>
      <c r="R6" s="118" t="s">
        <v>7</v>
      </c>
      <c r="S6" s="119"/>
      <c r="T6" s="114"/>
      <c r="U6" s="121" t="s">
        <v>7</v>
      </c>
      <c r="V6" s="119"/>
      <c r="W6" s="114"/>
      <c r="X6" s="72"/>
    </row>
    <row r="7" spans="1:26" s="4" customFormat="1" ht="21" customHeight="1" thickBot="1" x14ac:dyDescent="0.3">
      <c r="A7" s="96" t="s">
        <v>33</v>
      </c>
      <c r="B7" s="97"/>
      <c r="C7" s="102"/>
      <c r="D7" s="111"/>
      <c r="E7" s="112"/>
      <c r="F7" s="102"/>
      <c r="G7" s="111"/>
      <c r="H7" s="112"/>
      <c r="I7" s="102">
        <v>42795</v>
      </c>
      <c r="J7" s="111"/>
      <c r="K7" s="112"/>
      <c r="L7" s="102">
        <v>42796</v>
      </c>
      <c r="M7" s="111"/>
      <c r="N7" s="112"/>
      <c r="O7" s="102">
        <v>42797</v>
      </c>
      <c r="P7" s="111"/>
      <c r="Q7" s="112"/>
      <c r="R7" s="102">
        <v>42798</v>
      </c>
      <c r="S7" s="111"/>
      <c r="T7" s="112"/>
      <c r="U7" s="102">
        <v>42799</v>
      </c>
      <c r="V7" s="111"/>
      <c r="W7" s="112"/>
      <c r="X7" s="28"/>
    </row>
    <row r="8" spans="1:26" ht="21" customHeight="1" x14ac:dyDescent="0.25">
      <c r="A8" s="98"/>
      <c r="B8" s="99"/>
      <c r="C8" s="12"/>
      <c r="D8" s="13"/>
      <c r="E8" s="14"/>
      <c r="F8" s="12"/>
      <c r="G8" s="13"/>
      <c r="H8" s="14"/>
      <c r="I8" s="12"/>
      <c r="J8" s="13"/>
      <c r="K8" s="14">
        <f>J8-I8</f>
        <v>0</v>
      </c>
      <c r="L8" s="12"/>
      <c r="M8" s="13"/>
      <c r="N8" s="14">
        <f t="shared" ref="N8:N9" si="0">M8-L8</f>
        <v>0</v>
      </c>
      <c r="O8" s="12"/>
      <c r="P8" s="13"/>
      <c r="Q8" s="14">
        <f>P8-O8</f>
        <v>0</v>
      </c>
      <c r="R8" s="12"/>
      <c r="S8" s="13"/>
      <c r="T8" s="14">
        <f t="shared" ref="T8:T9" si="1">S8-R8</f>
        <v>0</v>
      </c>
      <c r="U8" s="12"/>
      <c r="V8" s="13"/>
      <c r="W8" s="14">
        <f t="shared" ref="W8:W9" si="2">V8-U8</f>
        <v>0</v>
      </c>
      <c r="X8" s="81">
        <f>E8+E9+H8+H9+K8+K9+N8+N9+Q8+Q9+T8+T9+W8+W9</f>
        <v>0</v>
      </c>
    </row>
    <row r="9" spans="1:26" ht="21" customHeight="1" thickBot="1" x14ac:dyDescent="0.3">
      <c r="A9" s="100"/>
      <c r="B9" s="101"/>
      <c r="C9" s="15"/>
      <c r="D9" s="16"/>
      <c r="E9" s="17"/>
      <c r="F9" s="15"/>
      <c r="G9" s="16"/>
      <c r="H9" s="17"/>
      <c r="I9" s="15"/>
      <c r="J9" s="16"/>
      <c r="K9" s="17">
        <f t="shared" ref="K9" si="3">J9-I9</f>
        <v>0</v>
      </c>
      <c r="L9" s="15"/>
      <c r="M9" s="16"/>
      <c r="N9" s="17">
        <f t="shared" si="0"/>
        <v>0</v>
      </c>
      <c r="O9" s="15"/>
      <c r="P9" s="16"/>
      <c r="Q9" s="17">
        <f t="shared" ref="Q9" si="4">P9-O9</f>
        <v>0</v>
      </c>
      <c r="R9" s="15"/>
      <c r="S9" s="16"/>
      <c r="T9" s="17">
        <f t="shared" si="1"/>
        <v>0</v>
      </c>
      <c r="U9" s="15"/>
      <c r="V9" s="16"/>
      <c r="W9" s="17">
        <f t="shared" si="2"/>
        <v>0</v>
      </c>
      <c r="X9" s="82"/>
    </row>
    <row r="10" spans="1:26" ht="21" customHeight="1" thickBot="1" x14ac:dyDescent="0.3">
      <c r="A10" s="96" t="s">
        <v>34</v>
      </c>
      <c r="B10" s="97"/>
      <c r="C10" s="102">
        <f>U7+1</f>
        <v>42800</v>
      </c>
      <c r="D10" s="103"/>
      <c r="E10" s="104"/>
      <c r="F10" s="102">
        <f>C10+1</f>
        <v>42801</v>
      </c>
      <c r="G10" s="103"/>
      <c r="H10" s="104"/>
      <c r="I10" s="102">
        <f t="shared" ref="I10" si="5">F10+1</f>
        <v>42802</v>
      </c>
      <c r="J10" s="103"/>
      <c r="K10" s="104"/>
      <c r="L10" s="102">
        <f t="shared" ref="L10" si="6">I10+1</f>
        <v>42803</v>
      </c>
      <c r="M10" s="103"/>
      <c r="N10" s="104"/>
      <c r="O10" s="102">
        <f t="shared" ref="O10" si="7">L10+1</f>
        <v>42804</v>
      </c>
      <c r="P10" s="103"/>
      <c r="Q10" s="104"/>
      <c r="R10" s="102">
        <f t="shared" ref="R10" si="8">O10+1</f>
        <v>42805</v>
      </c>
      <c r="S10" s="103"/>
      <c r="T10" s="104"/>
      <c r="U10" s="102">
        <f t="shared" ref="U10" si="9">R10+1</f>
        <v>42806</v>
      </c>
      <c r="V10" s="103"/>
      <c r="W10" s="104"/>
      <c r="X10" s="29"/>
    </row>
    <row r="11" spans="1:26" ht="21" customHeight="1" x14ac:dyDescent="0.25">
      <c r="A11" s="98"/>
      <c r="B11" s="99"/>
      <c r="C11" s="12"/>
      <c r="D11" s="13"/>
      <c r="E11" s="14">
        <f>D11-C11</f>
        <v>0</v>
      </c>
      <c r="F11" s="12"/>
      <c r="G11" s="13"/>
      <c r="H11" s="14">
        <f t="shared" ref="H11:H12" si="10">G11-F11</f>
        <v>0</v>
      </c>
      <c r="I11" s="12"/>
      <c r="J11" s="13"/>
      <c r="K11" s="14">
        <f t="shared" ref="K11:K24" si="11">J11-I11</f>
        <v>0</v>
      </c>
      <c r="L11" s="12"/>
      <c r="M11" s="13"/>
      <c r="N11" s="14">
        <f>M11-L11</f>
        <v>0</v>
      </c>
      <c r="O11" s="12"/>
      <c r="P11" s="13"/>
      <c r="Q11" s="14">
        <f t="shared" ref="Q11:Q12" si="12">P11-O11</f>
        <v>0</v>
      </c>
      <c r="R11" s="12"/>
      <c r="S11" s="13"/>
      <c r="T11" s="14">
        <f t="shared" ref="T11:T24" si="13">S11-R11</f>
        <v>0</v>
      </c>
      <c r="U11" s="12"/>
      <c r="V11" s="13"/>
      <c r="W11" s="14">
        <f t="shared" ref="W11:W24" si="14">V11-U11</f>
        <v>0</v>
      </c>
      <c r="X11" s="94">
        <f>E11+E12+H11+H12+K11+K12+N11+N12+Q11+Q12+T11+T12+W11+W12</f>
        <v>0</v>
      </c>
    </row>
    <row r="12" spans="1:26" ht="21" customHeight="1" thickBot="1" x14ac:dyDescent="0.3">
      <c r="A12" s="100"/>
      <c r="B12" s="101"/>
      <c r="C12" s="15"/>
      <c r="D12" s="16"/>
      <c r="E12" s="17">
        <f t="shared" ref="E12" si="15">D12-C12</f>
        <v>0</v>
      </c>
      <c r="F12" s="15"/>
      <c r="G12" s="16"/>
      <c r="H12" s="17">
        <f t="shared" si="10"/>
        <v>0</v>
      </c>
      <c r="I12" s="15"/>
      <c r="J12" s="16"/>
      <c r="K12" s="17">
        <f t="shared" si="11"/>
        <v>0</v>
      </c>
      <c r="L12" s="15"/>
      <c r="M12" s="16"/>
      <c r="N12" s="17">
        <f t="shared" ref="N12" si="16">M12-L12</f>
        <v>0</v>
      </c>
      <c r="O12" s="15"/>
      <c r="P12" s="16"/>
      <c r="Q12" s="17">
        <f t="shared" si="12"/>
        <v>0</v>
      </c>
      <c r="R12" s="15"/>
      <c r="S12" s="16"/>
      <c r="T12" s="17">
        <f t="shared" si="13"/>
        <v>0</v>
      </c>
      <c r="U12" s="15"/>
      <c r="V12" s="16"/>
      <c r="W12" s="17">
        <f t="shared" si="14"/>
        <v>0</v>
      </c>
      <c r="X12" s="95"/>
    </row>
    <row r="13" spans="1:26" ht="21" customHeight="1" thickBot="1" x14ac:dyDescent="0.3">
      <c r="A13" s="96" t="s">
        <v>35</v>
      </c>
      <c r="B13" s="97"/>
      <c r="C13" s="102">
        <f>U10+1</f>
        <v>42807</v>
      </c>
      <c r="D13" s="103"/>
      <c r="E13" s="104"/>
      <c r="F13" s="102">
        <f>C13+1</f>
        <v>42808</v>
      </c>
      <c r="G13" s="103"/>
      <c r="H13" s="104"/>
      <c r="I13" s="102">
        <f t="shared" ref="I13" si="17">F13+1</f>
        <v>42809</v>
      </c>
      <c r="J13" s="103"/>
      <c r="K13" s="104"/>
      <c r="L13" s="102">
        <f t="shared" ref="L13" si="18">I13+1</f>
        <v>42810</v>
      </c>
      <c r="M13" s="103"/>
      <c r="N13" s="104"/>
      <c r="O13" s="102">
        <f t="shared" ref="O13" si="19">L13+1</f>
        <v>42811</v>
      </c>
      <c r="P13" s="103"/>
      <c r="Q13" s="104"/>
      <c r="R13" s="102">
        <f t="shared" ref="R13" si="20">O13+1</f>
        <v>42812</v>
      </c>
      <c r="S13" s="103"/>
      <c r="T13" s="104"/>
      <c r="U13" s="102">
        <f t="shared" ref="U13" si="21">R13+1</f>
        <v>42813</v>
      </c>
      <c r="V13" s="103"/>
      <c r="W13" s="104"/>
      <c r="X13" s="29"/>
    </row>
    <row r="14" spans="1:26" ht="21" customHeight="1" x14ac:dyDescent="0.25">
      <c r="A14" s="98"/>
      <c r="B14" s="99"/>
      <c r="C14" s="12"/>
      <c r="D14" s="13"/>
      <c r="E14" s="14">
        <f t="shared" ref="E14:E24" si="22">D14-C14</f>
        <v>0</v>
      </c>
      <c r="F14" s="12"/>
      <c r="G14" s="13"/>
      <c r="H14" s="14">
        <f>G14-F14</f>
        <v>0</v>
      </c>
      <c r="I14" s="12"/>
      <c r="J14" s="13"/>
      <c r="K14" s="14">
        <f t="shared" ref="K14:K15" si="23">J14-I14</f>
        <v>0</v>
      </c>
      <c r="L14" s="12"/>
      <c r="M14" s="13"/>
      <c r="N14" s="14">
        <f t="shared" ref="N14:N24" si="24">M14-L14</f>
        <v>0</v>
      </c>
      <c r="O14" s="12"/>
      <c r="P14" s="13"/>
      <c r="Q14" s="14">
        <f>P14-O14</f>
        <v>0</v>
      </c>
      <c r="R14" s="12"/>
      <c r="S14" s="13"/>
      <c r="T14" s="14">
        <f t="shared" ref="T14:T15" si="25">S14-R14</f>
        <v>0</v>
      </c>
      <c r="U14" s="12"/>
      <c r="V14" s="13"/>
      <c r="W14" s="14">
        <f t="shared" si="14"/>
        <v>0</v>
      </c>
      <c r="X14" s="94">
        <f>E14+E15+H14+H15+K14+K15+N14+N15+Q14+Q15+T14+T15+W14+W15</f>
        <v>0</v>
      </c>
    </row>
    <row r="15" spans="1:26" ht="21" customHeight="1" thickBot="1" x14ac:dyDescent="0.3">
      <c r="A15" s="100"/>
      <c r="B15" s="101"/>
      <c r="C15" s="15"/>
      <c r="D15" s="16"/>
      <c r="E15" s="17">
        <f t="shared" si="22"/>
        <v>0</v>
      </c>
      <c r="F15" s="15"/>
      <c r="G15" s="16"/>
      <c r="H15" s="17">
        <f t="shared" ref="H15" si="26">G15-F15</f>
        <v>0</v>
      </c>
      <c r="I15" s="15"/>
      <c r="J15" s="16"/>
      <c r="K15" s="17">
        <f t="shared" si="23"/>
        <v>0</v>
      </c>
      <c r="L15" s="15"/>
      <c r="M15" s="16"/>
      <c r="N15" s="17">
        <f t="shared" si="24"/>
        <v>0</v>
      </c>
      <c r="O15" s="15"/>
      <c r="P15" s="16"/>
      <c r="Q15" s="17">
        <f t="shared" ref="Q15" si="27">P15-O15</f>
        <v>0</v>
      </c>
      <c r="R15" s="15"/>
      <c r="S15" s="16"/>
      <c r="T15" s="17">
        <f t="shared" si="25"/>
        <v>0</v>
      </c>
      <c r="U15" s="15"/>
      <c r="V15" s="16"/>
      <c r="W15" s="17">
        <f t="shared" si="14"/>
        <v>0</v>
      </c>
      <c r="X15" s="95"/>
    </row>
    <row r="16" spans="1:26" ht="21" customHeight="1" thickBot="1" x14ac:dyDescent="0.3">
      <c r="A16" s="96" t="s">
        <v>36</v>
      </c>
      <c r="B16" s="97"/>
      <c r="C16" s="102">
        <f>U13+1</f>
        <v>42814</v>
      </c>
      <c r="D16" s="103"/>
      <c r="E16" s="104"/>
      <c r="F16" s="102">
        <f>C16+1</f>
        <v>42815</v>
      </c>
      <c r="G16" s="103"/>
      <c r="H16" s="104"/>
      <c r="I16" s="102">
        <f t="shared" ref="I16" si="28">F16+1</f>
        <v>42816</v>
      </c>
      <c r="J16" s="103"/>
      <c r="K16" s="104"/>
      <c r="L16" s="102">
        <f t="shared" ref="L16" si="29">I16+1</f>
        <v>42817</v>
      </c>
      <c r="M16" s="103"/>
      <c r="N16" s="104"/>
      <c r="O16" s="102">
        <f t="shared" ref="O16" si="30">L16+1</f>
        <v>42818</v>
      </c>
      <c r="P16" s="103"/>
      <c r="Q16" s="104"/>
      <c r="R16" s="102">
        <f t="shared" ref="R16" si="31">O16+1</f>
        <v>42819</v>
      </c>
      <c r="S16" s="103"/>
      <c r="T16" s="104"/>
      <c r="U16" s="102">
        <f t="shared" ref="U16" si="32">R16+1</f>
        <v>42820</v>
      </c>
      <c r="V16" s="103"/>
      <c r="W16" s="104"/>
      <c r="X16" s="29"/>
    </row>
    <row r="17" spans="1:24" ht="21" customHeight="1" x14ac:dyDescent="0.25">
      <c r="A17" s="98"/>
      <c r="B17" s="99"/>
      <c r="C17" s="12"/>
      <c r="D17" s="13"/>
      <c r="E17" s="14"/>
      <c r="F17" s="12"/>
      <c r="G17" s="13"/>
      <c r="H17" s="14">
        <f>G17-F17</f>
        <v>0</v>
      </c>
      <c r="I17" s="12"/>
      <c r="J17" s="13"/>
      <c r="K17" s="14">
        <f t="shared" ref="K17:K18" si="33">J17-I17</f>
        <v>0</v>
      </c>
      <c r="L17" s="12"/>
      <c r="M17" s="13"/>
      <c r="N17" s="14">
        <f>M17-L17</f>
        <v>0</v>
      </c>
      <c r="O17" s="12"/>
      <c r="P17" s="13"/>
      <c r="Q17" s="14">
        <f t="shared" ref="Q17:Q18" si="34">P17-O17</f>
        <v>0</v>
      </c>
      <c r="R17" s="12"/>
      <c r="S17" s="13"/>
      <c r="T17" s="14"/>
      <c r="U17" s="12"/>
      <c r="V17" s="13"/>
      <c r="W17" s="14"/>
      <c r="X17" s="94">
        <f>E17+E18+H17+H18+K17+K18+N17+N18+Q17+Q18+T17+T18+W17+W18</f>
        <v>0</v>
      </c>
    </row>
    <row r="18" spans="1:24" ht="21" customHeight="1" thickBot="1" x14ac:dyDescent="0.3">
      <c r="A18" s="100"/>
      <c r="B18" s="101"/>
      <c r="C18" s="15"/>
      <c r="D18" s="16"/>
      <c r="E18" s="17"/>
      <c r="F18" s="15"/>
      <c r="G18" s="16"/>
      <c r="H18" s="17">
        <f t="shared" ref="H18" si="35">G18-F18</f>
        <v>0</v>
      </c>
      <c r="I18" s="15"/>
      <c r="J18" s="16"/>
      <c r="K18" s="17">
        <f t="shared" si="33"/>
        <v>0</v>
      </c>
      <c r="L18" s="15"/>
      <c r="M18" s="16"/>
      <c r="N18" s="17">
        <f t="shared" ref="N18" si="36">M18-L18</f>
        <v>0</v>
      </c>
      <c r="O18" s="15"/>
      <c r="P18" s="16"/>
      <c r="Q18" s="17">
        <f t="shared" si="34"/>
        <v>0</v>
      </c>
      <c r="R18" s="15"/>
      <c r="S18" s="16"/>
      <c r="T18" s="17"/>
      <c r="U18" s="15"/>
      <c r="V18" s="16"/>
      <c r="W18" s="17"/>
      <c r="X18" s="95"/>
    </row>
    <row r="19" spans="1:24" ht="21" customHeight="1" thickBot="1" x14ac:dyDescent="0.3">
      <c r="A19" s="96" t="s">
        <v>37</v>
      </c>
      <c r="B19" s="97"/>
      <c r="C19" s="102">
        <f>U16+1</f>
        <v>42821</v>
      </c>
      <c r="D19" s="103"/>
      <c r="E19" s="104"/>
      <c r="F19" s="102">
        <f>C19+1</f>
        <v>42822</v>
      </c>
      <c r="G19" s="103"/>
      <c r="H19" s="104"/>
      <c r="I19" s="102">
        <f t="shared" ref="I19" si="37">F19+1</f>
        <v>42823</v>
      </c>
      <c r="J19" s="103"/>
      <c r="K19" s="104"/>
      <c r="L19" s="102">
        <f t="shared" ref="L19" si="38">I19+1</f>
        <v>42824</v>
      </c>
      <c r="M19" s="103"/>
      <c r="N19" s="104"/>
      <c r="O19" s="102">
        <f t="shared" ref="O19" si="39">L19+1</f>
        <v>42825</v>
      </c>
      <c r="P19" s="103"/>
      <c r="Q19" s="104"/>
      <c r="R19" s="102"/>
      <c r="S19" s="103"/>
      <c r="T19" s="104"/>
      <c r="U19" s="102"/>
      <c r="V19" s="103"/>
      <c r="W19" s="104"/>
      <c r="X19" s="29"/>
    </row>
    <row r="20" spans="1:24" ht="21" customHeight="1" x14ac:dyDescent="0.25">
      <c r="A20" s="98"/>
      <c r="B20" s="99"/>
      <c r="C20" s="12"/>
      <c r="D20" s="13"/>
      <c r="E20" s="14">
        <f>D20-C20</f>
        <v>0</v>
      </c>
      <c r="F20" s="12"/>
      <c r="G20" s="13"/>
      <c r="H20" s="14">
        <f t="shared" ref="H20:H21" si="40">G20-F20</f>
        <v>0</v>
      </c>
      <c r="I20" s="12"/>
      <c r="J20" s="13"/>
      <c r="K20" s="14">
        <f>J20-I20</f>
        <v>0</v>
      </c>
      <c r="L20" s="12"/>
      <c r="M20" s="13"/>
      <c r="N20" s="14">
        <f t="shared" ref="N20:N21" si="41">M20-L20</f>
        <v>0</v>
      </c>
      <c r="O20" s="12"/>
      <c r="P20" s="13"/>
      <c r="Q20" s="14"/>
      <c r="R20" s="12"/>
      <c r="S20" s="13"/>
      <c r="T20" s="14"/>
      <c r="U20" s="12"/>
      <c r="V20" s="13"/>
      <c r="W20" s="14"/>
      <c r="X20" s="94">
        <f>E20+E21+H20+H21+K20+K21+N20+N21+Q20+Q21+T20+T21+W20+W21</f>
        <v>0</v>
      </c>
    </row>
    <row r="21" spans="1:24" ht="21" customHeight="1" thickBot="1" x14ac:dyDescent="0.3">
      <c r="A21" s="100"/>
      <c r="B21" s="101"/>
      <c r="C21" s="15"/>
      <c r="D21" s="16"/>
      <c r="E21" s="17">
        <f t="shared" ref="E21" si="42">D21-C21</f>
        <v>0</v>
      </c>
      <c r="F21" s="15"/>
      <c r="G21" s="16"/>
      <c r="H21" s="17">
        <f t="shared" si="40"/>
        <v>0</v>
      </c>
      <c r="I21" s="15"/>
      <c r="J21" s="16"/>
      <c r="K21" s="17">
        <f t="shared" ref="K21" si="43">J21-I21</f>
        <v>0</v>
      </c>
      <c r="L21" s="15"/>
      <c r="M21" s="16"/>
      <c r="N21" s="17">
        <f t="shared" si="41"/>
        <v>0</v>
      </c>
      <c r="O21" s="15"/>
      <c r="P21" s="16"/>
      <c r="Q21" s="17"/>
      <c r="R21" s="15"/>
      <c r="S21" s="16"/>
      <c r="T21" s="17"/>
      <c r="U21" s="15"/>
      <c r="V21" s="16"/>
      <c r="W21" s="17"/>
      <c r="X21" s="95"/>
    </row>
    <row r="22" spans="1:24" ht="21" customHeight="1" thickBot="1" x14ac:dyDescent="0.3">
      <c r="A22" s="96" t="s">
        <v>38</v>
      </c>
      <c r="B22" s="97"/>
      <c r="C22" s="30"/>
      <c r="D22" s="31"/>
      <c r="E22" s="32"/>
      <c r="F22" s="30"/>
      <c r="G22" s="31"/>
      <c r="H22" s="32"/>
      <c r="I22" s="30"/>
      <c r="J22" s="31"/>
      <c r="K22" s="32"/>
      <c r="L22" s="30"/>
      <c r="M22" s="31"/>
      <c r="N22" s="32"/>
      <c r="O22" s="30"/>
      <c r="P22" s="31"/>
      <c r="Q22" s="32"/>
      <c r="R22" s="30"/>
      <c r="S22" s="31"/>
      <c r="T22" s="32"/>
      <c r="U22" s="30"/>
      <c r="V22" s="31"/>
      <c r="W22" s="33"/>
      <c r="X22" s="34"/>
    </row>
    <row r="23" spans="1:24" ht="21" customHeight="1" x14ac:dyDescent="0.25">
      <c r="A23" s="98"/>
      <c r="B23" s="99"/>
      <c r="C23" s="12"/>
      <c r="D23" s="13"/>
      <c r="E23" s="14">
        <f t="shared" si="22"/>
        <v>0</v>
      </c>
      <c r="F23" s="12"/>
      <c r="G23" s="13"/>
      <c r="H23" s="14">
        <f t="shared" ref="H23:H24" si="44">G23-F23</f>
        <v>0</v>
      </c>
      <c r="I23" s="12"/>
      <c r="J23" s="13"/>
      <c r="K23" s="14">
        <f t="shared" si="11"/>
        <v>0</v>
      </c>
      <c r="L23" s="12"/>
      <c r="M23" s="13"/>
      <c r="N23" s="14">
        <f t="shared" si="24"/>
        <v>0</v>
      </c>
      <c r="O23" s="12"/>
      <c r="P23" s="13"/>
      <c r="Q23" s="14">
        <f t="shared" ref="Q23:Q24" si="45">P23-O23</f>
        <v>0</v>
      </c>
      <c r="R23" s="12"/>
      <c r="S23" s="13"/>
      <c r="T23" s="14">
        <f t="shared" si="13"/>
        <v>0</v>
      </c>
      <c r="U23" s="12"/>
      <c r="V23" s="13"/>
      <c r="W23" s="14">
        <f t="shared" si="14"/>
        <v>0</v>
      </c>
      <c r="X23" s="88">
        <f>E23+E24+H23+H24+K23+K24+N23+N24+Q23+Q24+T23+T24+W23+W24</f>
        <v>0</v>
      </c>
    </row>
    <row r="24" spans="1:24" ht="21" customHeight="1" thickBot="1" x14ac:dyDescent="0.3">
      <c r="A24" s="100"/>
      <c r="B24" s="101"/>
      <c r="C24" s="15"/>
      <c r="D24" s="16"/>
      <c r="E24" s="17">
        <f t="shared" si="22"/>
        <v>0</v>
      </c>
      <c r="F24" s="15"/>
      <c r="G24" s="16"/>
      <c r="H24" s="17">
        <f t="shared" si="44"/>
        <v>0</v>
      </c>
      <c r="I24" s="15"/>
      <c r="J24" s="16"/>
      <c r="K24" s="17">
        <f t="shared" si="11"/>
        <v>0</v>
      </c>
      <c r="L24" s="15"/>
      <c r="M24" s="16"/>
      <c r="N24" s="17">
        <f t="shared" si="24"/>
        <v>0</v>
      </c>
      <c r="O24" s="15"/>
      <c r="P24" s="16"/>
      <c r="Q24" s="17">
        <f t="shared" si="45"/>
        <v>0</v>
      </c>
      <c r="R24" s="15"/>
      <c r="S24" s="16"/>
      <c r="T24" s="17">
        <f t="shared" si="13"/>
        <v>0</v>
      </c>
      <c r="U24" s="15"/>
      <c r="V24" s="16"/>
      <c r="W24" s="17">
        <f t="shared" si="14"/>
        <v>0</v>
      </c>
      <c r="X24" s="89"/>
    </row>
    <row r="25" spans="1:24" ht="18.75" customHeight="1" thickBot="1" x14ac:dyDescent="0.3">
      <c r="A25" s="18"/>
      <c r="B25" s="18"/>
      <c r="C25" s="18"/>
      <c r="D25" s="18"/>
      <c r="E25" s="3"/>
      <c r="F25" s="18"/>
      <c r="G25" s="18"/>
      <c r="H25" s="18"/>
      <c r="I25" s="18"/>
      <c r="J25" s="18"/>
      <c r="K25" s="18"/>
      <c r="L25" s="18"/>
      <c r="M25" s="18"/>
      <c r="N25" s="18"/>
      <c r="O25" s="18"/>
      <c r="P25" s="18"/>
      <c r="Q25" s="18"/>
      <c r="R25" s="18"/>
      <c r="S25" s="18"/>
      <c r="T25" s="18"/>
      <c r="U25" s="90" t="s">
        <v>39</v>
      </c>
      <c r="V25" s="91"/>
      <c r="W25" s="92"/>
      <c r="X25" s="19">
        <f>SUM(X8:X24)</f>
        <v>0</v>
      </c>
    </row>
    <row r="26" spans="1:24" ht="15.75" thickBot="1" x14ac:dyDescent="0.3"/>
    <row r="27" spans="1:24" ht="18.75" customHeight="1" x14ac:dyDescent="0.25">
      <c r="A27" s="105" t="s">
        <v>40</v>
      </c>
      <c r="B27" s="106"/>
      <c r="C27" s="105"/>
      <c r="D27" s="106"/>
      <c r="E27" s="106"/>
      <c r="F27" s="106"/>
      <c r="G27" s="106"/>
      <c r="H27" s="106"/>
      <c r="I27" s="106"/>
      <c r="J27" s="106"/>
      <c r="K27" s="106"/>
      <c r="L27" s="106"/>
      <c r="M27" s="106"/>
      <c r="N27" s="106"/>
      <c r="O27" s="106"/>
      <c r="P27" s="106"/>
      <c r="Q27" s="106"/>
      <c r="R27" s="106"/>
      <c r="S27" s="106"/>
      <c r="T27" s="106"/>
      <c r="U27" s="106"/>
      <c r="V27" s="106"/>
      <c r="W27" s="106"/>
      <c r="X27" s="109"/>
    </row>
    <row r="28" spans="1:24" ht="18.75" customHeight="1" thickBot="1" x14ac:dyDescent="0.3">
      <c r="A28" s="107"/>
      <c r="B28" s="108"/>
      <c r="C28" s="107"/>
      <c r="D28" s="108"/>
      <c r="E28" s="108"/>
      <c r="F28" s="108"/>
      <c r="G28" s="108"/>
      <c r="H28" s="108"/>
      <c r="I28" s="108"/>
      <c r="J28" s="108"/>
      <c r="K28" s="108"/>
      <c r="L28" s="108"/>
      <c r="M28" s="108"/>
      <c r="N28" s="108"/>
      <c r="O28" s="108"/>
      <c r="P28" s="108"/>
      <c r="Q28" s="108"/>
      <c r="R28" s="108"/>
      <c r="S28" s="108"/>
      <c r="T28" s="108"/>
      <c r="U28" s="108"/>
      <c r="V28" s="108"/>
      <c r="W28" s="108"/>
      <c r="X28" s="110"/>
    </row>
  </sheetData>
  <sheetProtection selectLockedCells="1"/>
  <mergeCells count="84">
    <mergeCell ref="B1:X1"/>
    <mergeCell ref="C2:X2"/>
    <mergeCell ref="C4:E4"/>
    <mergeCell ref="F4:H4"/>
    <mergeCell ref="I4:K4"/>
    <mergeCell ref="L4:N4"/>
    <mergeCell ref="O4:Q4"/>
    <mergeCell ref="R4:T4"/>
    <mergeCell ref="U4:W4"/>
    <mergeCell ref="C3:L3"/>
    <mergeCell ref="M3:N3"/>
    <mergeCell ref="O3:X3"/>
    <mergeCell ref="C5:D5"/>
    <mergeCell ref="E5:E6"/>
    <mergeCell ref="F5:G5"/>
    <mergeCell ref="H5:H6"/>
    <mergeCell ref="I5:J5"/>
    <mergeCell ref="F6:G6"/>
    <mergeCell ref="I6:J6"/>
    <mergeCell ref="C6:D6"/>
    <mergeCell ref="L6:M6"/>
    <mergeCell ref="O6:P6"/>
    <mergeCell ref="X4:X6"/>
    <mergeCell ref="K5:K6"/>
    <mergeCell ref="L5:M5"/>
    <mergeCell ref="N5:N6"/>
    <mergeCell ref="O5:P5"/>
    <mergeCell ref="R6:S6"/>
    <mergeCell ref="U6:V6"/>
    <mergeCell ref="R7:T7"/>
    <mergeCell ref="U7:W7"/>
    <mergeCell ref="Q5:Q6"/>
    <mergeCell ref="R5:S5"/>
    <mergeCell ref="T5:T6"/>
    <mergeCell ref="U5:V5"/>
    <mergeCell ref="W5:W6"/>
    <mergeCell ref="X8:X9"/>
    <mergeCell ref="A10:B12"/>
    <mergeCell ref="C10:E10"/>
    <mergeCell ref="F10:H10"/>
    <mergeCell ref="I10:K10"/>
    <mergeCell ref="L10:N10"/>
    <mergeCell ref="O10:Q10"/>
    <mergeCell ref="R10:T10"/>
    <mergeCell ref="U10:W10"/>
    <mergeCell ref="X11:X12"/>
    <mergeCell ref="A7:B9"/>
    <mergeCell ref="C7:E7"/>
    <mergeCell ref="F7:H7"/>
    <mergeCell ref="I7:K7"/>
    <mergeCell ref="L7:N7"/>
    <mergeCell ref="O7:Q7"/>
    <mergeCell ref="U25:W25"/>
    <mergeCell ref="A27:B28"/>
    <mergeCell ref="C27:X28"/>
    <mergeCell ref="U16:W16"/>
    <mergeCell ref="X17:X18"/>
    <mergeCell ref="A19:B21"/>
    <mergeCell ref="C19:E19"/>
    <mergeCell ref="F19:H19"/>
    <mergeCell ref="I19:K19"/>
    <mergeCell ref="L19:N19"/>
    <mergeCell ref="O19:Q19"/>
    <mergeCell ref="R19:T19"/>
    <mergeCell ref="U19:W19"/>
    <mergeCell ref="A16:B18"/>
    <mergeCell ref="C16:E16"/>
    <mergeCell ref="F16:H16"/>
    <mergeCell ref="X20:X21"/>
    <mergeCell ref="A22:B24"/>
    <mergeCell ref="X23:X24"/>
    <mergeCell ref="R13:T13"/>
    <mergeCell ref="U13:W13"/>
    <mergeCell ref="X14:X15"/>
    <mergeCell ref="I16:K16"/>
    <mergeCell ref="L16:N16"/>
    <mergeCell ref="O16:Q16"/>
    <mergeCell ref="R16:T16"/>
    <mergeCell ref="A13:B15"/>
    <mergeCell ref="C13:E13"/>
    <mergeCell ref="F13:H13"/>
    <mergeCell ref="I13:K13"/>
    <mergeCell ref="L13:N13"/>
    <mergeCell ref="O13:Q13"/>
  </mergeCells>
  <conditionalFormatting sqref="E8:E9 H8:H9 W8:X9 X25 W11:X12 X10 T11:T12 K11:K12 E14:E15 N14:N15 W14:X15 X13 W17:X18 T17:T18 E17:E18 E22:E24 K22:K24 N22:N24 Q20:Q24 T20:T24 W20:X24 H22:H25 X16 X19">
    <cfRule type="cellIs" dxfId="23" priority="11" operator="equal">
      <formula>0</formula>
    </cfRule>
  </conditionalFormatting>
  <conditionalFormatting sqref="K8:K9 N8:N9">
    <cfRule type="cellIs" dxfId="22" priority="10" operator="equal">
      <formula>0</formula>
    </cfRule>
  </conditionalFormatting>
  <conditionalFormatting sqref="Q8:Q9 T8:T9">
    <cfRule type="cellIs" dxfId="21" priority="9" operator="equal">
      <formula>0</formula>
    </cfRule>
  </conditionalFormatting>
  <conditionalFormatting sqref="E11:E12 H11:H12">
    <cfRule type="cellIs" dxfId="20" priority="8" operator="equal">
      <formula>0</formula>
    </cfRule>
  </conditionalFormatting>
  <conditionalFormatting sqref="N11:N12 Q11:Q12">
    <cfRule type="cellIs" dxfId="19" priority="7" operator="equal">
      <formula>0</formula>
    </cfRule>
  </conditionalFormatting>
  <conditionalFormatting sqref="H14:H15 K14:K15">
    <cfRule type="cellIs" dxfId="18" priority="6" operator="equal">
      <formula>0</formula>
    </cfRule>
  </conditionalFormatting>
  <conditionalFormatting sqref="Q14:Q15 T14:T15">
    <cfRule type="cellIs" dxfId="17" priority="5" operator="equal">
      <formula>0</formula>
    </cfRule>
  </conditionalFormatting>
  <conditionalFormatting sqref="H17:H18 K17:K18">
    <cfRule type="cellIs" dxfId="16" priority="4" operator="equal">
      <formula>0</formula>
    </cfRule>
  </conditionalFormatting>
  <conditionalFormatting sqref="N17:N18 Q17:Q18">
    <cfRule type="cellIs" dxfId="15" priority="3" operator="equal">
      <formula>0</formula>
    </cfRule>
  </conditionalFormatting>
  <conditionalFormatting sqref="E20:E21 H20:H21">
    <cfRule type="cellIs" dxfId="14" priority="2" operator="equal">
      <formula>0</formula>
    </cfRule>
  </conditionalFormatting>
  <conditionalFormatting sqref="K20:K21 N20:N21">
    <cfRule type="cellIs" dxfId="13" priority="1"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'[2]Liste déroulante'!#REF!</xm:f>
          </x14:formula1>
          <xm:sqref>U11:V12 U20:V24 U17:V18 U14:V15 U8:V9 C8:D9 O8:P9 C14:D15 C17:D18 L17:M18 F8:G9 R8:S9 L11:M12 O14:P15 O17:P18 I11:J12 O11:P12 R14:S15 C20:D24 R20:S24 C11:D12 L14:M15 F17:G18 F20:G24 I8:J9 F11:G12 F14:G15 I17:J18 O20:P24 L8:M9 R11:S12 I14:J15 R17:S18 I20:J24 L20:M24</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D42"/>
  <sheetViews>
    <sheetView topLeftCell="A16" workbookViewId="0">
      <selection activeCell="A31" sqref="A31:A42"/>
    </sheetView>
  </sheetViews>
  <sheetFormatPr baseColWidth="10" defaultRowHeight="15" x14ac:dyDescent="0.25"/>
  <cols>
    <col min="1" max="1" width="36.7109375" customWidth="1"/>
    <col min="2" max="4" width="28" customWidth="1"/>
  </cols>
  <sheetData>
    <row r="1" spans="1:4" x14ac:dyDescent="0.25">
      <c r="A1" s="1" t="s">
        <v>16</v>
      </c>
      <c r="B1" s="1" t="s">
        <v>17</v>
      </c>
      <c r="C1" s="1" t="s">
        <v>18</v>
      </c>
      <c r="D1" s="1" t="s">
        <v>19</v>
      </c>
    </row>
    <row r="2" spans="1:4" x14ac:dyDescent="0.25">
      <c r="A2" s="2">
        <v>0.20833333333333334</v>
      </c>
      <c r="B2" s="2">
        <v>0.41666666666666602</v>
      </c>
      <c r="C2" s="2">
        <v>0.624999999999996</v>
      </c>
      <c r="D2" s="2">
        <v>0.70833333333332904</v>
      </c>
    </row>
    <row r="3" spans="1:4" x14ac:dyDescent="0.25">
      <c r="A3" s="2">
        <v>0.22916666666666666</v>
      </c>
      <c r="B3" s="2">
        <v>0.437499999999999</v>
      </c>
      <c r="C3" s="2">
        <v>0.64583333333332904</v>
      </c>
      <c r="D3" s="2">
        <v>0.72916666666666197</v>
      </c>
    </row>
    <row r="4" spans="1:4" x14ac:dyDescent="0.25">
      <c r="A4" s="2">
        <v>0.25</v>
      </c>
      <c r="B4" s="2">
        <v>0.45833333333333198</v>
      </c>
      <c r="C4" s="2">
        <v>0.66666666666666197</v>
      </c>
      <c r="D4" s="2">
        <v>0.749999999999995</v>
      </c>
    </row>
    <row r="5" spans="1:4" x14ac:dyDescent="0.25">
      <c r="A5" s="2">
        <v>0.27083333333333298</v>
      </c>
      <c r="B5" s="2">
        <v>0.47916666666666502</v>
      </c>
      <c r="C5" s="2">
        <v>0.687499999999996</v>
      </c>
      <c r="D5" s="2">
        <v>0.77083333333332804</v>
      </c>
    </row>
    <row r="6" spans="1:4" x14ac:dyDescent="0.25">
      <c r="A6" s="2">
        <v>0.29166666666666702</v>
      </c>
      <c r="B6" s="2">
        <v>0.499999999999998</v>
      </c>
      <c r="C6" s="2">
        <v>0.70833333333332904</v>
      </c>
      <c r="D6" s="2">
        <v>0.79166666666666097</v>
      </c>
    </row>
    <row r="7" spans="1:4" x14ac:dyDescent="0.25">
      <c r="A7" s="2">
        <v>0.3125</v>
      </c>
      <c r="B7" s="2">
        <v>0.52083333333333104</v>
      </c>
      <c r="C7" s="2">
        <v>0.72916666666666197</v>
      </c>
      <c r="D7" s="2">
        <v>0.812499999999994</v>
      </c>
    </row>
    <row r="8" spans="1:4" x14ac:dyDescent="0.25">
      <c r="A8" s="2">
        <v>0.33333333333333298</v>
      </c>
      <c r="B8" s="2">
        <v>0.54166666666666397</v>
      </c>
      <c r="C8" s="2">
        <v>0.749999999999995</v>
      </c>
      <c r="D8" s="2">
        <v>0.83333333333332704</v>
      </c>
    </row>
    <row r="9" spans="1:4" x14ac:dyDescent="0.25">
      <c r="A9" s="2">
        <v>0.35416666666666602</v>
      </c>
      <c r="B9" s="2">
        <v>0.562499999999997</v>
      </c>
      <c r="C9" s="2">
        <v>0.77083333333332804</v>
      </c>
      <c r="D9" s="2">
        <v>0.85416666666665997</v>
      </c>
    </row>
    <row r="10" spans="1:4" x14ac:dyDescent="0.25">
      <c r="A10" s="2">
        <v>0.375</v>
      </c>
      <c r="B10" s="2">
        <v>0.58333333333333004</v>
      </c>
      <c r="C10" s="2">
        <v>0.79166666666666097</v>
      </c>
      <c r="D10" s="2">
        <v>0.87499999999999301</v>
      </c>
    </row>
    <row r="11" spans="1:4" x14ac:dyDescent="0.25">
      <c r="A11" s="2">
        <v>0.39583333333333298</v>
      </c>
      <c r="B11" s="2">
        <v>0.60416666666666297</v>
      </c>
      <c r="C11" s="2">
        <v>0.812499999999994</v>
      </c>
      <c r="D11" s="2">
        <v>0.89583333333332604</v>
      </c>
    </row>
    <row r="12" spans="1:4" x14ac:dyDescent="0.25">
      <c r="A12" s="2">
        <v>0.41666666666666602</v>
      </c>
      <c r="B12" s="2">
        <v>0.624999999999996</v>
      </c>
      <c r="C12" s="2">
        <v>0.83333333333332704</v>
      </c>
      <c r="D12" s="2">
        <v>0.91666666666665897</v>
      </c>
    </row>
    <row r="13" spans="1:4" x14ac:dyDescent="0.25">
      <c r="A13" s="2">
        <v>0.437499999999999</v>
      </c>
      <c r="B13" s="2">
        <v>0.64583333333332904</v>
      </c>
      <c r="C13" s="2">
        <v>0.85416666666665997</v>
      </c>
      <c r="D13" s="2">
        <v>0.93749999999999201</v>
      </c>
    </row>
    <row r="14" spans="1:4" x14ac:dyDescent="0.25">
      <c r="A14" s="2">
        <v>0.45833333333333198</v>
      </c>
      <c r="B14" s="2">
        <v>0.66666666666666197</v>
      </c>
      <c r="C14" s="2">
        <v>0.87499999999999301</v>
      </c>
      <c r="D14" s="2">
        <v>0.95833333333332504</v>
      </c>
    </row>
    <row r="15" spans="1:4" x14ac:dyDescent="0.25">
      <c r="A15" s="2">
        <v>0.47916666666666502</v>
      </c>
      <c r="D15" s="2">
        <v>0.97916666666665797</v>
      </c>
    </row>
    <row r="16" spans="1:4" x14ac:dyDescent="0.25">
      <c r="A16" s="2">
        <v>0.499999999999998</v>
      </c>
      <c r="D16" s="2">
        <v>0.99999999999999101</v>
      </c>
    </row>
    <row r="17" spans="1:4" x14ac:dyDescent="0.25">
      <c r="A17" s="2">
        <v>0.52083333333333104</v>
      </c>
      <c r="D17" s="2">
        <v>1.0208333333333199</v>
      </c>
    </row>
    <row r="18" spans="1:4" x14ac:dyDescent="0.25">
      <c r="A18" s="2">
        <v>0.54166666666666397</v>
      </c>
      <c r="D18" s="2">
        <v>1.0416666666666601</v>
      </c>
    </row>
    <row r="19" spans="1:4" x14ac:dyDescent="0.25">
      <c r="A19" s="2">
        <v>0.562499999999997</v>
      </c>
      <c r="D19" s="2">
        <v>0.87500000000001099</v>
      </c>
    </row>
    <row r="20" spans="1:4" x14ac:dyDescent="0.25">
      <c r="A20" s="2">
        <v>0.58333333333333004</v>
      </c>
      <c r="D20" s="2">
        <v>0.89583333333334603</v>
      </c>
    </row>
    <row r="21" spans="1:4" x14ac:dyDescent="0.25">
      <c r="A21" s="2">
        <v>0.60416666666666297</v>
      </c>
      <c r="D21" s="2">
        <v>0.91666666666667995</v>
      </c>
    </row>
    <row r="22" spans="1:4" x14ac:dyDescent="0.25">
      <c r="A22" s="2">
        <v>0.624999999999996</v>
      </c>
      <c r="D22" s="2">
        <v>0.93750000000001499</v>
      </c>
    </row>
    <row r="23" spans="1:4" x14ac:dyDescent="0.25">
      <c r="A23" s="2">
        <v>0.64583333333332904</v>
      </c>
      <c r="D23" s="2">
        <v>0.95833333333333337</v>
      </c>
    </row>
    <row r="24" spans="1:4" x14ac:dyDescent="0.25">
      <c r="A24" s="2">
        <v>0.66666666666666197</v>
      </c>
      <c r="D24" s="2">
        <v>0.97916666666668295</v>
      </c>
    </row>
    <row r="25" spans="1:4" x14ac:dyDescent="0.25">
      <c r="D25" s="2">
        <v>1.00000000000002</v>
      </c>
    </row>
    <row r="26" spans="1:4" x14ac:dyDescent="0.25">
      <c r="D26" s="2">
        <v>1.0208333333333499</v>
      </c>
    </row>
    <row r="27" spans="1:4" x14ac:dyDescent="0.25">
      <c r="D27" s="2">
        <v>1.0416666666666901</v>
      </c>
    </row>
    <row r="30" spans="1:4" x14ac:dyDescent="0.25">
      <c r="A30" t="s">
        <v>25</v>
      </c>
      <c r="B30" t="s">
        <v>42</v>
      </c>
    </row>
    <row r="31" spans="1:4" x14ac:dyDescent="0.25">
      <c r="A31" t="s">
        <v>43</v>
      </c>
    </row>
    <row r="32" spans="1:4" x14ac:dyDescent="0.25">
      <c r="A32" t="s">
        <v>44</v>
      </c>
    </row>
    <row r="33" spans="1:1" x14ac:dyDescent="0.25">
      <c r="A33" t="s">
        <v>45</v>
      </c>
    </row>
    <row r="34" spans="1:1" x14ac:dyDescent="0.25">
      <c r="A34" t="s">
        <v>46</v>
      </c>
    </row>
    <row r="35" spans="1:1" x14ac:dyDescent="0.25">
      <c r="A35" t="s">
        <v>47</v>
      </c>
    </row>
    <row r="36" spans="1:1" x14ac:dyDescent="0.25">
      <c r="A36" t="s">
        <v>48</v>
      </c>
    </row>
    <row r="37" spans="1:1" x14ac:dyDescent="0.25">
      <c r="A37" t="s">
        <v>49</v>
      </c>
    </row>
    <row r="38" spans="1:1" x14ac:dyDescent="0.25">
      <c r="A38" t="s">
        <v>50</v>
      </c>
    </row>
    <row r="39" spans="1:1" x14ac:dyDescent="0.25">
      <c r="A39" t="s">
        <v>51</v>
      </c>
    </row>
    <row r="40" spans="1:1" x14ac:dyDescent="0.25">
      <c r="A40" t="s">
        <v>52</v>
      </c>
    </row>
    <row r="41" spans="1:1" x14ac:dyDescent="0.25">
      <c r="A41" t="s">
        <v>53</v>
      </c>
    </row>
    <row r="42" spans="1:1" x14ac:dyDescent="0.25">
      <c r="A42" t="s">
        <v>54</v>
      </c>
    </row>
  </sheetData>
  <sheetProtection selectLockedCells="1" selectUnlockedCell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7</vt:i4>
      </vt:variant>
    </vt:vector>
  </HeadingPairs>
  <TitlesOfParts>
    <vt:vector size="17" baseType="lpstr">
      <vt:lpstr>calendrier</vt:lpstr>
      <vt:lpstr>Edition de plannings</vt:lpstr>
      <vt:lpstr>Plannings</vt:lpstr>
      <vt:lpstr>Nom</vt:lpstr>
      <vt:lpstr>Planing 05_06_2017</vt:lpstr>
      <vt:lpstr>Planing 12_06_2017</vt:lpstr>
      <vt:lpstr>Planing 19_06_2017</vt:lpstr>
      <vt:lpstr>Planing 26_06_2017</vt:lpstr>
      <vt:lpstr>Feuille d'heure X</vt:lpstr>
      <vt:lpstr>Liste déroulante</vt:lpstr>
      <vt:lpstr>'Edition de plannings'!Zone_d_impression</vt:lpstr>
      <vt:lpstr>'Feuille d''heure X'!Zone_d_impression</vt:lpstr>
      <vt:lpstr>'Planing 05_06_2017'!Zone_d_impression</vt:lpstr>
      <vt:lpstr>'Planing 12_06_2017'!Zone_d_impression</vt:lpstr>
      <vt:lpstr>'Planing 19_06_2017'!Zone_d_impression</vt:lpstr>
      <vt:lpstr>'Planing 26_06_2017'!Zone_d_impression</vt:lpstr>
      <vt:lpstr>Plannings!Zone_d_impression</vt:lpstr>
    </vt:vector>
  </TitlesOfParts>
  <Company>Hewlett-Packard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Audrey POULIQUEN</dc:creator>
  <cp:lastModifiedBy>Audrey POULIQUEN</cp:lastModifiedBy>
  <cp:lastPrinted>2017-04-20T14:10:00Z</cp:lastPrinted>
  <dcterms:created xsi:type="dcterms:W3CDTF">2017-03-24T09:45:19Z</dcterms:created>
  <dcterms:modified xsi:type="dcterms:W3CDTF">2017-05-17T06:52:19Z</dcterms:modified>
</cp:coreProperties>
</file>