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cqu\ownCloud\Matthias Docquiert\Sushioui - On progress\"/>
    </mc:Choice>
  </mc:AlternateContent>
  <bookViews>
    <workbookView xWindow="0" yWindow="0" windowWidth="20494" windowHeight="7269" activeTab="4"/>
  </bookViews>
  <sheets>
    <sheet name="Données" sheetId="11" r:id="rId1"/>
    <sheet name="Livreurs" sheetId="7" r:id="rId2"/>
    <sheet name="Salles" sheetId="1" r:id="rId3"/>
    <sheet name="Disponibilités - Mixtes" sheetId="6" r:id="rId4"/>
    <sheet name="Semaine 1" sheetId="2" r:id="rId5"/>
    <sheet name="Semaine 2" sheetId="8" r:id="rId6"/>
    <sheet name="Semaine 3" sheetId="9" r:id="rId7"/>
    <sheet name="Semaine 4" sheetId="10" r:id="rId8"/>
  </sheets>
  <definedNames>
    <definedName name="ALICE_LM1">Salles!$D$2</definedName>
    <definedName name="ALICE_LS1">Salles!$D$3</definedName>
    <definedName name="ALICE_MM1">Salles!$E$2</definedName>
    <definedName name="ALICE_MS1">Salles!$E$3</definedName>
    <definedName name="ANTO_LM1">Salles!$D$4</definedName>
    <definedName name="CHARLINE_LM1">Salles!$D$6</definedName>
    <definedName name="dededed">'Semaine 1'!#REF!</definedName>
    <definedName name="fefeafafafea">#REF!,#REF!,#REF!</definedName>
    <definedName name="fezsdfsfsf">#REF!,#REF!,#REF!</definedName>
    <definedName name="Hhidjede" localSheetId="7">#REF!,#REF!,#REF!</definedName>
    <definedName name="Hhidjede">#REF!,#REF!,#REF!</definedName>
    <definedName name="LUNDI_MIDI_1" localSheetId="5">'Semaine 2'!#REF!</definedName>
    <definedName name="LUNDI_MIDI_1" localSheetId="6">'Semaine 3'!#REF!</definedName>
    <definedName name="LUNDI_MIDI_1" localSheetId="7">'Semaine 4'!#REF!</definedName>
    <definedName name="LUNDI_MIDI_1">'Semaine 1'!#REF!</definedName>
    <definedName name="LUNDI_MIDI_SEM1" localSheetId="5">Salles!$D$2,Salles!$D$4,Salles!$D$6,Salles!$D$8,Salles!$D$10,Salles!$D$12,Salles!$D$14,Salles!$D$16,Salles!$D$18,Salles!$D$20,Salles!$D$22,Salles!$D$24,Salles!$D$26,Salles!$D$28,Salles!$D$30,Salles!$D$32,Salles!$D$34,Salles!$D$36,Salles!$D$38,Salles!$D$40,Salles!#REF!,Salles!$D$42</definedName>
    <definedName name="LUNDI_MIDI_SEM1" localSheetId="6">Salles!$D$2,Salles!$D$4,Salles!$D$6,Salles!$D$8,Salles!$D$10,Salles!$D$12,Salles!$D$14,Salles!$D$16,Salles!$D$18,Salles!$D$20,Salles!$D$22,Salles!$D$24,Salles!$D$26,Salles!$D$28,Salles!$D$30,Salles!$D$32,Salles!$D$34,Salles!$D$36,Salles!$D$38,Salles!$D$40,Salles!#REF!,Salles!$D$42</definedName>
    <definedName name="LUNDI_MIDI_SEM1" localSheetId="7">Salles!$D$2,Salles!$D$4,Salles!$D$6,Salles!$D$8,Salles!$D$10,Salles!$D$12,Salles!$D$14,Salles!$D$16,Salles!$D$18,Salles!$D$20,Salles!$D$22,Salles!$D$24,Salles!$D$26,Salles!$D$28,Salles!$D$30,Salles!$D$32,Salles!$D$34,Salles!$D$36,Salles!$D$38,Salles!$D$40,Salles!#REF!,Salles!$D$42</definedName>
    <definedName name="LUNDI_MIDI_SEM1">Salles!$D$2,Salles!$D$4,Salles!$D$6,Salles!$D$8,Salles!$D$10,Salles!$D$12,Salles!$D$14,Salles!$D$16,Salles!$D$18,Salles!$D$20,Salles!$D$22,Salles!$D$24,Salles!$D$26,Salles!$D$28,Salles!$D$30,Salles!$D$32,Salles!$D$34,Salles!$D$36,Salles!$D$38,Salles!$D$40,Salles!#REF!,Salles!$D$42</definedName>
    <definedName name="LUNDIMIDI1" localSheetId="5">#REF!,#REF!,#REF!</definedName>
    <definedName name="LUNDIMIDI1" localSheetId="6">#REF!,#REF!,#REF!</definedName>
    <definedName name="LUNDIMIDI1" localSheetId="7">#REF!,#REF!,#REF!</definedName>
    <definedName name="LUNDIMIDI1">#REF!,#REF!,#REF!</definedName>
    <definedName name="LUNDIMIDIMIDI" localSheetId="5">'Semaine 2'!$B$21:$B$23</definedName>
    <definedName name="LUNDIMIDIMIDI" localSheetId="6">'Semaine 3'!$B$21:$B$23</definedName>
    <definedName name="LUNDIMIDIMIDI" localSheetId="7">'Semaine 4'!$B$21:$B$23</definedName>
    <definedName name="LUNDIMIDIMIDI">'Semaine 1'!$B$21:$B$23</definedName>
    <definedName name="LUNDISOIR1" localSheetId="5">#REF!,#REF!,#REF!</definedName>
    <definedName name="LUNDISOIR1" localSheetId="6">#REF!,#REF!,#REF!</definedName>
    <definedName name="LUNDISOIR1" localSheetId="7">#REF!,#REF!,#REF!</definedName>
    <definedName name="LUNDISOIR1">#REF!,#REF!,#REF!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8" l="1"/>
  <c r="E81" i="6"/>
  <c r="E79" i="6"/>
  <c r="E77" i="6"/>
  <c r="E75" i="6"/>
  <c r="E73" i="6"/>
  <c r="E71" i="6"/>
  <c r="E69" i="6"/>
  <c r="E67" i="6"/>
  <c r="E65" i="6"/>
  <c r="E63" i="6"/>
  <c r="E61" i="6"/>
  <c r="E59" i="6"/>
  <c r="E57" i="6"/>
  <c r="E55" i="6"/>
  <c r="E53" i="6"/>
  <c r="E51" i="6"/>
  <c r="E49" i="6"/>
  <c r="E47" i="6"/>
  <c r="E45" i="6"/>
  <c r="E43" i="6"/>
  <c r="E41" i="6"/>
  <c r="E39" i="6"/>
  <c r="E37" i="6"/>
  <c r="E35" i="6"/>
  <c r="E33" i="6"/>
  <c r="E31" i="6"/>
  <c r="E29" i="6"/>
  <c r="E27" i="6"/>
  <c r="E25" i="6"/>
  <c r="E23" i="6"/>
  <c r="E21" i="6"/>
  <c r="E19" i="6"/>
  <c r="E17" i="6"/>
  <c r="E15" i="6"/>
  <c r="E13" i="6"/>
  <c r="E11" i="6"/>
  <c r="E9" i="6"/>
  <c r="E7" i="6"/>
  <c r="E5" i="6"/>
  <c r="E3" i="6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D26" i="7"/>
  <c r="D43" i="1" l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D42" i="1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D44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D42" i="7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D40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D36" i="1"/>
  <c r="D38" i="1"/>
  <c r="D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E40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D38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D36" i="7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D34" i="1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D34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D32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D30" i="7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D32" i="1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D28" i="7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D30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D28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D26" i="1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D24" i="7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D24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D22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D20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D18" i="1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D22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X21" i="7"/>
  <c r="Y21" i="7"/>
  <c r="Z21" i="7"/>
  <c r="AA21" i="7"/>
  <c r="AB21" i="7"/>
  <c r="AC21" i="7"/>
  <c r="AD21" i="7"/>
  <c r="AE21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D20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X18" i="7"/>
  <c r="Y18" i="7"/>
  <c r="Z18" i="7"/>
  <c r="AA18" i="7"/>
  <c r="AB18" i="7"/>
  <c r="AC18" i="7"/>
  <c r="AD18" i="7"/>
  <c r="AE18" i="7"/>
  <c r="D18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X17" i="7"/>
  <c r="Y17" i="7"/>
  <c r="Z17" i="7"/>
  <c r="AA17" i="7"/>
  <c r="AB17" i="7"/>
  <c r="AC17" i="7"/>
  <c r="AD17" i="7"/>
  <c r="AE17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D16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X15" i="7"/>
  <c r="Y15" i="7"/>
  <c r="Z15" i="7"/>
  <c r="AA15" i="7"/>
  <c r="AB15" i="7"/>
  <c r="AC15" i="7"/>
  <c r="AD15" i="7"/>
  <c r="AE15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D14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D12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D10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D8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D6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E4" i="7"/>
  <c r="F4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X4" i="7"/>
  <c r="Y4" i="7"/>
  <c r="Z4" i="7"/>
  <c r="AA4" i="7"/>
  <c r="AB4" i="7"/>
  <c r="AC4" i="7"/>
  <c r="AD4" i="7"/>
  <c r="AE4" i="7"/>
  <c r="D4" i="7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D16" i="1"/>
  <c r="D14" i="1"/>
  <c r="D12" i="1"/>
  <c r="D10" i="1"/>
  <c r="D11" i="1"/>
  <c r="D13" i="1"/>
  <c r="D15" i="1"/>
  <c r="D17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D9" i="1"/>
  <c r="E9" i="1"/>
  <c r="F9" i="1"/>
  <c r="G9" i="1"/>
  <c r="H9" i="1"/>
  <c r="I9" i="1"/>
  <c r="J9" i="1"/>
  <c r="E8" i="1"/>
  <c r="F8" i="1"/>
  <c r="G8" i="1"/>
  <c r="H8" i="1"/>
  <c r="I8" i="1"/>
  <c r="J8" i="1"/>
  <c r="D8" i="1"/>
  <c r="D7" i="1" l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D6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D4" i="1"/>
  <c r="D3" i="7"/>
  <c r="E3" i="7"/>
  <c r="F3" i="7"/>
  <c r="G3" i="7"/>
  <c r="H3" i="7"/>
  <c r="I3" i="7"/>
  <c r="J3" i="7"/>
  <c r="K3" i="7"/>
  <c r="L3" i="7"/>
  <c r="M3" i="7"/>
  <c r="N3" i="7"/>
  <c r="O3" i="7"/>
  <c r="P3" i="7"/>
  <c r="Q3" i="7"/>
  <c r="R3" i="7"/>
  <c r="S3" i="7"/>
  <c r="T3" i="7"/>
  <c r="U3" i="7"/>
  <c r="V3" i="7"/>
  <c r="W3" i="7"/>
  <c r="X3" i="7"/>
  <c r="Y3" i="7"/>
  <c r="Z3" i="7"/>
  <c r="AA3" i="7"/>
  <c r="AB3" i="7"/>
  <c r="AC3" i="7"/>
  <c r="AD3" i="7"/>
  <c r="AE3" i="7"/>
  <c r="E2" i="7"/>
  <c r="F2" i="7"/>
  <c r="G2" i="7"/>
  <c r="H2" i="7"/>
  <c r="I2" i="7"/>
  <c r="J2" i="7"/>
  <c r="K2" i="7"/>
  <c r="L2" i="7"/>
  <c r="M2" i="7"/>
  <c r="N2" i="7"/>
  <c r="O2" i="7"/>
  <c r="P2" i="7"/>
  <c r="Q2" i="7"/>
  <c r="R2" i="7"/>
  <c r="S2" i="7"/>
  <c r="T2" i="7"/>
  <c r="U2" i="7"/>
  <c r="V2" i="7"/>
  <c r="W2" i="7"/>
  <c r="X2" i="7"/>
  <c r="Y2" i="7"/>
  <c r="Z2" i="7"/>
  <c r="AA2" i="7"/>
  <c r="AB2" i="7"/>
  <c r="AC2" i="7"/>
  <c r="AD2" i="7"/>
  <c r="AE2" i="7"/>
  <c r="D2" i="7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D3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E2" i="1"/>
  <c r="D2" i="1"/>
</calcChain>
</file>

<file path=xl/sharedStrings.xml><?xml version="1.0" encoding="utf-8"?>
<sst xmlns="http://schemas.openxmlformats.org/spreadsheetml/2006/main" count="687" uniqueCount="78">
  <si>
    <t>ANDREW</t>
  </si>
  <si>
    <t>ANTONIETTA</t>
  </si>
  <si>
    <t>AXEL</t>
  </si>
  <si>
    <t>BILAL</t>
  </si>
  <si>
    <t>BRUNO</t>
  </si>
  <si>
    <t>CHARLES</t>
  </si>
  <si>
    <t>CHARLINE</t>
  </si>
  <si>
    <t>CLAIRE</t>
  </si>
  <si>
    <t>CLARA</t>
  </si>
  <si>
    <t>CLEMENTINE</t>
  </si>
  <si>
    <t>DOMINIKA</t>
  </si>
  <si>
    <t>DYLAN</t>
  </si>
  <si>
    <t>FELICIEN</t>
  </si>
  <si>
    <t>GAUTHIER</t>
  </si>
  <si>
    <t>GUILLAUME MARTEAUX</t>
  </si>
  <si>
    <t>GUILLAUME VDE</t>
  </si>
  <si>
    <t>JULIEN</t>
  </si>
  <si>
    <t>LAURENT</t>
  </si>
  <si>
    <t>LEA GROFILS</t>
  </si>
  <si>
    <t>LEA THOEN</t>
  </si>
  <si>
    <t>LEYLA</t>
  </si>
  <si>
    <t>MADELON</t>
  </si>
  <si>
    <t>MAROUANE</t>
  </si>
  <si>
    <t>MATHILDE</t>
  </si>
  <si>
    <t>MATTHIAS</t>
  </si>
  <si>
    <t>MAUREEN</t>
  </si>
  <si>
    <t>MAXIMILIEN</t>
  </si>
  <si>
    <t>MEGAN</t>
  </si>
  <si>
    <t>MOHAMED</t>
  </si>
  <si>
    <t>PATRICK</t>
  </si>
  <si>
    <t>QUENTIN</t>
  </si>
  <si>
    <t>RANN</t>
  </si>
  <si>
    <t>SIMON GOFFIN</t>
  </si>
  <si>
    <t>SIMON HUART</t>
  </si>
  <si>
    <t>THOMAS</t>
  </si>
  <si>
    <t>VIRGINIE</t>
  </si>
  <si>
    <t>JOY</t>
  </si>
  <si>
    <t>YOUNES</t>
  </si>
  <si>
    <t>ZOE</t>
  </si>
  <si>
    <t>Shift Max</t>
  </si>
  <si>
    <t>Shift Min</t>
  </si>
  <si>
    <t>SEMAINE 1</t>
  </si>
  <si>
    <t>SEMAINE 4</t>
  </si>
  <si>
    <t>SEMAINE 3</t>
  </si>
  <si>
    <t>SEMAINE 2</t>
  </si>
  <si>
    <t>SOIR</t>
  </si>
  <si>
    <t xml:space="preserve">ALICE </t>
  </si>
  <si>
    <t>ZOE (L&amp;S)</t>
  </si>
  <si>
    <t>SIMON HUART (L&amp;S)</t>
  </si>
  <si>
    <t>MATTHIAS (L&amp;S)</t>
  </si>
  <si>
    <t>LUNDI</t>
  </si>
  <si>
    <t>MARDI</t>
  </si>
  <si>
    <t>MERCREDI</t>
  </si>
  <si>
    <t>JEUDI</t>
  </si>
  <si>
    <t>VENDREDI</t>
  </si>
  <si>
    <t>SAMEDI</t>
  </si>
  <si>
    <t>DIMANCHE</t>
  </si>
  <si>
    <t>S - 10h30</t>
  </si>
  <si>
    <t>S - 11h30</t>
  </si>
  <si>
    <t>S - 12h00</t>
  </si>
  <si>
    <t>L - 11h30</t>
  </si>
  <si>
    <t>L - 12h00</t>
  </si>
  <si>
    <t>S - 16h00</t>
  </si>
  <si>
    <t>S - 17h00</t>
  </si>
  <si>
    <t>S - 18h00</t>
  </si>
  <si>
    <t>S - 18h30</t>
  </si>
  <si>
    <t>L - 17h45</t>
  </si>
  <si>
    <t>L - 18h00</t>
  </si>
  <si>
    <t>L - 18h30</t>
  </si>
  <si>
    <t>B - MIDI</t>
  </si>
  <si>
    <t>S - MIDI</t>
  </si>
  <si>
    <t>S - SOIR</t>
  </si>
  <si>
    <t>B - SOIR</t>
  </si>
  <si>
    <t>Demandé :</t>
  </si>
  <si>
    <t xml:space="preserve">Recu : </t>
  </si>
  <si>
    <t>Minimum</t>
  </si>
  <si>
    <t>Donné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</si>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</sst>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0" xfId="0" applyFill="1" applyBorder="1"/>
    <xf numFmtId="0" fontId="0" fillId="2" borderId="11" xfId="0" applyFill="1" applyBorder="1"/>
    <xf numFmtId="0" fontId="0" fillId="3" borderId="4" xfId="0" applyFont="1" applyFill="1" applyBorder="1"/>
    <xf numFmtId="0" fontId="0" fillId="2" borderId="7" xfId="0" applyFont="1" applyFill="1" applyBorder="1" applyAlignment="1">
      <alignment horizontal="right"/>
    </xf>
    <xf numFmtId="0" fontId="0" fillId="3" borderId="14" xfId="0" applyFill="1" applyBorder="1"/>
    <xf numFmtId="0" fontId="0" fillId="2" borderId="14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2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2" borderId="25" xfId="0" applyFill="1" applyBorder="1"/>
    <xf numFmtId="0" fontId="0" fillId="3" borderId="26" xfId="0" applyFill="1" applyBorder="1"/>
    <xf numFmtId="0" fontId="0" fillId="4" borderId="0" xfId="0" applyFill="1" applyBorder="1"/>
    <xf numFmtId="1" fontId="0" fillId="3" borderId="4" xfId="0" applyNumberFormat="1" applyFill="1" applyBorder="1"/>
    <xf numFmtId="1" fontId="0" fillId="3" borderId="5" xfId="0" applyNumberFormat="1" applyFill="1" applyBorder="1"/>
    <xf numFmtId="1" fontId="0" fillId="3" borderId="6" xfId="0" applyNumberFormat="1" applyFill="1" applyBorder="1"/>
    <xf numFmtId="1" fontId="0" fillId="3" borderId="10" xfId="0" applyNumberFormat="1" applyFill="1" applyBorder="1"/>
    <xf numFmtId="1" fontId="0" fillId="2" borderId="7" xfId="0" applyNumberFormat="1" applyFill="1" applyBorder="1"/>
    <xf numFmtId="1" fontId="0" fillId="2" borderId="8" xfId="0" applyNumberFormat="1" applyFill="1" applyBorder="1"/>
    <xf numFmtId="1" fontId="0" fillId="2" borderId="9" xfId="0" applyNumberFormat="1" applyFill="1" applyBorder="1"/>
    <xf numFmtId="1" fontId="0" fillId="2" borderId="11" xfId="0" applyNumberFormat="1" applyFill="1" applyBorder="1"/>
    <xf numFmtId="0" fontId="0" fillId="3" borderId="28" xfId="0" applyFill="1" applyBorder="1"/>
    <xf numFmtId="0" fontId="0" fillId="2" borderId="29" xfId="0" applyFill="1" applyBorder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6" borderId="2" xfId="0" applyFill="1" applyBorder="1"/>
    <xf numFmtId="0" fontId="0" fillId="0" borderId="0" xfId="0"/>
    <xf numFmtId="0" fontId="0" fillId="0" borderId="4" xfId="0" applyFont="1" applyBorder="1"/>
    <xf numFmtId="0" fontId="0" fillId="0" borderId="5" xfId="0" applyBorder="1" applyAlignment="1">
      <alignment horizontal="center" vertical="center"/>
    </xf>
    <xf numFmtId="0" fontId="0" fillId="0" borderId="5" xfId="0" applyFont="1" applyBorder="1"/>
    <xf numFmtId="0" fontId="0" fillId="0" borderId="6" xfId="0" applyBorder="1" applyAlignment="1">
      <alignment horizontal="center" vertical="center"/>
    </xf>
    <xf numFmtId="0" fontId="0" fillId="0" borderId="30" xfId="0" applyFont="1" applyFill="1" applyBorder="1"/>
    <xf numFmtId="0" fontId="0" fillId="0" borderId="14" xfId="0" applyBorder="1" applyAlignment="1">
      <alignment horizontal="center" vertical="center"/>
    </xf>
    <xf numFmtId="0" fontId="0" fillId="0" borderId="14" xfId="0" applyFont="1" applyBorder="1"/>
    <xf numFmtId="0" fontId="0" fillId="0" borderId="14" xfId="0" applyBorder="1"/>
    <xf numFmtId="0" fontId="0" fillId="0" borderId="31" xfId="0" applyBorder="1"/>
    <xf numFmtId="0" fontId="0" fillId="0" borderId="30" xfId="0" applyFont="1" applyBorder="1"/>
    <xf numFmtId="0" fontId="0" fillId="0" borderId="14" xfId="0" applyFont="1" applyFill="1" applyBorder="1"/>
    <xf numFmtId="0" fontId="0" fillId="0" borderId="7" xfId="0" applyFont="1" applyBorder="1"/>
    <xf numFmtId="0" fontId="0" fillId="0" borderId="8" xfId="0" applyBorder="1" applyAlignment="1">
      <alignment horizontal="center" vertical="center"/>
    </xf>
    <xf numFmtId="0" fontId="0" fillId="0" borderId="8" xfId="0" applyFont="1" applyBorder="1"/>
    <xf numFmtId="0" fontId="0" fillId="0" borderId="8" xfId="0" applyFont="1" applyFill="1" applyBorder="1"/>
    <xf numFmtId="0" fontId="0" fillId="0" borderId="8" xfId="0" applyBorder="1"/>
    <xf numFmtId="0" fontId="0" fillId="0" borderId="9" xfId="0" applyBorder="1"/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B2"/>
  <sheetViews>
    <sheetView workbookViewId="0"/>
  </sheetViews>
  <sheetFormatPr baseColWidth="10" defaultRowHeight="14.6" x14ac:dyDescent="0.4"/>
  <sheetData>
    <row r="2" spans="2:2" x14ac:dyDescent="0.4">
      <c r="B2" s="5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E45"/>
  <sheetViews>
    <sheetView zoomScale="70" zoomScaleNormal="70" workbookViewId="0">
      <selection activeCell="AG2" sqref="AG2"/>
    </sheetView>
  </sheetViews>
  <sheetFormatPr baseColWidth="10" defaultRowHeight="14.6" x14ac:dyDescent="0.4"/>
  <cols>
    <col min="1" max="1" width="22.69140625" style="5" customWidth="1"/>
    <col min="2" max="3" width="11.07421875" style="5"/>
    <col min="4" max="4" width="2.69140625" style="4" customWidth="1"/>
    <col min="5" max="9" width="2.69140625" style="5" customWidth="1"/>
    <col min="10" max="10" width="2.69140625" style="3" customWidth="1"/>
    <col min="11" max="16" width="2.69140625" style="5" customWidth="1"/>
    <col min="17" max="17" width="2.69140625" style="3" customWidth="1"/>
    <col min="18" max="23" width="2.69140625" style="5" customWidth="1"/>
    <col min="24" max="24" width="2.69140625" style="3" customWidth="1"/>
    <col min="25" max="30" width="2.69140625" style="5" customWidth="1"/>
    <col min="31" max="31" width="2.69140625" style="3" customWidth="1"/>
    <col min="32" max="16384" width="11.07421875" style="5"/>
  </cols>
  <sheetData>
    <row r="1" spans="1:31" x14ac:dyDescent="0.4">
      <c r="B1" s="5" t="s">
        <v>39</v>
      </c>
      <c r="C1" s="5" t="s">
        <v>40</v>
      </c>
      <c r="E1" s="1"/>
      <c r="F1" s="1"/>
      <c r="G1" s="1" t="s">
        <v>41</v>
      </c>
      <c r="H1" s="1"/>
      <c r="I1" s="1"/>
      <c r="J1" s="1"/>
      <c r="L1" s="1"/>
      <c r="M1" s="1"/>
      <c r="N1" s="1" t="s">
        <v>44</v>
      </c>
      <c r="O1" s="1"/>
      <c r="P1" s="1"/>
      <c r="Q1" s="1"/>
      <c r="S1" s="1"/>
      <c r="T1" s="1"/>
      <c r="U1" s="1" t="s">
        <v>43</v>
      </c>
      <c r="V1" s="1"/>
      <c r="W1" s="1"/>
      <c r="X1" s="1"/>
      <c r="Z1" s="1"/>
      <c r="AA1" s="1"/>
      <c r="AB1" s="1" t="s">
        <v>42</v>
      </c>
      <c r="AC1" s="1"/>
      <c r="AD1" s="1"/>
      <c r="AE1" s="1"/>
    </row>
    <row r="2" spans="1:31" x14ac:dyDescent="0.4">
      <c r="A2" s="14" t="s">
        <v>0</v>
      </c>
      <c r="B2" s="7"/>
      <c r="C2" s="8"/>
      <c r="D2" s="6">
        <f>IF('Disponibilités - Mixtes'!F4="x",2,0)</f>
        <v>0</v>
      </c>
      <c r="E2" s="7">
        <f>IF('Disponibilités - Mixtes'!G4="x",2,0)</f>
        <v>0</v>
      </c>
      <c r="F2" s="7">
        <f>IF('Disponibilités - Mixtes'!H4="x",2,0)</f>
        <v>0</v>
      </c>
      <c r="G2" s="7">
        <f>IF('Disponibilités - Mixtes'!I4="x",2,0)</f>
        <v>0</v>
      </c>
      <c r="H2" s="7">
        <f>IF('Disponibilités - Mixtes'!J4="x",2,0)</f>
        <v>0</v>
      </c>
      <c r="I2" s="7">
        <f>IF('Disponibilités - Mixtes'!K4="x",2,0)</f>
        <v>0</v>
      </c>
      <c r="J2" s="8">
        <f>IF('Disponibilités - Mixtes'!L4="x",2,0)</f>
        <v>0</v>
      </c>
      <c r="K2" s="6">
        <f>IF('Disponibilités - Mixtes'!M4="x",2,0)</f>
        <v>0</v>
      </c>
      <c r="L2" s="7">
        <f>IF('Disponibilités - Mixtes'!N4="x",2,0)</f>
        <v>0</v>
      </c>
      <c r="M2" s="7">
        <f>IF('Disponibilités - Mixtes'!O4="x",2,0)</f>
        <v>0</v>
      </c>
      <c r="N2" s="7">
        <f>IF('Disponibilités - Mixtes'!P4="x",2,0)</f>
        <v>0</v>
      </c>
      <c r="O2" s="7">
        <f>IF('Disponibilités - Mixtes'!Q4="x",2,0)</f>
        <v>0</v>
      </c>
      <c r="P2" s="7">
        <f>IF('Disponibilités - Mixtes'!R4="x",2,0)</f>
        <v>0</v>
      </c>
      <c r="Q2" s="8">
        <f>IF('Disponibilités - Mixtes'!S4="x",2,0)</f>
        <v>0</v>
      </c>
      <c r="R2" s="6">
        <f>IF('Disponibilités - Mixtes'!T4="x",2,0)</f>
        <v>0</v>
      </c>
      <c r="S2" s="7">
        <f>IF('Disponibilités - Mixtes'!U4="x",2,0)</f>
        <v>0</v>
      </c>
      <c r="T2" s="7">
        <f>IF('Disponibilités - Mixtes'!V4="x",2,0)</f>
        <v>0</v>
      </c>
      <c r="U2" s="7">
        <f>IF('Disponibilités - Mixtes'!W4="x",2,0)</f>
        <v>0</v>
      </c>
      <c r="V2" s="7">
        <f>IF('Disponibilités - Mixtes'!X4="x",2,0)</f>
        <v>0</v>
      </c>
      <c r="W2" s="7">
        <f>IF('Disponibilités - Mixtes'!Y4="x",2,0)</f>
        <v>0</v>
      </c>
      <c r="X2" s="8">
        <f>IF('Disponibilités - Mixtes'!Z4="x",2,0)</f>
        <v>0</v>
      </c>
      <c r="Y2" s="6">
        <f>IF('Disponibilités - Mixtes'!AA4="x",2,0)</f>
        <v>0</v>
      </c>
      <c r="Z2" s="7">
        <f>IF('Disponibilités - Mixtes'!AB4="x",2,0)</f>
        <v>0</v>
      </c>
      <c r="AA2" s="7">
        <f>IF('Disponibilités - Mixtes'!AC4="x",2,0)</f>
        <v>0</v>
      </c>
      <c r="AB2" s="7">
        <f>IF('Disponibilités - Mixtes'!AD4="x",2,0)</f>
        <v>0</v>
      </c>
      <c r="AC2" s="7">
        <f>IF('Disponibilités - Mixtes'!AE4="x",2,0)</f>
        <v>0</v>
      </c>
      <c r="AD2" s="7">
        <f>IF('Disponibilités - Mixtes'!AF4="x",2,0)</f>
        <v>0</v>
      </c>
      <c r="AE2" s="8">
        <f>IF('Disponibilités - Mixtes'!AG4="x",2,0)</f>
        <v>0</v>
      </c>
    </row>
    <row r="3" spans="1:31" x14ac:dyDescent="0.4">
      <c r="A3" s="15" t="s">
        <v>45</v>
      </c>
      <c r="B3" s="10"/>
      <c r="C3" s="11"/>
      <c r="D3" s="9">
        <f>IF('Disponibilités - Mixtes'!F5="x",2,0)</f>
        <v>0</v>
      </c>
      <c r="E3" s="10">
        <f>IF('Disponibilités - Mixtes'!G5="x",2,0)</f>
        <v>0</v>
      </c>
      <c r="F3" s="10">
        <f>IF('Disponibilités - Mixtes'!H5="x",2,0)</f>
        <v>0</v>
      </c>
      <c r="G3" s="10">
        <f>IF('Disponibilités - Mixtes'!I5="x",2,0)</f>
        <v>0</v>
      </c>
      <c r="H3" s="10">
        <f>IF('Disponibilités - Mixtes'!J5="x",2,0)</f>
        <v>0</v>
      </c>
      <c r="I3" s="10">
        <f>IF('Disponibilités - Mixtes'!K5="x",2,0)</f>
        <v>0</v>
      </c>
      <c r="J3" s="11">
        <f>IF('Disponibilités - Mixtes'!L5="x",2,0)</f>
        <v>0</v>
      </c>
      <c r="K3" s="9">
        <f>IF('Disponibilités - Mixtes'!M5="x",2,0)</f>
        <v>0</v>
      </c>
      <c r="L3" s="10">
        <f>IF('Disponibilités - Mixtes'!N5="x",2,0)</f>
        <v>0</v>
      </c>
      <c r="M3" s="10">
        <f>IF('Disponibilités - Mixtes'!O5="x",2,0)</f>
        <v>0</v>
      </c>
      <c r="N3" s="10">
        <f>IF('Disponibilités - Mixtes'!P5="x",2,0)</f>
        <v>0</v>
      </c>
      <c r="O3" s="10">
        <f>IF('Disponibilités - Mixtes'!Q5="x",2,0)</f>
        <v>0</v>
      </c>
      <c r="P3" s="10">
        <f>IF('Disponibilités - Mixtes'!R5="x",2,0)</f>
        <v>0</v>
      </c>
      <c r="Q3" s="11">
        <f>IF('Disponibilités - Mixtes'!S5="x",2,0)</f>
        <v>0</v>
      </c>
      <c r="R3" s="9">
        <f>IF('Disponibilités - Mixtes'!T5="x",2,0)</f>
        <v>0</v>
      </c>
      <c r="S3" s="10">
        <f>IF('Disponibilités - Mixtes'!U5="x",2,0)</f>
        <v>0</v>
      </c>
      <c r="T3" s="10">
        <f>IF('Disponibilités - Mixtes'!V5="x",2,0)</f>
        <v>0</v>
      </c>
      <c r="U3" s="10">
        <f>IF('Disponibilités - Mixtes'!W5="x",2,0)</f>
        <v>0</v>
      </c>
      <c r="V3" s="10">
        <f>IF('Disponibilités - Mixtes'!X5="x",2,0)</f>
        <v>0</v>
      </c>
      <c r="W3" s="10">
        <f>IF('Disponibilités - Mixtes'!Y5="x",2,0)</f>
        <v>0</v>
      </c>
      <c r="X3" s="11">
        <f>IF('Disponibilités - Mixtes'!Z5="x",2,0)</f>
        <v>0</v>
      </c>
      <c r="Y3" s="9">
        <f>IF('Disponibilités - Mixtes'!AA5="x",2,0)</f>
        <v>0</v>
      </c>
      <c r="Z3" s="10">
        <f>IF('Disponibilités - Mixtes'!AB5="x",2,0)</f>
        <v>0</v>
      </c>
      <c r="AA3" s="10">
        <f>IF('Disponibilités - Mixtes'!AC5="x",2,0)</f>
        <v>0</v>
      </c>
      <c r="AB3" s="10">
        <f>IF('Disponibilités - Mixtes'!AD5="x",2,0)</f>
        <v>0</v>
      </c>
      <c r="AC3" s="10">
        <f>IF('Disponibilités - Mixtes'!AE5="x",2,0)</f>
        <v>0</v>
      </c>
      <c r="AD3" s="10">
        <f>IF('Disponibilités - Mixtes'!AF5="x",2,0)</f>
        <v>0</v>
      </c>
      <c r="AE3" s="11">
        <f>IF('Disponibilités - Mixtes'!AG5="x",2,0)</f>
        <v>0</v>
      </c>
    </row>
    <row r="4" spans="1:31" x14ac:dyDescent="0.4">
      <c r="A4" s="14" t="s">
        <v>2</v>
      </c>
      <c r="B4" s="7"/>
      <c r="C4" s="8"/>
      <c r="D4" s="6">
        <f>IF('Disponibilités - Mixtes'!F8="x",4,0)</f>
        <v>0</v>
      </c>
      <c r="E4" s="7">
        <f>IF('Disponibilités - Mixtes'!G8="x",4,0)</f>
        <v>0</v>
      </c>
      <c r="F4" s="7">
        <f>IF('Disponibilités - Mixtes'!H8="x",4,0)</f>
        <v>0</v>
      </c>
      <c r="G4" s="7">
        <f>IF('Disponibilités - Mixtes'!I8="x",4,0)</f>
        <v>0</v>
      </c>
      <c r="H4" s="7">
        <f>IF('Disponibilités - Mixtes'!J8="x",4,0)</f>
        <v>0</v>
      </c>
      <c r="I4" s="7">
        <f>IF('Disponibilités - Mixtes'!K8="x",4,0)</f>
        <v>0</v>
      </c>
      <c r="J4" s="8">
        <f>IF('Disponibilités - Mixtes'!L8="x",4,0)</f>
        <v>0</v>
      </c>
      <c r="K4" s="6">
        <f>IF('Disponibilités - Mixtes'!M8="x",4,0)</f>
        <v>0</v>
      </c>
      <c r="L4" s="7">
        <f>IF('Disponibilités - Mixtes'!N8="x",4,0)</f>
        <v>0</v>
      </c>
      <c r="M4" s="7">
        <f>IF('Disponibilités - Mixtes'!O8="x",4,0)</f>
        <v>0</v>
      </c>
      <c r="N4" s="7">
        <f>IF('Disponibilités - Mixtes'!P8="x",4,0)</f>
        <v>0</v>
      </c>
      <c r="O4" s="7">
        <f>IF('Disponibilités - Mixtes'!Q8="x",4,0)</f>
        <v>0</v>
      </c>
      <c r="P4" s="7">
        <f>IF('Disponibilités - Mixtes'!R8="x",4,0)</f>
        <v>0</v>
      </c>
      <c r="Q4" s="8">
        <f>IF('Disponibilités - Mixtes'!S8="x",4,0)</f>
        <v>0</v>
      </c>
      <c r="R4" s="6">
        <f>IF('Disponibilités - Mixtes'!T8="x",4,0)</f>
        <v>0</v>
      </c>
      <c r="S4" s="7">
        <f>IF('Disponibilités - Mixtes'!U8="x",4,0)</f>
        <v>0</v>
      </c>
      <c r="T4" s="7">
        <f>IF('Disponibilités - Mixtes'!V8="x",4,0)</f>
        <v>0</v>
      </c>
      <c r="U4" s="7">
        <f>IF('Disponibilités - Mixtes'!W8="x",4,0)</f>
        <v>0</v>
      </c>
      <c r="V4" s="7">
        <f>IF('Disponibilités - Mixtes'!X8="x",4,0)</f>
        <v>0</v>
      </c>
      <c r="W4" s="7">
        <f>IF('Disponibilités - Mixtes'!Y8="x",4,0)</f>
        <v>0</v>
      </c>
      <c r="X4" s="8">
        <f>IF('Disponibilités - Mixtes'!Z8="x",4,0)</f>
        <v>0</v>
      </c>
      <c r="Y4" s="6">
        <f>IF('Disponibilités - Mixtes'!AA8="x",4,0)</f>
        <v>0</v>
      </c>
      <c r="Z4" s="7">
        <f>IF('Disponibilités - Mixtes'!AB8="x",4,0)</f>
        <v>0</v>
      </c>
      <c r="AA4" s="7">
        <f>IF('Disponibilités - Mixtes'!AC8="x",4,0)</f>
        <v>0</v>
      </c>
      <c r="AB4" s="7">
        <f>IF('Disponibilités - Mixtes'!AD8="x",4,0)</f>
        <v>0</v>
      </c>
      <c r="AC4" s="7">
        <f>IF('Disponibilités - Mixtes'!AE8="x",4,0)</f>
        <v>0</v>
      </c>
      <c r="AD4" s="7">
        <f>IF('Disponibilités - Mixtes'!AF8="x",4,0)</f>
        <v>0</v>
      </c>
      <c r="AE4" s="8">
        <f>IF('Disponibilités - Mixtes'!AG8="x",4,0)</f>
        <v>0</v>
      </c>
    </row>
    <row r="5" spans="1:31" x14ac:dyDescent="0.4">
      <c r="A5" s="15" t="s">
        <v>45</v>
      </c>
      <c r="B5" s="10"/>
      <c r="C5" s="11"/>
      <c r="D5" s="9">
        <f>IF('Disponibilités - Mixtes'!F9="x",4,0)</f>
        <v>0</v>
      </c>
      <c r="E5" s="10">
        <f>IF('Disponibilités - Mixtes'!G9="x",4,0)</f>
        <v>0</v>
      </c>
      <c r="F5" s="10">
        <f>IF('Disponibilités - Mixtes'!H9="x",4,0)</f>
        <v>0</v>
      </c>
      <c r="G5" s="10">
        <f>IF('Disponibilités - Mixtes'!I9="x",4,0)</f>
        <v>0</v>
      </c>
      <c r="H5" s="10">
        <f>IF('Disponibilités - Mixtes'!J9="x",4,0)</f>
        <v>0</v>
      </c>
      <c r="I5" s="10">
        <f>IF('Disponibilités - Mixtes'!K9="x",4,0)</f>
        <v>0</v>
      </c>
      <c r="J5" s="11">
        <f>IF('Disponibilités - Mixtes'!L9="x",4,0)</f>
        <v>0</v>
      </c>
      <c r="K5" s="9">
        <f>IF('Disponibilités - Mixtes'!M9="x",4,0)</f>
        <v>0</v>
      </c>
      <c r="L5" s="10">
        <f>IF('Disponibilités - Mixtes'!N9="x",4,0)</f>
        <v>0</v>
      </c>
      <c r="M5" s="10">
        <f>IF('Disponibilités - Mixtes'!O9="x",4,0)</f>
        <v>0</v>
      </c>
      <c r="N5" s="10">
        <f>IF('Disponibilités - Mixtes'!P9="x",4,0)</f>
        <v>0</v>
      </c>
      <c r="O5" s="10">
        <f>IF('Disponibilités - Mixtes'!Q9="x",4,0)</f>
        <v>0</v>
      </c>
      <c r="P5" s="10">
        <f>IF('Disponibilités - Mixtes'!R9="x",4,0)</f>
        <v>0</v>
      </c>
      <c r="Q5" s="11">
        <f>IF('Disponibilités - Mixtes'!S9="x",4,0)</f>
        <v>0</v>
      </c>
      <c r="R5" s="9">
        <f>IF('Disponibilités - Mixtes'!T9="x",4,0)</f>
        <v>0</v>
      </c>
      <c r="S5" s="10">
        <f>IF('Disponibilités - Mixtes'!U9="x",4,0)</f>
        <v>0</v>
      </c>
      <c r="T5" s="10">
        <f>IF('Disponibilités - Mixtes'!V9="x",4,0)</f>
        <v>0</v>
      </c>
      <c r="U5" s="10">
        <f>IF('Disponibilités - Mixtes'!W9="x",4,0)</f>
        <v>0</v>
      </c>
      <c r="V5" s="10">
        <f>IF('Disponibilités - Mixtes'!X9="x",4,0)</f>
        <v>0</v>
      </c>
      <c r="W5" s="10">
        <f>IF('Disponibilités - Mixtes'!Y9="x",4,0)</f>
        <v>0</v>
      </c>
      <c r="X5" s="11">
        <f>IF('Disponibilités - Mixtes'!Z9="x",4,0)</f>
        <v>0</v>
      </c>
      <c r="Y5" s="9">
        <f>IF('Disponibilités - Mixtes'!AA9="x",4,0)</f>
        <v>0</v>
      </c>
      <c r="Z5" s="10">
        <f>IF('Disponibilités - Mixtes'!AB9="x",4,0)</f>
        <v>0</v>
      </c>
      <c r="AA5" s="10">
        <f>IF('Disponibilités - Mixtes'!AC9="x",4,0)</f>
        <v>0</v>
      </c>
      <c r="AB5" s="10">
        <f>IF('Disponibilités - Mixtes'!AD9="x",4,0)</f>
        <v>0</v>
      </c>
      <c r="AC5" s="10">
        <f>IF('Disponibilités - Mixtes'!AE9="x",4,0)</f>
        <v>0</v>
      </c>
      <c r="AD5" s="10">
        <f>IF('Disponibilités - Mixtes'!AF9="x",4,0)</f>
        <v>0</v>
      </c>
      <c r="AE5" s="11">
        <f>IF('Disponibilités - Mixtes'!AG9="x",4,0)</f>
        <v>0</v>
      </c>
    </row>
    <row r="6" spans="1:31" x14ac:dyDescent="0.4">
      <c r="A6" s="14" t="s">
        <v>3</v>
      </c>
      <c r="B6" s="7"/>
      <c r="C6" s="8"/>
      <c r="D6" s="6">
        <f>IF('Disponibilités - Mixtes'!F10="x",5,0)</f>
        <v>0</v>
      </c>
      <c r="E6" s="7">
        <f>IF('Disponibilités - Mixtes'!G10="x",5,0)</f>
        <v>0</v>
      </c>
      <c r="F6" s="7">
        <f>IF('Disponibilités - Mixtes'!H10="x",5,0)</f>
        <v>0</v>
      </c>
      <c r="G6" s="7">
        <f>IF('Disponibilités - Mixtes'!I10="x",5,0)</f>
        <v>0</v>
      </c>
      <c r="H6" s="7">
        <f>IF('Disponibilités - Mixtes'!J10="x",5,0)</f>
        <v>0</v>
      </c>
      <c r="I6" s="7">
        <f>IF('Disponibilités - Mixtes'!K10="x",5,0)</f>
        <v>0</v>
      </c>
      <c r="J6" s="8">
        <f>IF('Disponibilités - Mixtes'!L10="x",5,0)</f>
        <v>0</v>
      </c>
      <c r="K6" s="6">
        <f>IF('Disponibilités - Mixtes'!M10="x",5,0)</f>
        <v>0</v>
      </c>
      <c r="L6" s="7">
        <f>IF('Disponibilités - Mixtes'!N10="x",5,0)</f>
        <v>0</v>
      </c>
      <c r="M6" s="7">
        <f>IF('Disponibilités - Mixtes'!O10="x",5,0)</f>
        <v>0</v>
      </c>
      <c r="N6" s="7">
        <f>IF('Disponibilités - Mixtes'!P10="x",5,0)</f>
        <v>0</v>
      </c>
      <c r="O6" s="7">
        <f>IF('Disponibilités - Mixtes'!Q10="x",5,0)</f>
        <v>0</v>
      </c>
      <c r="P6" s="7">
        <f>IF('Disponibilités - Mixtes'!R10="x",5,0)</f>
        <v>0</v>
      </c>
      <c r="Q6" s="8">
        <f>IF('Disponibilités - Mixtes'!S10="x",5,0)</f>
        <v>0</v>
      </c>
      <c r="R6" s="6">
        <f>IF('Disponibilités - Mixtes'!T10="x",5,0)</f>
        <v>0</v>
      </c>
      <c r="S6" s="7">
        <f>IF('Disponibilités - Mixtes'!U10="x",5,0)</f>
        <v>0</v>
      </c>
      <c r="T6" s="7">
        <f>IF('Disponibilités - Mixtes'!V10="x",5,0)</f>
        <v>0</v>
      </c>
      <c r="U6" s="7">
        <f>IF('Disponibilités - Mixtes'!W10="x",5,0)</f>
        <v>0</v>
      </c>
      <c r="V6" s="7">
        <f>IF('Disponibilités - Mixtes'!X10="x",5,0)</f>
        <v>0</v>
      </c>
      <c r="W6" s="7">
        <f>IF('Disponibilités - Mixtes'!Y10="x",5,0)</f>
        <v>0</v>
      </c>
      <c r="X6" s="8">
        <f>IF('Disponibilités - Mixtes'!Z10="x",5,0)</f>
        <v>0</v>
      </c>
      <c r="Y6" s="6">
        <f>IF('Disponibilités - Mixtes'!AA10="x",5,0)</f>
        <v>0</v>
      </c>
      <c r="Z6" s="7">
        <f>IF('Disponibilités - Mixtes'!AB10="x",5,0)</f>
        <v>0</v>
      </c>
      <c r="AA6" s="7">
        <f>IF('Disponibilités - Mixtes'!AC10="x",5,0)</f>
        <v>0</v>
      </c>
      <c r="AB6" s="7">
        <f>IF('Disponibilités - Mixtes'!AD10="x",5,0)</f>
        <v>0</v>
      </c>
      <c r="AC6" s="7">
        <f>IF('Disponibilités - Mixtes'!AE10="x",5,0)</f>
        <v>0</v>
      </c>
      <c r="AD6" s="7">
        <f>IF('Disponibilités - Mixtes'!AF10="x",5,0)</f>
        <v>0</v>
      </c>
      <c r="AE6" s="8">
        <f>IF('Disponibilités - Mixtes'!AG10="x",5,0)</f>
        <v>0</v>
      </c>
    </row>
    <row r="7" spans="1:31" x14ac:dyDescent="0.4">
      <c r="A7" s="15" t="s">
        <v>45</v>
      </c>
      <c r="B7" s="10"/>
      <c r="C7" s="11"/>
      <c r="D7" s="9">
        <f>IF('Disponibilités - Mixtes'!F11="x",5,0)</f>
        <v>0</v>
      </c>
      <c r="E7" s="10">
        <f>IF('Disponibilités - Mixtes'!G11="x",5,0)</f>
        <v>0</v>
      </c>
      <c r="F7" s="10">
        <f>IF('Disponibilités - Mixtes'!H11="x",5,0)</f>
        <v>0</v>
      </c>
      <c r="G7" s="10">
        <f>IF('Disponibilités - Mixtes'!I11="x",5,0)</f>
        <v>0</v>
      </c>
      <c r="H7" s="10">
        <f>IF('Disponibilités - Mixtes'!J11="x",5,0)</f>
        <v>0</v>
      </c>
      <c r="I7" s="10">
        <f>IF('Disponibilités - Mixtes'!K11="x",5,0)</f>
        <v>0</v>
      </c>
      <c r="J7" s="11">
        <f>IF('Disponibilités - Mixtes'!L11="x",5,0)</f>
        <v>0</v>
      </c>
      <c r="K7" s="9">
        <f>IF('Disponibilités - Mixtes'!M11="x",5,0)</f>
        <v>0</v>
      </c>
      <c r="L7" s="10">
        <f>IF('Disponibilités - Mixtes'!N11="x",5,0)</f>
        <v>0</v>
      </c>
      <c r="M7" s="10">
        <f>IF('Disponibilités - Mixtes'!O11="x",5,0)</f>
        <v>0</v>
      </c>
      <c r="N7" s="10">
        <f>IF('Disponibilités - Mixtes'!P11="x",5,0)</f>
        <v>0</v>
      </c>
      <c r="O7" s="10">
        <f>IF('Disponibilités - Mixtes'!Q11="x",5,0)</f>
        <v>0</v>
      </c>
      <c r="P7" s="10">
        <f>IF('Disponibilités - Mixtes'!R11="x",5,0)</f>
        <v>0</v>
      </c>
      <c r="Q7" s="11">
        <f>IF('Disponibilités - Mixtes'!S11="x",5,0)</f>
        <v>0</v>
      </c>
      <c r="R7" s="9">
        <f>IF('Disponibilités - Mixtes'!T11="x",5,0)</f>
        <v>0</v>
      </c>
      <c r="S7" s="10">
        <f>IF('Disponibilités - Mixtes'!U11="x",5,0)</f>
        <v>0</v>
      </c>
      <c r="T7" s="10">
        <f>IF('Disponibilités - Mixtes'!V11="x",5,0)</f>
        <v>0</v>
      </c>
      <c r="U7" s="10">
        <f>IF('Disponibilités - Mixtes'!W11="x",5,0)</f>
        <v>0</v>
      </c>
      <c r="V7" s="10">
        <f>IF('Disponibilités - Mixtes'!X11="x",5,0)</f>
        <v>0</v>
      </c>
      <c r="W7" s="10">
        <f>IF('Disponibilités - Mixtes'!Y11="x",5,0)</f>
        <v>0</v>
      </c>
      <c r="X7" s="11">
        <f>IF('Disponibilités - Mixtes'!Z11="x",5,0)</f>
        <v>0</v>
      </c>
      <c r="Y7" s="9">
        <f>IF('Disponibilités - Mixtes'!AA11="x",5,0)</f>
        <v>0</v>
      </c>
      <c r="Z7" s="10">
        <f>IF('Disponibilités - Mixtes'!AB11="x",5,0)</f>
        <v>0</v>
      </c>
      <c r="AA7" s="10">
        <f>IF('Disponibilités - Mixtes'!AC11="x",5,0)</f>
        <v>0</v>
      </c>
      <c r="AB7" s="10">
        <f>IF('Disponibilités - Mixtes'!AD11="x",5,0)</f>
        <v>0</v>
      </c>
      <c r="AC7" s="10">
        <f>IF('Disponibilités - Mixtes'!AE11="x",5,0)</f>
        <v>0</v>
      </c>
      <c r="AD7" s="10">
        <f>IF('Disponibilités - Mixtes'!AF11="x",5,0)</f>
        <v>0</v>
      </c>
      <c r="AE7" s="11">
        <f>IF('Disponibilités - Mixtes'!AG11="x",5,0)</f>
        <v>0</v>
      </c>
    </row>
    <row r="8" spans="1:31" x14ac:dyDescent="0.4">
      <c r="A8" s="14" t="s">
        <v>4</v>
      </c>
      <c r="B8" s="7"/>
      <c r="C8" s="8"/>
      <c r="D8" s="6">
        <f>IF('Disponibilités - Mixtes'!F12="x",6,0)</f>
        <v>0</v>
      </c>
      <c r="E8" s="7">
        <f>IF('Disponibilités - Mixtes'!G12="x",6,0)</f>
        <v>0</v>
      </c>
      <c r="F8" s="7">
        <f>IF('Disponibilités - Mixtes'!H12="x",6,0)</f>
        <v>0</v>
      </c>
      <c r="G8" s="7">
        <f>IF('Disponibilités - Mixtes'!I12="x",6,0)</f>
        <v>0</v>
      </c>
      <c r="H8" s="7">
        <f>IF('Disponibilités - Mixtes'!J12="x",6,0)</f>
        <v>0</v>
      </c>
      <c r="I8" s="7">
        <f>IF('Disponibilités - Mixtes'!K12="x",6,0)</f>
        <v>0</v>
      </c>
      <c r="J8" s="8">
        <f>IF('Disponibilités - Mixtes'!L12="x",6,0)</f>
        <v>0</v>
      </c>
      <c r="K8" s="6">
        <f>IF('Disponibilités - Mixtes'!M12="x",6,0)</f>
        <v>0</v>
      </c>
      <c r="L8" s="7">
        <f>IF('Disponibilités - Mixtes'!N12="x",6,0)</f>
        <v>0</v>
      </c>
      <c r="M8" s="7">
        <f>IF('Disponibilités - Mixtes'!O12="x",6,0)</f>
        <v>0</v>
      </c>
      <c r="N8" s="7">
        <f>IF('Disponibilités - Mixtes'!P12="x",6,0)</f>
        <v>0</v>
      </c>
      <c r="O8" s="7">
        <f>IF('Disponibilités - Mixtes'!Q12="x",6,0)</f>
        <v>0</v>
      </c>
      <c r="P8" s="7">
        <f>IF('Disponibilités - Mixtes'!R12="x",6,0)</f>
        <v>0</v>
      </c>
      <c r="Q8" s="8">
        <f>IF('Disponibilités - Mixtes'!S12="x",6,0)</f>
        <v>0</v>
      </c>
      <c r="R8" s="6">
        <f>IF('Disponibilités - Mixtes'!T12="x",6,0)</f>
        <v>0</v>
      </c>
      <c r="S8" s="7">
        <f>IF('Disponibilités - Mixtes'!U12="x",6,0)</f>
        <v>0</v>
      </c>
      <c r="T8" s="7">
        <f>IF('Disponibilités - Mixtes'!V12="x",6,0)</f>
        <v>0</v>
      </c>
      <c r="U8" s="7">
        <f>IF('Disponibilités - Mixtes'!W12="x",6,0)</f>
        <v>0</v>
      </c>
      <c r="V8" s="7">
        <f>IF('Disponibilités - Mixtes'!X12="x",6,0)</f>
        <v>0</v>
      </c>
      <c r="W8" s="7">
        <f>IF('Disponibilités - Mixtes'!Y12="x",6,0)</f>
        <v>0</v>
      </c>
      <c r="X8" s="8">
        <f>IF('Disponibilités - Mixtes'!Z12="x",6,0)</f>
        <v>0</v>
      </c>
      <c r="Y8" s="6">
        <f>IF('Disponibilités - Mixtes'!AA12="x",6,0)</f>
        <v>0</v>
      </c>
      <c r="Z8" s="7">
        <f>IF('Disponibilités - Mixtes'!AB12="x",6,0)</f>
        <v>0</v>
      </c>
      <c r="AA8" s="7">
        <f>IF('Disponibilités - Mixtes'!AC12="x",6,0)</f>
        <v>0</v>
      </c>
      <c r="AB8" s="7">
        <f>IF('Disponibilités - Mixtes'!AD12="x",6,0)</f>
        <v>0</v>
      </c>
      <c r="AC8" s="7">
        <f>IF('Disponibilités - Mixtes'!AE12="x",6,0)</f>
        <v>0</v>
      </c>
      <c r="AD8" s="7">
        <f>IF('Disponibilités - Mixtes'!AF12="x",6,0)</f>
        <v>0</v>
      </c>
      <c r="AE8" s="8">
        <f>IF('Disponibilités - Mixtes'!AG12="x",6,0)</f>
        <v>0</v>
      </c>
    </row>
    <row r="9" spans="1:31" x14ac:dyDescent="0.4">
      <c r="A9" s="15" t="s">
        <v>45</v>
      </c>
      <c r="B9" s="10"/>
      <c r="C9" s="11"/>
      <c r="D9" s="9">
        <f>IF('Disponibilités - Mixtes'!F13="x",6,0)</f>
        <v>0</v>
      </c>
      <c r="E9" s="10">
        <f>IF('Disponibilités - Mixtes'!G13="x",6,0)</f>
        <v>0</v>
      </c>
      <c r="F9" s="10">
        <f>IF('Disponibilités - Mixtes'!H13="x",6,0)</f>
        <v>0</v>
      </c>
      <c r="G9" s="10">
        <f>IF('Disponibilités - Mixtes'!I13="x",6,0)</f>
        <v>0</v>
      </c>
      <c r="H9" s="10">
        <f>IF('Disponibilités - Mixtes'!J13="x",6,0)</f>
        <v>0</v>
      </c>
      <c r="I9" s="10">
        <f>IF('Disponibilités - Mixtes'!K13="x",6,0)</f>
        <v>0</v>
      </c>
      <c r="J9" s="11">
        <f>IF('Disponibilités - Mixtes'!L13="x",6,0)</f>
        <v>0</v>
      </c>
      <c r="K9" s="9">
        <f>IF('Disponibilités - Mixtes'!M13="x",6,0)</f>
        <v>0</v>
      </c>
      <c r="L9" s="10">
        <f>IF('Disponibilités - Mixtes'!N13="x",6,0)</f>
        <v>0</v>
      </c>
      <c r="M9" s="10">
        <f>IF('Disponibilités - Mixtes'!O13="x",6,0)</f>
        <v>0</v>
      </c>
      <c r="N9" s="10">
        <f>IF('Disponibilités - Mixtes'!P13="x",6,0)</f>
        <v>0</v>
      </c>
      <c r="O9" s="10">
        <f>IF('Disponibilités - Mixtes'!Q13="x",6,0)</f>
        <v>0</v>
      </c>
      <c r="P9" s="10">
        <f>IF('Disponibilités - Mixtes'!R13="x",6,0)</f>
        <v>0</v>
      </c>
      <c r="Q9" s="11">
        <f>IF('Disponibilités - Mixtes'!S13="x",6,0)</f>
        <v>0</v>
      </c>
      <c r="R9" s="9">
        <f>IF('Disponibilités - Mixtes'!T13="x",6,0)</f>
        <v>0</v>
      </c>
      <c r="S9" s="10">
        <f>IF('Disponibilités - Mixtes'!U13="x",6,0)</f>
        <v>0</v>
      </c>
      <c r="T9" s="10">
        <f>IF('Disponibilités - Mixtes'!V13="x",6,0)</f>
        <v>0</v>
      </c>
      <c r="U9" s="10">
        <f>IF('Disponibilités - Mixtes'!W13="x",6,0)</f>
        <v>0</v>
      </c>
      <c r="V9" s="10">
        <f>IF('Disponibilités - Mixtes'!X13="x",6,0)</f>
        <v>0</v>
      </c>
      <c r="W9" s="10">
        <f>IF('Disponibilités - Mixtes'!Y13="x",6,0)</f>
        <v>0</v>
      </c>
      <c r="X9" s="11">
        <f>IF('Disponibilités - Mixtes'!Z13="x",6,0)</f>
        <v>0</v>
      </c>
      <c r="Y9" s="9">
        <f>IF('Disponibilités - Mixtes'!AA13="x",6,0)</f>
        <v>0</v>
      </c>
      <c r="Z9" s="10">
        <f>IF('Disponibilités - Mixtes'!AB13="x",6,0)</f>
        <v>0</v>
      </c>
      <c r="AA9" s="10">
        <f>IF('Disponibilités - Mixtes'!AC13="x",6,0)</f>
        <v>0</v>
      </c>
      <c r="AB9" s="10">
        <f>IF('Disponibilités - Mixtes'!AD13="x",6,0)</f>
        <v>0</v>
      </c>
      <c r="AC9" s="10">
        <f>IF('Disponibilités - Mixtes'!AE13="x",6,0)</f>
        <v>0</v>
      </c>
      <c r="AD9" s="10">
        <f>IF('Disponibilités - Mixtes'!AF13="x",6,0)</f>
        <v>0</v>
      </c>
      <c r="AE9" s="11">
        <f>IF('Disponibilités - Mixtes'!AG13="x",6,0)</f>
        <v>0</v>
      </c>
    </row>
    <row r="10" spans="1:31" x14ac:dyDescent="0.4">
      <c r="A10" s="14" t="s">
        <v>5</v>
      </c>
      <c r="B10" s="7"/>
      <c r="C10" s="8"/>
      <c r="D10" s="6">
        <f>IF('Disponibilités - Mixtes'!F14="x",7,0)</f>
        <v>0</v>
      </c>
      <c r="E10" s="7">
        <f>IF('Disponibilités - Mixtes'!G14="x",7,0)</f>
        <v>0</v>
      </c>
      <c r="F10" s="7">
        <f>IF('Disponibilités - Mixtes'!H14="x",7,0)</f>
        <v>0</v>
      </c>
      <c r="G10" s="7">
        <f>IF('Disponibilités - Mixtes'!I14="x",7,0)</f>
        <v>0</v>
      </c>
      <c r="H10" s="7">
        <f>IF('Disponibilités - Mixtes'!J14="x",7,0)</f>
        <v>0</v>
      </c>
      <c r="I10" s="7">
        <f>IF('Disponibilités - Mixtes'!K14="x",7,0)</f>
        <v>0</v>
      </c>
      <c r="J10" s="8">
        <f>IF('Disponibilités - Mixtes'!L14="x",7,0)</f>
        <v>0</v>
      </c>
      <c r="K10" s="6">
        <f>IF('Disponibilités - Mixtes'!M14="x",7,0)</f>
        <v>0</v>
      </c>
      <c r="L10" s="7">
        <f>IF('Disponibilités - Mixtes'!N14="x",7,0)</f>
        <v>0</v>
      </c>
      <c r="M10" s="7">
        <f>IF('Disponibilités - Mixtes'!O14="x",7,0)</f>
        <v>0</v>
      </c>
      <c r="N10" s="7">
        <f>IF('Disponibilités - Mixtes'!P14="x",7,0)</f>
        <v>0</v>
      </c>
      <c r="O10" s="7">
        <f>IF('Disponibilités - Mixtes'!Q14="x",7,0)</f>
        <v>0</v>
      </c>
      <c r="P10" s="7">
        <f>IF('Disponibilités - Mixtes'!R14="x",7,0)</f>
        <v>0</v>
      </c>
      <c r="Q10" s="8">
        <f>IF('Disponibilités - Mixtes'!S14="x",7,0)</f>
        <v>0</v>
      </c>
      <c r="R10" s="6">
        <f>IF('Disponibilités - Mixtes'!T14="x",7,0)</f>
        <v>0</v>
      </c>
      <c r="S10" s="7">
        <f>IF('Disponibilités - Mixtes'!U14="x",7,0)</f>
        <v>0</v>
      </c>
      <c r="T10" s="7">
        <f>IF('Disponibilités - Mixtes'!V14="x",7,0)</f>
        <v>0</v>
      </c>
      <c r="U10" s="7">
        <f>IF('Disponibilités - Mixtes'!W14="x",7,0)</f>
        <v>0</v>
      </c>
      <c r="V10" s="7">
        <f>IF('Disponibilités - Mixtes'!X14="x",7,0)</f>
        <v>0</v>
      </c>
      <c r="W10" s="7">
        <f>IF('Disponibilités - Mixtes'!Y14="x",7,0)</f>
        <v>0</v>
      </c>
      <c r="X10" s="8">
        <f>IF('Disponibilités - Mixtes'!Z14="x",7,0)</f>
        <v>0</v>
      </c>
      <c r="Y10" s="6">
        <f>IF('Disponibilités - Mixtes'!AA14="x",7,0)</f>
        <v>0</v>
      </c>
      <c r="Z10" s="7">
        <f>IF('Disponibilités - Mixtes'!AB14="x",7,0)</f>
        <v>0</v>
      </c>
      <c r="AA10" s="7">
        <f>IF('Disponibilités - Mixtes'!AC14="x",7,0)</f>
        <v>0</v>
      </c>
      <c r="AB10" s="7">
        <f>IF('Disponibilités - Mixtes'!AD14="x",7,0)</f>
        <v>0</v>
      </c>
      <c r="AC10" s="7">
        <f>IF('Disponibilités - Mixtes'!AE14="x",7,0)</f>
        <v>0</v>
      </c>
      <c r="AD10" s="7">
        <f>IF('Disponibilités - Mixtes'!AF14="x",7,0)</f>
        <v>0</v>
      </c>
      <c r="AE10" s="8">
        <f>IF('Disponibilités - Mixtes'!AG14="x",7,0)</f>
        <v>0</v>
      </c>
    </row>
    <row r="11" spans="1:31" x14ac:dyDescent="0.4">
      <c r="A11" s="15" t="s">
        <v>45</v>
      </c>
      <c r="B11" s="10"/>
      <c r="C11" s="11"/>
      <c r="D11" s="9">
        <f>IF('Disponibilités - Mixtes'!F15="x",7,0)</f>
        <v>0</v>
      </c>
      <c r="E11" s="10">
        <f>IF('Disponibilités - Mixtes'!G15="x",7,0)</f>
        <v>0</v>
      </c>
      <c r="F11" s="10">
        <f>IF('Disponibilités - Mixtes'!H15="x",7,0)</f>
        <v>0</v>
      </c>
      <c r="G11" s="10">
        <f>IF('Disponibilités - Mixtes'!I15="x",7,0)</f>
        <v>0</v>
      </c>
      <c r="H11" s="10">
        <f>IF('Disponibilités - Mixtes'!J15="x",7,0)</f>
        <v>0</v>
      </c>
      <c r="I11" s="10">
        <f>IF('Disponibilités - Mixtes'!K15="x",7,0)</f>
        <v>0</v>
      </c>
      <c r="J11" s="11">
        <f>IF('Disponibilités - Mixtes'!L15="x",7,0)</f>
        <v>0</v>
      </c>
      <c r="K11" s="9">
        <f>IF('Disponibilités - Mixtes'!M15="x",7,0)</f>
        <v>0</v>
      </c>
      <c r="L11" s="10">
        <f>IF('Disponibilités - Mixtes'!N15="x",7,0)</f>
        <v>0</v>
      </c>
      <c r="M11" s="10">
        <f>IF('Disponibilités - Mixtes'!O15="x",7,0)</f>
        <v>0</v>
      </c>
      <c r="N11" s="10">
        <f>IF('Disponibilités - Mixtes'!P15="x",7,0)</f>
        <v>0</v>
      </c>
      <c r="O11" s="10">
        <f>IF('Disponibilités - Mixtes'!Q15="x",7,0)</f>
        <v>0</v>
      </c>
      <c r="P11" s="10">
        <f>IF('Disponibilités - Mixtes'!R15="x",7,0)</f>
        <v>0</v>
      </c>
      <c r="Q11" s="11">
        <f>IF('Disponibilités - Mixtes'!S15="x",7,0)</f>
        <v>0</v>
      </c>
      <c r="R11" s="9">
        <f>IF('Disponibilités - Mixtes'!T15="x",7,0)</f>
        <v>0</v>
      </c>
      <c r="S11" s="10">
        <f>IF('Disponibilités - Mixtes'!U15="x",7,0)</f>
        <v>0</v>
      </c>
      <c r="T11" s="10">
        <f>IF('Disponibilités - Mixtes'!V15="x",7,0)</f>
        <v>0</v>
      </c>
      <c r="U11" s="10">
        <f>IF('Disponibilités - Mixtes'!W15="x",7,0)</f>
        <v>0</v>
      </c>
      <c r="V11" s="10">
        <f>IF('Disponibilités - Mixtes'!X15="x",7,0)</f>
        <v>0</v>
      </c>
      <c r="W11" s="10">
        <f>IF('Disponibilités - Mixtes'!Y15="x",7,0)</f>
        <v>0</v>
      </c>
      <c r="X11" s="11">
        <f>IF('Disponibilités - Mixtes'!Z15="x",7,0)</f>
        <v>0</v>
      </c>
      <c r="Y11" s="9">
        <f>IF('Disponibilités - Mixtes'!AA15="x",7,0)</f>
        <v>0</v>
      </c>
      <c r="Z11" s="10">
        <f>IF('Disponibilités - Mixtes'!AB15="x",7,0)</f>
        <v>0</v>
      </c>
      <c r="AA11" s="10">
        <f>IF('Disponibilités - Mixtes'!AC15="x",7,0)</f>
        <v>0</v>
      </c>
      <c r="AB11" s="10">
        <f>IF('Disponibilités - Mixtes'!AD15="x",7,0)</f>
        <v>0</v>
      </c>
      <c r="AC11" s="10">
        <f>IF('Disponibilités - Mixtes'!AE15="x",7,0)</f>
        <v>0</v>
      </c>
      <c r="AD11" s="10">
        <f>IF('Disponibilités - Mixtes'!AF15="x",7,0)</f>
        <v>0</v>
      </c>
      <c r="AE11" s="11">
        <f>IF('Disponibilités - Mixtes'!AG15="x",7,0)</f>
        <v>0</v>
      </c>
    </row>
    <row r="12" spans="1:31" x14ac:dyDescent="0.4">
      <c r="A12" s="14" t="s">
        <v>12</v>
      </c>
      <c r="B12" s="7"/>
      <c r="C12" s="8"/>
      <c r="D12" s="6">
        <f>IF('Disponibilités - Mixtes'!F28="x",14,0)</f>
        <v>0</v>
      </c>
      <c r="E12" s="7">
        <f>IF('Disponibilités - Mixtes'!G28="x",14,0)</f>
        <v>0</v>
      </c>
      <c r="F12" s="7">
        <f>IF('Disponibilités - Mixtes'!H28="x",14,0)</f>
        <v>0</v>
      </c>
      <c r="G12" s="7">
        <f>IF('Disponibilités - Mixtes'!I28="x",14,0)</f>
        <v>0</v>
      </c>
      <c r="H12" s="7">
        <f>IF('Disponibilités - Mixtes'!J28="x",14,0)</f>
        <v>0</v>
      </c>
      <c r="I12" s="7">
        <f>IF('Disponibilités - Mixtes'!K28="x",14,0)</f>
        <v>0</v>
      </c>
      <c r="J12" s="8">
        <f>IF('Disponibilités - Mixtes'!L28="x",14,0)</f>
        <v>0</v>
      </c>
      <c r="K12" s="6">
        <f>IF('Disponibilités - Mixtes'!M28="x",14,0)</f>
        <v>0</v>
      </c>
      <c r="L12" s="7">
        <f>IF('Disponibilités - Mixtes'!N28="x",14,0)</f>
        <v>0</v>
      </c>
      <c r="M12" s="7">
        <f>IF('Disponibilités - Mixtes'!O28="x",14,0)</f>
        <v>0</v>
      </c>
      <c r="N12" s="7">
        <f>IF('Disponibilités - Mixtes'!P28="x",14,0)</f>
        <v>0</v>
      </c>
      <c r="O12" s="7">
        <f>IF('Disponibilités - Mixtes'!Q28="x",14,0)</f>
        <v>0</v>
      </c>
      <c r="P12" s="7">
        <f>IF('Disponibilités - Mixtes'!R28="x",14,0)</f>
        <v>0</v>
      </c>
      <c r="Q12" s="8">
        <f>IF('Disponibilités - Mixtes'!S28="x",14,0)</f>
        <v>0</v>
      </c>
      <c r="R12" s="6">
        <f>IF('Disponibilités - Mixtes'!T28="x",14,0)</f>
        <v>0</v>
      </c>
      <c r="S12" s="7">
        <f>IF('Disponibilités - Mixtes'!U28="x",14,0)</f>
        <v>0</v>
      </c>
      <c r="T12" s="7">
        <f>IF('Disponibilités - Mixtes'!V28="x",14,0)</f>
        <v>0</v>
      </c>
      <c r="U12" s="7">
        <f>IF('Disponibilités - Mixtes'!W28="x",14,0)</f>
        <v>0</v>
      </c>
      <c r="V12" s="7">
        <f>IF('Disponibilités - Mixtes'!X28="x",14,0)</f>
        <v>0</v>
      </c>
      <c r="W12" s="7">
        <f>IF('Disponibilités - Mixtes'!Y28="x",14,0)</f>
        <v>0</v>
      </c>
      <c r="X12" s="8">
        <f>IF('Disponibilités - Mixtes'!Z28="x",14,0)</f>
        <v>0</v>
      </c>
      <c r="Y12" s="6">
        <f>IF('Disponibilités - Mixtes'!AA28="x",14,0)</f>
        <v>0</v>
      </c>
      <c r="Z12" s="7">
        <f>IF('Disponibilités - Mixtes'!AB28="x",14,0)</f>
        <v>0</v>
      </c>
      <c r="AA12" s="7">
        <f>IF('Disponibilités - Mixtes'!AC28="x",14,0)</f>
        <v>0</v>
      </c>
      <c r="AB12" s="7">
        <f>IF('Disponibilités - Mixtes'!AD28="x",14,0)</f>
        <v>0</v>
      </c>
      <c r="AC12" s="7">
        <f>IF('Disponibilités - Mixtes'!AE28="x",14,0)</f>
        <v>0</v>
      </c>
      <c r="AD12" s="7">
        <f>IF('Disponibilités - Mixtes'!AF28="x",14,0)</f>
        <v>0</v>
      </c>
      <c r="AE12" s="8">
        <f>IF('Disponibilités - Mixtes'!AG28="x",14,0)</f>
        <v>0</v>
      </c>
    </row>
    <row r="13" spans="1:31" x14ac:dyDescent="0.4">
      <c r="A13" s="15" t="s">
        <v>45</v>
      </c>
      <c r="B13" s="10"/>
      <c r="C13" s="11"/>
      <c r="D13" s="9">
        <f>IF('Disponibilités - Mixtes'!F29="x",14,0)</f>
        <v>0</v>
      </c>
      <c r="E13" s="10">
        <f>IF('Disponibilités - Mixtes'!G29="x",14,0)</f>
        <v>0</v>
      </c>
      <c r="F13" s="10">
        <f>IF('Disponibilités - Mixtes'!H29="x",14,0)</f>
        <v>0</v>
      </c>
      <c r="G13" s="10">
        <f>IF('Disponibilités - Mixtes'!I29="x",14,0)</f>
        <v>0</v>
      </c>
      <c r="H13" s="10">
        <f>IF('Disponibilités - Mixtes'!J29="x",14,0)</f>
        <v>0</v>
      </c>
      <c r="I13" s="10">
        <f>IF('Disponibilités - Mixtes'!K29="x",14,0)</f>
        <v>0</v>
      </c>
      <c r="J13" s="11">
        <f>IF('Disponibilités - Mixtes'!L29="x",14,0)</f>
        <v>0</v>
      </c>
      <c r="K13" s="9">
        <f>IF('Disponibilités - Mixtes'!M29="x",14,0)</f>
        <v>0</v>
      </c>
      <c r="L13" s="10">
        <f>IF('Disponibilités - Mixtes'!N29="x",14,0)</f>
        <v>0</v>
      </c>
      <c r="M13" s="10">
        <f>IF('Disponibilités - Mixtes'!O29="x",14,0)</f>
        <v>0</v>
      </c>
      <c r="N13" s="10">
        <f>IF('Disponibilités - Mixtes'!P29="x",14,0)</f>
        <v>0</v>
      </c>
      <c r="O13" s="10">
        <f>IF('Disponibilités - Mixtes'!Q29="x",14,0)</f>
        <v>0</v>
      </c>
      <c r="P13" s="10">
        <f>IF('Disponibilités - Mixtes'!R29="x",14,0)</f>
        <v>0</v>
      </c>
      <c r="Q13" s="11">
        <f>IF('Disponibilités - Mixtes'!S29="x",14,0)</f>
        <v>0</v>
      </c>
      <c r="R13" s="9">
        <f>IF('Disponibilités - Mixtes'!T29="x",14,0)</f>
        <v>0</v>
      </c>
      <c r="S13" s="10">
        <f>IF('Disponibilités - Mixtes'!U29="x",14,0)</f>
        <v>0</v>
      </c>
      <c r="T13" s="10">
        <f>IF('Disponibilités - Mixtes'!V29="x",14,0)</f>
        <v>0</v>
      </c>
      <c r="U13" s="10">
        <f>IF('Disponibilités - Mixtes'!W29="x",14,0)</f>
        <v>0</v>
      </c>
      <c r="V13" s="10">
        <f>IF('Disponibilités - Mixtes'!X29="x",14,0)</f>
        <v>0</v>
      </c>
      <c r="W13" s="10">
        <f>IF('Disponibilités - Mixtes'!Y29="x",14,0)</f>
        <v>0</v>
      </c>
      <c r="X13" s="11">
        <f>IF('Disponibilités - Mixtes'!Z29="x",14,0)</f>
        <v>0</v>
      </c>
      <c r="Y13" s="9">
        <f>IF('Disponibilités - Mixtes'!AA29="x",14,0)</f>
        <v>0</v>
      </c>
      <c r="Z13" s="10">
        <f>IF('Disponibilités - Mixtes'!AB29="x",14,0)</f>
        <v>0</v>
      </c>
      <c r="AA13" s="10">
        <f>IF('Disponibilités - Mixtes'!AC29="x",14,0)</f>
        <v>0</v>
      </c>
      <c r="AB13" s="10">
        <f>IF('Disponibilités - Mixtes'!AD29="x",14,0)</f>
        <v>0</v>
      </c>
      <c r="AC13" s="10">
        <f>IF('Disponibilités - Mixtes'!AE29="x",14,0)</f>
        <v>0</v>
      </c>
      <c r="AD13" s="10">
        <f>IF('Disponibilités - Mixtes'!AF29="x",14,0)</f>
        <v>0</v>
      </c>
      <c r="AE13" s="11">
        <f>IF('Disponibilités - Mixtes'!AG29="x",14,0)</f>
        <v>0</v>
      </c>
    </row>
    <row r="14" spans="1:31" x14ac:dyDescent="0.4">
      <c r="A14" s="14" t="s">
        <v>13</v>
      </c>
      <c r="B14" s="7"/>
      <c r="C14" s="8"/>
      <c r="D14" s="6">
        <f>IF('Disponibilités - Mixtes'!F30="x",15,0)</f>
        <v>0</v>
      </c>
      <c r="E14" s="7">
        <f>IF('Disponibilités - Mixtes'!G30="x",15,0)</f>
        <v>0</v>
      </c>
      <c r="F14" s="7">
        <f>IF('Disponibilités - Mixtes'!H30="x",15,0)</f>
        <v>0</v>
      </c>
      <c r="G14" s="7">
        <f>IF('Disponibilités - Mixtes'!I30="x",15,0)</f>
        <v>0</v>
      </c>
      <c r="H14" s="7">
        <f>IF('Disponibilités - Mixtes'!J30="x",15,0)</f>
        <v>0</v>
      </c>
      <c r="I14" s="7">
        <f>IF('Disponibilités - Mixtes'!K30="x",15,0)</f>
        <v>0</v>
      </c>
      <c r="J14" s="8">
        <f>IF('Disponibilités - Mixtes'!L30="x",15,0)</f>
        <v>0</v>
      </c>
      <c r="K14" s="6">
        <f>IF('Disponibilités - Mixtes'!M30="x",15,0)</f>
        <v>0</v>
      </c>
      <c r="L14" s="7">
        <f>IF('Disponibilités - Mixtes'!N30="x",15,0)</f>
        <v>0</v>
      </c>
      <c r="M14" s="7">
        <f>IF('Disponibilités - Mixtes'!O30="x",15,0)</f>
        <v>0</v>
      </c>
      <c r="N14" s="7">
        <f>IF('Disponibilités - Mixtes'!P30="x",15,0)</f>
        <v>0</v>
      </c>
      <c r="O14" s="7">
        <f>IF('Disponibilités - Mixtes'!Q30="x",15,0)</f>
        <v>0</v>
      </c>
      <c r="P14" s="7">
        <f>IF('Disponibilités - Mixtes'!R30="x",15,0)</f>
        <v>0</v>
      </c>
      <c r="Q14" s="8">
        <f>IF('Disponibilités - Mixtes'!S30="x",15,0)</f>
        <v>0</v>
      </c>
      <c r="R14" s="6">
        <f>IF('Disponibilités - Mixtes'!T30="x",15,0)</f>
        <v>0</v>
      </c>
      <c r="S14" s="7">
        <f>IF('Disponibilités - Mixtes'!U30="x",15,0)</f>
        <v>0</v>
      </c>
      <c r="T14" s="7">
        <f>IF('Disponibilités - Mixtes'!V30="x",15,0)</f>
        <v>0</v>
      </c>
      <c r="U14" s="7">
        <f>IF('Disponibilités - Mixtes'!W30="x",15,0)</f>
        <v>0</v>
      </c>
      <c r="V14" s="7">
        <f>IF('Disponibilités - Mixtes'!X30="x",15,0)</f>
        <v>0</v>
      </c>
      <c r="W14" s="7">
        <f>IF('Disponibilités - Mixtes'!Y30="x",15,0)</f>
        <v>0</v>
      </c>
      <c r="X14" s="8">
        <f>IF('Disponibilités - Mixtes'!Z30="x",15,0)</f>
        <v>0</v>
      </c>
      <c r="Y14" s="6">
        <f>IF('Disponibilités - Mixtes'!AA30="x",15,0)</f>
        <v>0</v>
      </c>
      <c r="Z14" s="7">
        <f>IF('Disponibilités - Mixtes'!AB30="x",15,0)</f>
        <v>0</v>
      </c>
      <c r="AA14" s="7">
        <f>IF('Disponibilités - Mixtes'!AC30="x",15,0)</f>
        <v>0</v>
      </c>
      <c r="AB14" s="7">
        <f>IF('Disponibilités - Mixtes'!AD30="x",15,0)</f>
        <v>0</v>
      </c>
      <c r="AC14" s="7">
        <f>IF('Disponibilités - Mixtes'!AE30="x",15,0)</f>
        <v>0</v>
      </c>
      <c r="AD14" s="7">
        <f>IF('Disponibilités - Mixtes'!AF30="x",15,0)</f>
        <v>0</v>
      </c>
      <c r="AE14" s="8">
        <f>IF('Disponibilités - Mixtes'!AG30="x",15,0)</f>
        <v>0</v>
      </c>
    </row>
    <row r="15" spans="1:31" x14ac:dyDescent="0.4">
      <c r="A15" s="15" t="s">
        <v>45</v>
      </c>
      <c r="B15" s="10"/>
      <c r="C15" s="11"/>
      <c r="D15" s="9">
        <f>IF('Disponibilités - Mixtes'!F31="x",15,0)</f>
        <v>0</v>
      </c>
      <c r="E15" s="10">
        <f>IF('Disponibilités - Mixtes'!G31="x",15,0)</f>
        <v>0</v>
      </c>
      <c r="F15" s="10">
        <f>IF('Disponibilités - Mixtes'!H31="x",15,0)</f>
        <v>0</v>
      </c>
      <c r="G15" s="10">
        <f>IF('Disponibilités - Mixtes'!I31="x",15,0)</f>
        <v>0</v>
      </c>
      <c r="H15" s="10">
        <f>IF('Disponibilités - Mixtes'!J31="x",15,0)</f>
        <v>0</v>
      </c>
      <c r="I15" s="10">
        <f>IF('Disponibilités - Mixtes'!K31="x",15,0)</f>
        <v>0</v>
      </c>
      <c r="J15" s="11">
        <f>IF('Disponibilités - Mixtes'!L31="x",15,0)</f>
        <v>0</v>
      </c>
      <c r="K15" s="9">
        <f>IF('Disponibilités - Mixtes'!M31="x",15,0)</f>
        <v>0</v>
      </c>
      <c r="L15" s="10">
        <f>IF('Disponibilités - Mixtes'!N31="x",15,0)</f>
        <v>0</v>
      </c>
      <c r="M15" s="10">
        <f>IF('Disponibilités - Mixtes'!O31="x",15,0)</f>
        <v>0</v>
      </c>
      <c r="N15" s="10">
        <f>IF('Disponibilités - Mixtes'!P31="x",15,0)</f>
        <v>0</v>
      </c>
      <c r="O15" s="10">
        <f>IF('Disponibilités - Mixtes'!Q31="x",15,0)</f>
        <v>0</v>
      </c>
      <c r="P15" s="10">
        <f>IF('Disponibilités - Mixtes'!R31="x",15,0)</f>
        <v>0</v>
      </c>
      <c r="Q15" s="11">
        <f>IF('Disponibilités - Mixtes'!S31="x",15,0)</f>
        <v>0</v>
      </c>
      <c r="R15" s="9">
        <f>IF('Disponibilités - Mixtes'!T31="x",15,0)</f>
        <v>0</v>
      </c>
      <c r="S15" s="10">
        <f>IF('Disponibilités - Mixtes'!U31="x",15,0)</f>
        <v>0</v>
      </c>
      <c r="T15" s="10">
        <f>IF('Disponibilités - Mixtes'!V31="x",15,0)</f>
        <v>0</v>
      </c>
      <c r="U15" s="10">
        <f>IF('Disponibilités - Mixtes'!W31="x",15,0)</f>
        <v>0</v>
      </c>
      <c r="V15" s="10">
        <f>IF('Disponibilités - Mixtes'!X31="x",15,0)</f>
        <v>0</v>
      </c>
      <c r="W15" s="10">
        <f>IF('Disponibilités - Mixtes'!Y31="x",15,0)</f>
        <v>0</v>
      </c>
      <c r="X15" s="11">
        <f>IF('Disponibilités - Mixtes'!Z31="x",15,0)</f>
        <v>0</v>
      </c>
      <c r="Y15" s="9">
        <f>IF('Disponibilités - Mixtes'!AA31="x",15,0)</f>
        <v>0</v>
      </c>
      <c r="Z15" s="10">
        <f>IF('Disponibilités - Mixtes'!AB31="x",15,0)</f>
        <v>0</v>
      </c>
      <c r="AA15" s="10">
        <f>IF('Disponibilités - Mixtes'!AC31="x",15,0)</f>
        <v>0</v>
      </c>
      <c r="AB15" s="10">
        <f>IF('Disponibilités - Mixtes'!AD31="x",15,0)</f>
        <v>0</v>
      </c>
      <c r="AC15" s="10">
        <f>IF('Disponibilités - Mixtes'!AE31="x",15,0)</f>
        <v>0</v>
      </c>
      <c r="AD15" s="10">
        <f>IF('Disponibilités - Mixtes'!AF31="x",15,0)</f>
        <v>0</v>
      </c>
      <c r="AE15" s="11">
        <f>IF('Disponibilités - Mixtes'!AG31="x",15,0)</f>
        <v>0</v>
      </c>
    </row>
    <row r="16" spans="1:31" x14ac:dyDescent="0.4">
      <c r="A16" s="14" t="s">
        <v>14</v>
      </c>
      <c r="B16" s="7"/>
      <c r="C16" s="8"/>
      <c r="D16" s="6">
        <f>IF('Disponibilités - Mixtes'!F32="x",16,0)</f>
        <v>0</v>
      </c>
      <c r="E16" s="7">
        <f>IF('Disponibilités - Mixtes'!G32="x",16,0)</f>
        <v>0</v>
      </c>
      <c r="F16" s="7">
        <f>IF('Disponibilités - Mixtes'!H32="x",16,0)</f>
        <v>0</v>
      </c>
      <c r="G16" s="7">
        <f>IF('Disponibilités - Mixtes'!I32="x",16,0)</f>
        <v>0</v>
      </c>
      <c r="H16" s="7">
        <f>IF('Disponibilités - Mixtes'!J32="x",16,0)</f>
        <v>0</v>
      </c>
      <c r="I16" s="7">
        <f>IF('Disponibilités - Mixtes'!K32="x",16,0)</f>
        <v>0</v>
      </c>
      <c r="J16" s="8">
        <f>IF('Disponibilités - Mixtes'!L32="x",16,0)</f>
        <v>0</v>
      </c>
      <c r="K16" s="6">
        <f>IF('Disponibilités - Mixtes'!M32="x",16,0)</f>
        <v>0</v>
      </c>
      <c r="L16" s="7">
        <f>IF('Disponibilités - Mixtes'!N32="x",16,0)</f>
        <v>0</v>
      </c>
      <c r="M16" s="7">
        <f>IF('Disponibilités - Mixtes'!O32="x",16,0)</f>
        <v>0</v>
      </c>
      <c r="N16" s="7">
        <f>IF('Disponibilités - Mixtes'!P32="x",16,0)</f>
        <v>0</v>
      </c>
      <c r="O16" s="7">
        <f>IF('Disponibilités - Mixtes'!Q32="x",16,0)</f>
        <v>0</v>
      </c>
      <c r="P16" s="7">
        <f>IF('Disponibilités - Mixtes'!R32="x",16,0)</f>
        <v>0</v>
      </c>
      <c r="Q16" s="8">
        <f>IF('Disponibilités - Mixtes'!S32="x",16,0)</f>
        <v>0</v>
      </c>
      <c r="R16" s="6">
        <f>IF('Disponibilités - Mixtes'!T32="x",16,0)</f>
        <v>0</v>
      </c>
      <c r="S16" s="7">
        <f>IF('Disponibilités - Mixtes'!U32="x",16,0)</f>
        <v>0</v>
      </c>
      <c r="T16" s="7">
        <f>IF('Disponibilités - Mixtes'!V32="x",16,0)</f>
        <v>0</v>
      </c>
      <c r="U16" s="7">
        <f>IF('Disponibilités - Mixtes'!W32="x",16,0)</f>
        <v>0</v>
      </c>
      <c r="V16" s="7">
        <f>IF('Disponibilités - Mixtes'!X32="x",16,0)</f>
        <v>0</v>
      </c>
      <c r="W16" s="7">
        <f>IF('Disponibilités - Mixtes'!Y32="x",16,0)</f>
        <v>0</v>
      </c>
      <c r="X16" s="8">
        <f>IF('Disponibilités - Mixtes'!Z32="x",16,0)</f>
        <v>0</v>
      </c>
      <c r="Y16" s="6">
        <f>IF('Disponibilités - Mixtes'!AA32="x",16,0)</f>
        <v>0</v>
      </c>
      <c r="Z16" s="7">
        <f>IF('Disponibilités - Mixtes'!AB32="x",16,0)</f>
        <v>0</v>
      </c>
      <c r="AA16" s="7">
        <f>IF('Disponibilités - Mixtes'!AC32="x",16,0)</f>
        <v>0</v>
      </c>
      <c r="AB16" s="7">
        <f>IF('Disponibilités - Mixtes'!AD32="x",16,0)</f>
        <v>0</v>
      </c>
      <c r="AC16" s="7">
        <f>IF('Disponibilités - Mixtes'!AE32="x",16,0)</f>
        <v>0</v>
      </c>
      <c r="AD16" s="7">
        <f>IF('Disponibilités - Mixtes'!AF32="x",16,0)</f>
        <v>0</v>
      </c>
      <c r="AE16" s="8">
        <f>IF('Disponibilités - Mixtes'!AG32="x",16,0)</f>
        <v>0</v>
      </c>
    </row>
    <row r="17" spans="1:31" x14ac:dyDescent="0.4">
      <c r="A17" s="15" t="s">
        <v>45</v>
      </c>
      <c r="B17" s="10"/>
      <c r="C17" s="11"/>
      <c r="D17" s="9">
        <f>IF('Disponibilités - Mixtes'!F33="x",16,0)</f>
        <v>0</v>
      </c>
      <c r="E17" s="10">
        <f>IF('Disponibilités - Mixtes'!G33="x",16,0)</f>
        <v>0</v>
      </c>
      <c r="F17" s="10">
        <f>IF('Disponibilités - Mixtes'!H33="x",16,0)</f>
        <v>0</v>
      </c>
      <c r="G17" s="10">
        <f>IF('Disponibilités - Mixtes'!I33="x",16,0)</f>
        <v>0</v>
      </c>
      <c r="H17" s="10">
        <f>IF('Disponibilités - Mixtes'!J33="x",16,0)</f>
        <v>0</v>
      </c>
      <c r="I17" s="10">
        <f>IF('Disponibilités - Mixtes'!K33="x",16,0)</f>
        <v>0</v>
      </c>
      <c r="J17" s="11">
        <f>IF('Disponibilités - Mixtes'!L33="x",16,0)</f>
        <v>0</v>
      </c>
      <c r="K17" s="9">
        <f>IF('Disponibilités - Mixtes'!M33="x",16,0)</f>
        <v>0</v>
      </c>
      <c r="L17" s="10">
        <f>IF('Disponibilités - Mixtes'!N33="x",16,0)</f>
        <v>0</v>
      </c>
      <c r="M17" s="10">
        <f>IF('Disponibilités - Mixtes'!O33="x",16,0)</f>
        <v>0</v>
      </c>
      <c r="N17" s="10">
        <f>IF('Disponibilités - Mixtes'!P33="x",16,0)</f>
        <v>0</v>
      </c>
      <c r="O17" s="10">
        <f>IF('Disponibilités - Mixtes'!Q33="x",16,0)</f>
        <v>0</v>
      </c>
      <c r="P17" s="10">
        <f>IF('Disponibilités - Mixtes'!R33="x",16,0)</f>
        <v>0</v>
      </c>
      <c r="Q17" s="11">
        <f>IF('Disponibilités - Mixtes'!S33="x",16,0)</f>
        <v>0</v>
      </c>
      <c r="R17" s="9">
        <f>IF('Disponibilités - Mixtes'!T33="x",16,0)</f>
        <v>0</v>
      </c>
      <c r="S17" s="10">
        <f>IF('Disponibilités - Mixtes'!U33="x",16,0)</f>
        <v>0</v>
      </c>
      <c r="T17" s="10">
        <f>IF('Disponibilités - Mixtes'!V33="x",16,0)</f>
        <v>0</v>
      </c>
      <c r="U17" s="10">
        <f>IF('Disponibilités - Mixtes'!W33="x",16,0)</f>
        <v>0</v>
      </c>
      <c r="V17" s="10">
        <f>IF('Disponibilités - Mixtes'!X33="x",16,0)</f>
        <v>0</v>
      </c>
      <c r="W17" s="10">
        <f>IF('Disponibilités - Mixtes'!Y33="x",16,0)</f>
        <v>0</v>
      </c>
      <c r="X17" s="11">
        <f>IF('Disponibilités - Mixtes'!Z33="x",16,0)</f>
        <v>0</v>
      </c>
      <c r="Y17" s="9">
        <f>IF('Disponibilités - Mixtes'!AA33="x",16,0)</f>
        <v>0</v>
      </c>
      <c r="Z17" s="10">
        <f>IF('Disponibilités - Mixtes'!AB33="x",16,0)</f>
        <v>0</v>
      </c>
      <c r="AA17" s="10">
        <f>IF('Disponibilités - Mixtes'!AC33="x",16,0)</f>
        <v>0</v>
      </c>
      <c r="AB17" s="10">
        <f>IF('Disponibilités - Mixtes'!AD33="x",16,0)</f>
        <v>0</v>
      </c>
      <c r="AC17" s="10">
        <f>IF('Disponibilités - Mixtes'!AE33="x",16,0)</f>
        <v>0</v>
      </c>
      <c r="AD17" s="10">
        <f>IF('Disponibilités - Mixtes'!AF33="x",16,0)</f>
        <v>0</v>
      </c>
      <c r="AE17" s="11">
        <f>IF('Disponibilités - Mixtes'!AG33="x",16,0)</f>
        <v>0</v>
      </c>
    </row>
    <row r="18" spans="1:31" x14ac:dyDescent="0.4">
      <c r="A18" s="14" t="s">
        <v>15</v>
      </c>
      <c r="B18" s="7"/>
      <c r="C18" s="8"/>
      <c r="D18" s="6">
        <f>IF('Disponibilités - Mixtes'!F34="x",17,0)</f>
        <v>0</v>
      </c>
      <c r="E18" s="7">
        <f>IF('Disponibilités - Mixtes'!G34="x",17,0)</f>
        <v>0</v>
      </c>
      <c r="F18" s="7">
        <f>IF('Disponibilités - Mixtes'!H34="x",17,0)</f>
        <v>0</v>
      </c>
      <c r="G18" s="7">
        <f>IF('Disponibilités - Mixtes'!I34="x",17,0)</f>
        <v>0</v>
      </c>
      <c r="H18" s="7">
        <f>IF('Disponibilités - Mixtes'!J34="x",17,0)</f>
        <v>0</v>
      </c>
      <c r="I18" s="7">
        <f>IF('Disponibilités - Mixtes'!K34="x",17,0)</f>
        <v>0</v>
      </c>
      <c r="J18" s="8">
        <f>IF('Disponibilités - Mixtes'!L34="x",17,0)</f>
        <v>0</v>
      </c>
      <c r="K18" s="6">
        <f>IF('Disponibilités - Mixtes'!M34="x",17,0)</f>
        <v>0</v>
      </c>
      <c r="L18" s="7">
        <f>IF('Disponibilités - Mixtes'!N34="x",17,0)</f>
        <v>0</v>
      </c>
      <c r="M18" s="7">
        <f>IF('Disponibilités - Mixtes'!O34="x",17,0)</f>
        <v>0</v>
      </c>
      <c r="N18" s="7">
        <f>IF('Disponibilités - Mixtes'!P34="x",17,0)</f>
        <v>0</v>
      </c>
      <c r="O18" s="7">
        <f>IF('Disponibilités - Mixtes'!Q34="x",17,0)</f>
        <v>0</v>
      </c>
      <c r="P18" s="7">
        <f>IF('Disponibilités - Mixtes'!R34="x",17,0)</f>
        <v>0</v>
      </c>
      <c r="Q18" s="8">
        <f>IF('Disponibilités - Mixtes'!S34="x",17,0)</f>
        <v>0</v>
      </c>
      <c r="R18" s="6">
        <f>IF('Disponibilités - Mixtes'!T34="x",17,0)</f>
        <v>0</v>
      </c>
      <c r="S18" s="7">
        <f>IF('Disponibilités - Mixtes'!U34="x",17,0)</f>
        <v>0</v>
      </c>
      <c r="T18" s="7">
        <f>IF('Disponibilités - Mixtes'!V34="x",17,0)</f>
        <v>0</v>
      </c>
      <c r="U18" s="7">
        <f>IF('Disponibilités - Mixtes'!W34="x",17,0)</f>
        <v>0</v>
      </c>
      <c r="V18" s="7">
        <f>IF('Disponibilités - Mixtes'!X34="x",17,0)</f>
        <v>0</v>
      </c>
      <c r="W18" s="7">
        <f>IF('Disponibilités - Mixtes'!Y34="x",17,0)</f>
        <v>0</v>
      </c>
      <c r="X18" s="8">
        <f>IF('Disponibilités - Mixtes'!Z34="x",17,0)</f>
        <v>0</v>
      </c>
      <c r="Y18" s="6">
        <f>IF('Disponibilités - Mixtes'!AA34="x",17,0)</f>
        <v>0</v>
      </c>
      <c r="Z18" s="7">
        <f>IF('Disponibilités - Mixtes'!AB34="x",17,0)</f>
        <v>0</v>
      </c>
      <c r="AA18" s="7">
        <f>IF('Disponibilités - Mixtes'!AC34="x",17,0)</f>
        <v>0</v>
      </c>
      <c r="AB18" s="7">
        <f>IF('Disponibilités - Mixtes'!AD34="x",17,0)</f>
        <v>0</v>
      </c>
      <c r="AC18" s="7">
        <f>IF('Disponibilités - Mixtes'!AE34="x",17,0)</f>
        <v>0</v>
      </c>
      <c r="AD18" s="7">
        <f>IF('Disponibilités - Mixtes'!AF34="x",17,0)</f>
        <v>0</v>
      </c>
      <c r="AE18" s="8">
        <f>IF('Disponibilités - Mixtes'!AG34="x",17,0)</f>
        <v>0</v>
      </c>
    </row>
    <row r="19" spans="1:31" x14ac:dyDescent="0.4">
      <c r="A19" s="15" t="s">
        <v>45</v>
      </c>
      <c r="B19" s="10"/>
      <c r="C19" s="11"/>
      <c r="D19" s="9">
        <f>IF('Disponibilités - Mixtes'!F35="x",17,0)</f>
        <v>0</v>
      </c>
      <c r="E19" s="10">
        <f>IF('Disponibilités - Mixtes'!G35="x",17,0)</f>
        <v>0</v>
      </c>
      <c r="F19" s="10">
        <f>IF('Disponibilités - Mixtes'!H35="x",17,0)</f>
        <v>0</v>
      </c>
      <c r="G19" s="10">
        <f>IF('Disponibilités - Mixtes'!I35="x",17,0)</f>
        <v>0</v>
      </c>
      <c r="H19" s="10">
        <f>IF('Disponibilités - Mixtes'!J35="x",17,0)</f>
        <v>0</v>
      </c>
      <c r="I19" s="10">
        <f>IF('Disponibilités - Mixtes'!K35="x",17,0)</f>
        <v>0</v>
      </c>
      <c r="J19" s="11">
        <f>IF('Disponibilités - Mixtes'!L35="x",17,0)</f>
        <v>0</v>
      </c>
      <c r="K19" s="9">
        <f>IF('Disponibilités - Mixtes'!M35="x",17,0)</f>
        <v>0</v>
      </c>
      <c r="L19" s="10">
        <f>IF('Disponibilités - Mixtes'!N35="x",17,0)</f>
        <v>0</v>
      </c>
      <c r="M19" s="10">
        <f>IF('Disponibilités - Mixtes'!O35="x",17,0)</f>
        <v>0</v>
      </c>
      <c r="N19" s="10">
        <f>IF('Disponibilités - Mixtes'!P35="x",17,0)</f>
        <v>0</v>
      </c>
      <c r="O19" s="10">
        <f>IF('Disponibilités - Mixtes'!Q35="x",17,0)</f>
        <v>0</v>
      </c>
      <c r="P19" s="10">
        <f>IF('Disponibilités - Mixtes'!R35="x",17,0)</f>
        <v>0</v>
      </c>
      <c r="Q19" s="11">
        <f>IF('Disponibilités - Mixtes'!S35="x",17,0)</f>
        <v>0</v>
      </c>
      <c r="R19" s="9">
        <f>IF('Disponibilités - Mixtes'!T35="x",17,0)</f>
        <v>0</v>
      </c>
      <c r="S19" s="10">
        <f>IF('Disponibilités - Mixtes'!U35="x",17,0)</f>
        <v>0</v>
      </c>
      <c r="T19" s="10">
        <f>IF('Disponibilités - Mixtes'!V35="x",17,0)</f>
        <v>0</v>
      </c>
      <c r="U19" s="10">
        <f>IF('Disponibilités - Mixtes'!W35="x",17,0)</f>
        <v>0</v>
      </c>
      <c r="V19" s="10">
        <f>IF('Disponibilités - Mixtes'!X35="x",17,0)</f>
        <v>0</v>
      </c>
      <c r="W19" s="10">
        <f>IF('Disponibilités - Mixtes'!Y35="x",17,0)</f>
        <v>0</v>
      </c>
      <c r="X19" s="11">
        <f>IF('Disponibilités - Mixtes'!Z35="x",17,0)</f>
        <v>0</v>
      </c>
      <c r="Y19" s="9">
        <f>IF('Disponibilités - Mixtes'!AA35="x",17,0)</f>
        <v>0</v>
      </c>
      <c r="Z19" s="10">
        <f>IF('Disponibilités - Mixtes'!AB35="x",17,0)</f>
        <v>0</v>
      </c>
      <c r="AA19" s="10">
        <f>IF('Disponibilités - Mixtes'!AC35="x",17,0)</f>
        <v>0</v>
      </c>
      <c r="AB19" s="10">
        <f>IF('Disponibilités - Mixtes'!AD35="x",17,0)</f>
        <v>0</v>
      </c>
      <c r="AC19" s="10">
        <f>IF('Disponibilités - Mixtes'!AE35="x",17,0)</f>
        <v>0</v>
      </c>
      <c r="AD19" s="10">
        <f>IF('Disponibilités - Mixtes'!AF35="x",17,0)</f>
        <v>0</v>
      </c>
      <c r="AE19" s="11">
        <f>IF('Disponibilités - Mixtes'!AG35="x",17,0)</f>
        <v>0</v>
      </c>
    </row>
    <row r="20" spans="1:31" x14ac:dyDescent="0.4">
      <c r="A20" s="14" t="s">
        <v>16</v>
      </c>
      <c r="B20" s="7"/>
      <c r="C20" s="8"/>
      <c r="D20" s="6">
        <f>IF('Disponibilités - Mixtes'!F36="x",18,0)</f>
        <v>0</v>
      </c>
      <c r="E20" s="7">
        <f>IF('Disponibilités - Mixtes'!G36="x",18,0)</f>
        <v>0</v>
      </c>
      <c r="F20" s="7">
        <f>IF('Disponibilités - Mixtes'!H36="x",18,0)</f>
        <v>0</v>
      </c>
      <c r="G20" s="7">
        <f>IF('Disponibilités - Mixtes'!I36="x",18,0)</f>
        <v>0</v>
      </c>
      <c r="H20" s="7">
        <f>IF('Disponibilités - Mixtes'!J36="x",18,0)</f>
        <v>0</v>
      </c>
      <c r="I20" s="7">
        <f>IF('Disponibilités - Mixtes'!K36="x",18,0)</f>
        <v>0</v>
      </c>
      <c r="J20" s="8">
        <f>IF('Disponibilités - Mixtes'!L36="x",18,0)</f>
        <v>0</v>
      </c>
      <c r="K20" s="6">
        <f>IF('Disponibilités - Mixtes'!M36="x",18,0)</f>
        <v>0</v>
      </c>
      <c r="L20" s="7">
        <f>IF('Disponibilités - Mixtes'!N36="x",18,0)</f>
        <v>0</v>
      </c>
      <c r="M20" s="7">
        <f>IF('Disponibilités - Mixtes'!O36="x",18,0)</f>
        <v>0</v>
      </c>
      <c r="N20" s="7">
        <f>IF('Disponibilités - Mixtes'!P36="x",18,0)</f>
        <v>0</v>
      </c>
      <c r="O20" s="7">
        <f>IF('Disponibilités - Mixtes'!Q36="x",18,0)</f>
        <v>0</v>
      </c>
      <c r="P20" s="7">
        <f>IF('Disponibilités - Mixtes'!R36="x",18,0)</f>
        <v>0</v>
      </c>
      <c r="Q20" s="8">
        <f>IF('Disponibilités - Mixtes'!S36="x",18,0)</f>
        <v>0</v>
      </c>
      <c r="R20" s="6">
        <f>IF('Disponibilités - Mixtes'!T36="x",18,0)</f>
        <v>0</v>
      </c>
      <c r="S20" s="7">
        <f>IF('Disponibilités - Mixtes'!U36="x",18,0)</f>
        <v>0</v>
      </c>
      <c r="T20" s="7">
        <f>IF('Disponibilités - Mixtes'!V36="x",18,0)</f>
        <v>0</v>
      </c>
      <c r="U20" s="7">
        <f>IF('Disponibilités - Mixtes'!W36="x",18,0)</f>
        <v>0</v>
      </c>
      <c r="V20" s="7">
        <f>IF('Disponibilités - Mixtes'!X36="x",18,0)</f>
        <v>0</v>
      </c>
      <c r="W20" s="7">
        <f>IF('Disponibilités - Mixtes'!Y36="x",18,0)</f>
        <v>0</v>
      </c>
      <c r="X20" s="8">
        <f>IF('Disponibilités - Mixtes'!Z36="x",18,0)</f>
        <v>0</v>
      </c>
      <c r="Y20" s="6">
        <f>IF('Disponibilités - Mixtes'!AA36="x",18,0)</f>
        <v>0</v>
      </c>
      <c r="Z20" s="7">
        <f>IF('Disponibilités - Mixtes'!AB36="x",18,0)</f>
        <v>0</v>
      </c>
      <c r="AA20" s="7">
        <f>IF('Disponibilités - Mixtes'!AC36="x",18,0)</f>
        <v>0</v>
      </c>
      <c r="AB20" s="7">
        <f>IF('Disponibilités - Mixtes'!AD36="x",18,0)</f>
        <v>0</v>
      </c>
      <c r="AC20" s="7">
        <f>IF('Disponibilités - Mixtes'!AE36="x",18,0)</f>
        <v>0</v>
      </c>
      <c r="AD20" s="7">
        <f>IF('Disponibilités - Mixtes'!AF36="x",18,0)</f>
        <v>0</v>
      </c>
      <c r="AE20" s="8">
        <f>IF('Disponibilités - Mixtes'!AG36="x",18,0)</f>
        <v>0</v>
      </c>
    </row>
    <row r="21" spans="1:31" x14ac:dyDescent="0.4">
      <c r="A21" s="15" t="s">
        <v>45</v>
      </c>
      <c r="B21" s="10"/>
      <c r="C21" s="11"/>
      <c r="D21" s="9">
        <f>IF('Disponibilités - Mixtes'!F37="x",18,0)</f>
        <v>0</v>
      </c>
      <c r="E21" s="10">
        <f>IF('Disponibilités - Mixtes'!G37="x",18,0)</f>
        <v>0</v>
      </c>
      <c r="F21" s="10">
        <f>IF('Disponibilités - Mixtes'!H37="x",18,0)</f>
        <v>0</v>
      </c>
      <c r="G21" s="10">
        <f>IF('Disponibilités - Mixtes'!I37="x",18,0)</f>
        <v>0</v>
      </c>
      <c r="H21" s="10">
        <f>IF('Disponibilités - Mixtes'!J37="x",18,0)</f>
        <v>0</v>
      </c>
      <c r="I21" s="10">
        <f>IF('Disponibilités - Mixtes'!K37="x",18,0)</f>
        <v>0</v>
      </c>
      <c r="J21" s="11">
        <f>IF('Disponibilités - Mixtes'!L37="x",18,0)</f>
        <v>0</v>
      </c>
      <c r="K21" s="9">
        <f>IF('Disponibilités - Mixtes'!M37="x",18,0)</f>
        <v>0</v>
      </c>
      <c r="L21" s="10">
        <f>IF('Disponibilités - Mixtes'!N37="x",18,0)</f>
        <v>0</v>
      </c>
      <c r="M21" s="10">
        <f>IF('Disponibilités - Mixtes'!O37="x",18,0)</f>
        <v>0</v>
      </c>
      <c r="N21" s="10">
        <f>IF('Disponibilités - Mixtes'!P37="x",18,0)</f>
        <v>0</v>
      </c>
      <c r="O21" s="10">
        <f>IF('Disponibilités - Mixtes'!Q37="x",18,0)</f>
        <v>0</v>
      </c>
      <c r="P21" s="10">
        <f>IF('Disponibilités - Mixtes'!R37="x",18,0)</f>
        <v>0</v>
      </c>
      <c r="Q21" s="11">
        <f>IF('Disponibilités - Mixtes'!S37="x",18,0)</f>
        <v>0</v>
      </c>
      <c r="R21" s="9">
        <f>IF('Disponibilités - Mixtes'!T37="x",18,0)</f>
        <v>0</v>
      </c>
      <c r="S21" s="10">
        <f>IF('Disponibilités - Mixtes'!U37="x",18,0)</f>
        <v>0</v>
      </c>
      <c r="T21" s="10">
        <f>IF('Disponibilités - Mixtes'!V37="x",18,0)</f>
        <v>0</v>
      </c>
      <c r="U21" s="10">
        <f>IF('Disponibilités - Mixtes'!W37="x",18,0)</f>
        <v>0</v>
      </c>
      <c r="V21" s="10">
        <f>IF('Disponibilités - Mixtes'!X37="x",18,0)</f>
        <v>0</v>
      </c>
      <c r="W21" s="10">
        <f>IF('Disponibilités - Mixtes'!Y37="x",18,0)</f>
        <v>0</v>
      </c>
      <c r="X21" s="11">
        <f>IF('Disponibilités - Mixtes'!Z37="x",18,0)</f>
        <v>0</v>
      </c>
      <c r="Y21" s="9">
        <f>IF('Disponibilités - Mixtes'!AA37="x",18,0)</f>
        <v>0</v>
      </c>
      <c r="Z21" s="10">
        <f>IF('Disponibilités - Mixtes'!AB37="x",18,0)</f>
        <v>0</v>
      </c>
      <c r="AA21" s="10">
        <f>IF('Disponibilités - Mixtes'!AC37="x",18,0)</f>
        <v>0</v>
      </c>
      <c r="AB21" s="10">
        <f>IF('Disponibilités - Mixtes'!AD37="x",18,0)</f>
        <v>0</v>
      </c>
      <c r="AC21" s="10">
        <f>IF('Disponibilités - Mixtes'!AE37="x",18,0)</f>
        <v>0</v>
      </c>
      <c r="AD21" s="10">
        <f>IF('Disponibilités - Mixtes'!AF37="x",18,0)</f>
        <v>0</v>
      </c>
      <c r="AE21" s="11">
        <f>IF('Disponibilités - Mixtes'!AG37="x",18,0)</f>
        <v>0</v>
      </c>
    </row>
    <row r="22" spans="1:31" x14ac:dyDescent="0.4">
      <c r="A22" s="14" t="s">
        <v>17</v>
      </c>
      <c r="B22" s="7"/>
      <c r="C22" s="8"/>
      <c r="D22" s="6">
        <f>IF('Disponibilités - Mixtes'!F38="x",19,0)</f>
        <v>0</v>
      </c>
      <c r="E22" s="7">
        <f>IF('Disponibilités - Mixtes'!G38="x",19,0)</f>
        <v>0</v>
      </c>
      <c r="F22" s="7">
        <f>IF('Disponibilités - Mixtes'!H38="x",19,0)</f>
        <v>0</v>
      </c>
      <c r="G22" s="7">
        <f>IF('Disponibilités - Mixtes'!I38="x",19,0)</f>
        <v>0</v>
      </c>
      <c r="H22" s="7">
        <f>IF('Disponibilités - Mixtes'!J38="x",19,0)</f>
        <v>0</v>
      </c>
      <c r="I22" s="7">
        <f>IF('Disponibilités - Mixtes'!K38="x",19,0)</f>
        <v>0</v>
      </c>
      <c r="J22" s="8">
        <f>IF('Disponibilités - Mixtes'!L38="x",19,0)</f>
        <v>0</v>
      </c>
      <c r="K22" s="6">
        <f>IF('Disponibilités - Mixtes'!M38="x",19,0)</f>
        <v>0</v>
      </c>
      <c r="L22" s="7">
        <f>IF('Disponibilités - Mixtes'!N38="x",19,0)</f>
        <v>0</v>
      </c>
      <c r="M22" s="7">
        <f>IF('Disponibilités - Mixtes'!O38="x",19,0)</f>
        <v>0</v>
      </c>
      <c r="N22" s="7">
        <f>IF('Disponibilités - Mixtes'!P38="x",19,0)</f>
        <v>0</v>
      </c>
      <c r="O22" s="7">
        <f>IF('Disponibilités - Mixtes'!Q38="x",19,0)</f>
        <v>0</v>
      </c>
      <c r="P22" s="7">
        <f>IF('Disponibilités - Mixtes'!R38="x",19,0)</f>
        <v>0</v>
      </c>
      <c r="Q22" s="8">
        <f>IF('Disponibilités - Mixtes'!S38="x",19,0)</f>
        <v>0</v>
      </c>
      <c r="R22" s="6">
        <f>IF('Disponibilités - Mixtes'!T38="x",19,0)</f>
        <v>0</v>
      </c>
      <c r="S22" s="7">
        <f>IF('Disponibilités - Mixtes'!U38="x",19,0)</f>
        <v>0</v>
      </c>
      <c r="T22" s="7">
        <f>IF('Disponibilités - Mixtes'!V38="x",19,0)</f>
        <v>0</v>
      </c>
      <c r="U22" s="7">
        <f>IF('Disponibilités - Mixtes'!W38="x",19,0)</f>
        <v>0</v>
      </c>
      <c r="V22" s="7">
        <f>IF('Disponibilités - Mixtes'!X38="x",19,0)</f>
        <v>0</v>
      </c>
      <c r="W22" s="7">
        <f>IF('Disponibilités - Mixtes'!Y38="x",19,0)</f>
        <v>0</v>
      </c>
      <c r="X22" s="8">
        <f>IF('Disponibilités - Mixtes'!Z38="x",19,0)</f>
        <v>0</v>
      </c>
      <c r="Y22" s="6">
        <f>IF('Disponibilités - Mixtes'!AA38="x",19,0)</f>
        <v>0</v>
      </c>
      <c r="Z22" s="7">
        <f>IF('Disponibilités - Mixtes'!AB38="x",19,0)</f>
        <v>0</v>
      </c>
      <c r="AA22" s="7">
        <f>IF('Disponibilités - Mixtes'!AC38="x",19,0)</f>
        <v>0</v>
      </c>
      <c r="AB22" s="7">
        <f>IF('Disponibilités - Mixtes'!AD38="x",19,0)</f>
        <v>0</v>
      </c>
      <c r="AC22" s="7">
        <f>IF('Disponibilités - Mixtes'!AE38="x",19,0)</f>
        <v>0</v>
      </c>
      <c r="AD22" s="7">
        <f>IF('Disponibilités - Mixtes'!AF38="x",19,0)</f>
        <v>0</v>
      </c>
      <c r="AE22" s="8">
        <f>IF('Disponibilités - Mixtes'!AG38="x",19,0)</f>
        <v>0</v>
      </c>
    </row>
    <row r="23" spans="1:31" x14ac:dyDescent="0.4">
      <c r="A23" s="15" t="s">
        <v>45</v>
      </c>
      <c r="B23" s="10"/>
      <c r="C23" s="11"/>
      <c r="D23" s="9">
        <f>IF('Disponibilités - Mixtes'!F39="x",19,0)</f>
        <v>0</v>
      </c>
      <c r="E23" s="10">
        <f>IF('Disponibilités - Mixtes'!G39="x",19,0)</f>
        <v>0</v>
      </c>
      <c r="F23" s="10">
        <f>IF('Disponibilités - Mixtes'!H39="x",19,0)</f>
        <v>0</v>
      </c>
      <c r="G23" s="10">
        <f>IF('Disponibilités - Mixtes'!I39="x",19,0)</f>
        <v>0</v>
      </c>
      <c r="H23" s="10">
        <f>IF('Disponibilités - Mixtes'!J39="x",19,0)</f>
        <v>0</v>
      </c>
      <c r="I23" s="10">
        <f>IF('Disponibilités - Mixtes'!K39="x",19,0)</f>
        <v>0</v>
      </c>
      <c r="J23" s="11">
        <f>IF('Disponibilités - Mixtes'!L39="x",19,0)</f>
        <v>0</v>
      </c>
      <c r="K23" s="9">
        <f>IF('Disponibilités - Mixtes'!M39="x",19,0)</f>
        <v>0</v>
      </c>
      <c r="L23" s="10">
        <f>IF('Disponibilités - Mixtes'!N39="x",19,0)</f>
        <v>0</v>
      </c>
      <c r="M23" s="10">
        <f>IF('Disponibilités - Mixtes'!O39="x",19,0)</f>
        <v>0</v>
      </c>
      <c r="N23" s="10">
        <f>IF('Disponibilités - Mixtes'!P39="x",19,0)</f>
        <v>0</v>
      </c>
      <c r="O23" s="10">
        <f>IF('Disponibilités - Mixtes'!Q39="x",19,0)</f>
        <v>0</v>
      </c>
      <c r="P23" s="10">
        <f>IF('Disponibilités - Mixtes'!R39="x",19,0)</f>
        <v>0</v>
      </c>
      <c r="Q23" s="11">
        <f>IF('Disponibilités - Mixtes'!S39="x",19,0)</f>
        <v>0</v>
      </c>
      <c r="R23" s="9">
        <f>IF('Disponibilités - Mixtes'!T39="x",19,0)</f>
        <v>0</v>
      </c>
      <c r="S23" s="10">
        <f>IF('Disponibilités - Mixtes'!U39="x",19,0)</f>
        <v>0</v>
      </c>
      <c r="T23" s="10">
        <f>IF('Disponibilités - Mixtes'!V39="x",19,0)</f>
        <v>0</v>
      </c>
      <c r="U23" s="10">
        <f>IF('Disponibilités - Mixtes'!W39="x",19,0)</f>
        <v>0</v>
      </c>
      <c r="V23" s="10">
        <f>IF('Disponibilités - Mixtes'!X39="x",19,0)</f>
        <v>0</v>
      </c>
      <c r="W23" s="10">
        <f>IF('Disponibilités - Mixtes'!Y39="x",19,0)</f>
        <v>0</v>
      </c>
      <c r="X23" s="11">
        <f>IF('Disponibilités - Mixtes'!Z39="x",19,0)</f>
        <v>0</v>
      </c>
      <c r="Y23" s="9">
        <f>IF('Disponibilités - Mixtes'!AA39="x",19,0)</f>
        <v>0</v>
      </c>
      <c r="Z23" s="10">
        <f>IF('Disponibilités - Mixtes'!AB39="x",19,0)</f>
        <v>0</v>
      </c>
      <c r="AA23" s="10">
        <f>IF('Disponibilités - Mixtes'!AC39="x",19,0)</f>
        <v>0</v>
      </c>
      <c r="AB23" s="10">
        <f>IF('Disponibilités - Mixtes'!AD39="x",19,0)</f>
        <v>0</v>
      </c>
      <c r="AC23" s="10">
        <f>IF('Disponibilités - Mixtes'!AE39="x",19,0)</f>
        <v>0</v>
      </c>
      <c r="AD23" s="10">
        <f>IF('Disponibilités - Mixtes'!AF39="x",19,0)</f>
        <v>0</v>
      </c>
      <c r="AE23" s="11">
        <f>IF('Disponibilités - Mixtes'!AG39="x",19,0)</f>
        <v>0</v>
      </c>
    </row>
    <row r="24" spans="1:31" x14ac:dyDescent="0.4">
      <c r="A24" s="14" t="s">
        <v>22</v>
      </c>
      <c r="B24" s="7"/>
      <c r="C24" s="8"/>
      <c r="D24" s="6">
        <f>IF('Disponibilités - Mixtes'!F48="x",24,0)</f>
        <v>0</v>
      </c>
      <c r="E24" s="7">
        <f>IF('Disponibilités - Mixtes'!G48="x",24,0)</f>
        <v>0</v>
      </c>
      <c r="F24" s="7">
        <f>IF('Disponibilités - Mixtes'!H48="x",24,0)</f>
        <v>0</v>
      </c>
      <c r="G24" s="7">
        <f>IF('Disponibilités - Mixtes'!I48="x",24,0)</f>
        <v>0</v>
      </c>
      <c r="H24" s="7">
        <f>IF('Disponibilités - Mixtes'!J48="x",24,0)</f>
        <v>0</v>
      </c>
      <c r="I24" s="7">
        <f>IF('Disponibilités - Mixtes'!K48="x",24,0)</f>
        <v>0</v>
      </c>
      <c r="J24" s="8">
        <f>IF('Disponibilités - Mixtes'!L48="x",24,0)</f>
        <v>0</v>
      </c>
      <c r="K24" s="6">
        <f>IF('Disponibilités - Mixtes'!M48="x",24,0)</f>
        <v>0</v>
      </c>
      <c r="L24" s="7">
        <f>IF('Disponibilités - Mixtes'!N48="x",24,0)</f>
        <v>0</v>
      </c>
      <c r="M24" s="7">
        <f>IF('Disponibilités - Mixtes'!O48="x",24,0)</f>
        <v>0</v>
      </c>
      <c r="N24" s="7">
        <f>IF('Disponibilités - Mixtes'!P48="x",24,0)</f>
        <v>0</v>
      </c>
      <c r="O24" s="7">
        <f>IF('Disponibilités - Mixtes'!Q48="x",24,0)</f>
        <v>0</v>
      </c>
      <c r="P24" s="7">
        <f>IF('Disponibilités - Mixtes'!R48="x",24,0)</f>
        <v>0</v>
      </c>
      <c r="Q24" s="8">
        <f>IF('Disponibilités - Mixtes'!S48="x",24,0)</f>
        <v>0</v>
      </c>
      <c r="R24" s="6">
        <f>IF('Disponibilités - Mixtes'!T48="x",24,0)</f>
        <v>0</v>
      </c>
      <c r="S24" s="7">
        <f>IF('Disponibilités - Mixtes'!U48="x",24,0)</f>
        <v>0</v>
      </c>
      <c r="T24" s="7">
        <f>IF('Disponibilités - Mixtes'!V48="x",24,0)</f>
        <v>0</v>
      </c>
      <c r="U24" s="7">
        <f>IF('Disponibilités - Mixtes'!W48="x",24,0)</f>
        <v>0</v>
      </c>
      <c r="V24" s="7">
        <f>IF('Disponibilités - Mixtes'!X48="x",24,0)</f>
        <v>0</v>
      </c>
      <c r="W24" s="7">
        <f>IF('Disponibilités - Mixtes'!Y48="x",24,0)</f>
        <v>0</v>
      </c>
      <c r="X24" s="8">
        <f>IF('Disponibilités - Mixtes'!Z48="x",24,0)</f>
        <v>0</v>
      </c>
      <c r="Y24" s="6">
        <f>IF('Disponibilités - Mixtes'!AA48="x",24,0)</f>
        <v>0</v>
      </c>
      <c r="Z24" s="7">
        <f>IF('Disponibilités - Mixtes'!AB48="x",24,0)</f>
        <v>0</v>
      </c>
      <c r="AA24" s="7">
        <f>IF('Disponibilités - Mixtes'!AC48="x",24,0)</f>
        <v>0</v>
      </c>
      <c r="AB24" s="7">
        <f>IF('Disponibilités - Mixtes'!AD48="x",24,0)</f>
        <v>0</v>
      </c>
      <c r="AC24" s="7">
        <f>IF('Disponibilités - Mixtes'!AE48="x",24,0)</f>
        <v>0</v>
      </c>
      <c r="AD24" s="7">
        <f>IF('Disponibilités - Mixtes'!AF48="x",24,0)</f>
        <v>0</v>
      </c>
      <c r="AE24" s="8">
        <f>IF('Disponibilités - Mixtes'!AG48="x",24,0)</f>
        <v>0</v>
      </c>
    </row>
    <row r="25" spans="1:31" x14ac:dyDescent="0.4">
      <c r="A25" s="15" t="s">
        <v>45</v>
      </c>
      <c r="B25" s="10"/>
      <c r="C25" s="11"/>
      <c r="D25" s="9">
        <f>IF('Disponibilités - Mixtes'!F49="x",24,0)</f>
        <v>0</v>
      </c>
      <c r="E25" s="10">
        <f>IF('Disponibilités - Mixtes'!G49="x",24,0)</f>
        <v>0</v>
      </c>
      <c r="F25" s="10">
        <f>IF('Disponibilités - Mixtes'!H49="x",24,0)</f>
        <v>0</v>
      </c>
      <c r="G25" s="10">
        <f>IF('Disponibilités - Mixtes'!I49="x",24,0)</f>
        <v>0</v>
      </c>
      <c r="H25" s="10">
        <f>IF('Disponibilités - Mixtes'!J49="x",24,0)</f>
        <v>0</v>
      </c>
      <c r="I25" s="10">
        <f>IF('Disponibilités - Mixtes'!K49="x",24,0)</f>
        <v>0</v>
      </c>
      <c r="J25" s="11">
        <f>IF('Disponibilités - Mixtes'!L49="x",24,0)</f>
        <v>0</v>
      </c>
      <c r="K25" s="9">
        <f>IF('Disponibilités - Mixtes'!M49="x",24,0)</f>
        <v>0</v>
      </c>
      <c r="L25" s="10">
        <f>IF('Disponibilités - Mixtes'!N49="x",24,0)</f>
        <v>0</v>
      </c>
      <c r="M25" s="10">
        <f>IF('Disponibilités - Mixtes'!O49="x",24,0)</f>
        <v>0</v>
      </c>
      <c r="N25" s="10">
        <f>IF('Disponibilités - Mixtes'!P49="x",24,0)</f>
        <v>0</v>
      </c>
      <c r="O25" s="10">
        <f>IF('Disponibilités - Mixtes'!Q49="x",24,0)</f>
        <v>0</v>
      </c>
      <c r="P25" s="10">
        <f>IF('Disponibilités - Mixtes'!R49="x",24,0)</f>
        <v>0</v>
      </c>
      <c r="Q25" s="11">
        <f>IF('Disponibilités - Mixtes'!S49="x",24,0)</f>
        <v>0</v>
      </c>
      <c r="R25" s="9">
        <f>IF('Disponibilités - Mixtes'!T49="x",24,0)</f>
        <v>0</v>
      </c>
      <c r="S25" s="10">
        <f>IF('Disponibilités - Mixtes'!U49="x",24,0)</f>
        <v>0</v>
      </c>
      <c r="T25" s="10">
        <f>IF('Disponibilités - Mixtes'!V49="x",24,0)</f>
        <v>0</v>
      </c>
      <c r="U25" s="10">
        <f>IF('Disponibilités - Mixtes'!W49="x",24,0)</f>
        <v>0</v>
      </c>
      <c r="V25" s="10">
        <f>IF('Disponibilités - Mixtes'!X49="x",24,0)</f>
        <v>0</v>
      </c>
      <c r="W25" s="10">
        <f>IF('Disponibilités - Mixtes'!Y49="x",24,0)</f>
        <v>0</v>
      </c>
      <c r="X25" s="11">
        <f>IF('Disponibilités - Mixtes'!Z49="x",24,0)</f>
        <v>0</v>
      </c>
      <c r="Y25" s="9">
        <f>IF('Disponibilités - Mixtes'!AA49="x",24,0)</f>
        <v>0</v>
      </c>
      <c r="Z25" s="10">
        <f>IF('Disponibilités - Mixtes'!AB49="x",24,0)</f>
        <v>0</v>
      </c>
      <c r="AA25" s="10">
        <f>IF('Disponibilités - Mixtes'!AC49="x",24,0)</f>
        <v>0</v>
      </c>
      <c r="AB25" s="10">
        <f>IF('Disponibilités - Mixtes'!AD49="x",24,0)</f>
        <v>0</v>
      </c>
      <c r="AC25" s="10">
        <f>IF('Disponibilités - Mixtes'!AE49="x",24,0)</f>
        <v>0</v>
      </c>
      <c r="AD25" s="10">
        <f>IF('Disponibilités - Mixtes'!AF49="x",24,0)</f>
        <v>0</v>
      </c>
      <c r="AE25" s="11">
        <f>IF('Disponibilités - Mixtes'!AG49="x",24,0)</f>
        <v>0</v>
      </c>
    </row>
    <row r="26" spans="1:31" x14ac:dyDescent="0.4">
      <c r="A26" s="14" t="s">
        <v>49</v>
      </c>
      <c r="B26" s="7"/>
      <c r="C26" s="8"/>
      <c r="D26" s="6">
        <f>IF('Disponibilités - Mixtes'!F52="x",26,0)</f>
        <v>0</v>
      </c>
      <c r="E26" s="7">
        <f>IF('Disponibilités - Mixtes'!G52="x",26,0)</f>
        <v>0</v>
      </c>
      <c r="F26" s="7">
        <f>IF('Disponibilités - Mixtes'!H52="x",26,0)</f>
        <v>0</v>
      </c>
      <c r="G26" s="7">
        <f>IF('Disponibilités - Mixtes'!I52="x",26,0)</f>
        <v>0</v>
      </c>
      <c r="H26" s="7">
        <f>IF('Disponibilités - Mixtes'!J52="x",26,0)</f>
        <v>0</v>
      </c>
      <c r="I26" s="7">
        <f>IF('Disponibilités - Mixtes'!K52="x",26,0)</f>
        <v>0</v>
      </c>
      <c r="J26" s="8">
        <f>IF('Disponibilités - Mixtes'!L52="x",26,0)</f>
        <v>0</v>
      </c>
      <c r="K26" s="6">
        <f>IF('Disponibilités - Mixtes'!M52="x",26,0)</f>
        <v>0</v>
      </c>
      <c r="L26" s="7">
        <f>IF('Disponibilités - Mixtes'!N52="x",26,0)</f>
        <v>0</v>
      </c>
      <c r="M26" s="7">
        <f>IF('Disponibilités - Mixtes'!O52="x",26,0)</f>
        <v>0</v>
      </c>
      <c r="N26" s="7">
        <f>IF('Disponibilités - Mixtes'!P52="x",26,0)</f>
        <v>0</v>
      </c>
      <c r="O26" s="7">
        <f>IF('Disponibilités - Mixtes'!Q52="x",26,0)</f>
        <v>0</v>
      </c>
      <c r="P26" s="7">
        <f>IF('Disponibilités - Mixtes'!R52="x",26,0)</f>
        <v>0</v>
      </c>
      <c r="Q26" s="8">
        <f>IF('Disponibilités - Mixtes'!S52="x",26,0)</f>
        <v>0</v>
      </c>
      <c r="R26" s="6">
        <f>IF('Disponibilités - Mixtes'!T52="x",26,0)</f>
        <v>0</v>
      </c>
      <c r="S26" s="7">
        <f>IF('Disponibilités - Mixtes'!U52="x",26,0)</f>
        <v>0</v>
      </c>
      <c r="T26" s="7">
        <f>IF('Disponibilités - Mixtes'!V52="x",26,0)</f>
        <v>0</v>
      </c>
      <c r="U26" s="7">
        <f>IF('Disponibilités - Mixtes'!W52="x",26,0)</f>
        <v>0</v>
      </c>
      <c r="V26" s="7">
        <f>IF('Disponibilités - Mixtes'!X52="x",26,0)</f>
        <v>0</v>
      </c>
      <c r="W26" s="7">
        <f>IF('Disponibilités - Mixtes'!Y52="x",26,0)</f>
        <v>0</v>
      </c>
      <c r="X26" s="8">
        <f>IF('Disponibilités - Mixtes'!Z52="x",26,0)</f>
        <v>0</v>
      </c>
      <c r="Y26" s="6">
        <f>IF('Disponibilités - Mixtes'!AA52="x",26,0)</f>
        <v>0</v>
      </c>
      <c r="Z26" s="7">
        <f>IF('Disponibilités - Mixtes'!AB52="x",26,0)</f>
        <v>0</v>
      </c>
      <c r="AA26" s="7">
        <f>IF('Disponibilités - Mixtes'!AC52="x",26,0)</f>
        <v>0</v>
      </c>
      <c r="AB26" s="7">
        <f>IF('Disponibilités - Mixtes'!AD52="x",26,0)</f>
        <v>0</v>
      </c>
      <c r="AC26" s="7">
        <f>IF('Disponibilités - Mixtes'!AE52="x",26,0)</f>
        <v>0</v>
      </c>
      <c r="AD26" s="7">
        <f>IF('Disponibilités - Mixtes'!AF52="x",26,0)</f>
        <v>0</v>
      </c>
      <c r="AE26" s="8">
        <f>IF('Disponibilités - Mixtes'!AG52="x",26,0)</f>
        <v>0</v>
      </c>
    </row>
    <row r="27" spans="1:31" x14ac:dyDescent="0.4">
      <c r="A27" s="15" t="s">
        <v>45</v>
      </c>
      <c r="B27" s="10"/>
      <c r="C27" s="11"/>
      <c r="D27" s="9">
        <f>IF('Disponibilités - Mixtes'!F53="x",26,0)</f>
        <v>0</v>
      </c>
      <c r="E27" s="10">
        <f>IF('Disponibilités - Mixtes'!G53="x",26,0)</f>
        <v>0</v>
      </c>
      <c r="F27" s="10">
        <f>IF('Disponibilités - Mixtes'!H53="x",26,0)</f>
        <v>0</v>
      </c>
      <c r="G27" s="10">
        <f>IF('Disponibilités - Mixtes'!I53="x",26,0)</f>
        <v>0</v>
      </c>
      <c r="H27" s="10">
        <f>IF('Disponibilités - Mixtes'!J53="x",26,0)</f>
        <v>0</v>
      </c>
      <c r="I27" s="10">
        <f>IF('Disponibilités - Mixtes'!K53="x",26,0)</f>
        <v>0</v>
      </c>
      <c r="J27" s="11">
        <f>IF('Disponibilités - Mixtes'!L53="x",26,0)</f>
        <v>0</v>
      </c>
      <c r="K27" s="9">
        <f>IF('Disponibilités - Mixtes'!M53="x",26,0)</f>
        <v>0</v>
      </c>
      <c r="L27" s="10">
        <f>IF('Disponibilités - Mixtes'!N53="x",26,0)</f>
        <v>0</v>
      </c>
      <c r="M27" s="10">
        <f>IF('Disponibilités - Mixtes'!O53="x",26,0)</f>
        <v>0</v>
      </c>
      <c r="N27" s="10">
        <f>IF('Disponibilités - Mixtes'!P53="x",26,0)</f>
        <v>0</v>
      </c>
      <c r="O27" s="10">
        <f>IF('Disponibilités - Mixtes'!Q53="x",26,0)</f>
        <v>0</v>
      </c>
      <c r="P27" s="10">
        <f>IF('Disponibilités - Mixtes'!R53="x",26,0)</f>
        <v>0</v>
      </c>
      <c r="Q27" s="11">
        <f>IF('Disponibilités - Mixtes'!S53="x",26,0)</f>
        <v>0</v>
      </c>
      <c r="R27" s="9">
        <f>IF('Disponibilités - Mixtes'!T53="x",26,0)</f>
        <v>0</v>
      </c>
      <c r="S27" s="10">
        <f>IF('Disponibilités - Mixtes'!U53="x",26,0)</f>
        <v>0</v>
      </c>
      <c r="T27" s="10">
        <f>IF('Disponibilités - Mixtes'!V53="x",26,0)</f>
        <v>0</v>
      </c>
      <c r="U27" s="10">
        <f>IF('Disponibilités - Mixtes'!W53="x",26,0)</f>
        <v>0</v>
      </c>
      <c r="V27" s="10">
        <f>IF('Disponibilités - Mixtes'!X53="x",26,0)</f>
        <v>0</v>
      </c>
      <c r="W27" s="10">
        <f>IF('Disponibilités - Mixtes'!Y53="x",26,0)</f>
        <v>0</v>
      </c>
      <c r="X27" s="11">
        <f>IF('Disponibilités - Mixtes'!Z53="x",26,0)</f>
        <v>0</v>
      </c>
      <c r="Y27" s="9">
        <f>IF('Disponibilités - Mixtes'!AA53="x",26,0)</f>
        <v>0</v>
      </c>
      <c r="Z27" s="10">
        <f>IF('Disponibilités - Mixtes'!AB53="x",26,0)</f>
        <v>0</v>
      </c>
      <c r="AA27" s="10">
        <f>IF('Disponibilités - Mixtes'!AC53="x",26,0)</f>
        <v>0</v>
      </c>
      <c r="AB27" s="10">
        <f>IF('Disponibilités - Mixtes'!AD53="x",26,0)</f>
        <v>0</v>
      </c>
      <c r="AC27" s="10">
        <f>IF('Disponibilités - Mixtes'!AE53="x",26,0)</f>
        <v>0</v>
      </c>
      <c r="AD27" s="10">
        <f>IF('Disponibilités - Mixtes'!AF53="x",26,0)</f>
        <v>0</v>
      </c>
      <c r="AE27" s="11">
        <f>IF('Disponibilités - Mixtes'!AG53="x",26,0)</f>
        <v>0</v>
      </c>
    </row>
    <row r="28" spans="1:31" x14ac:dyDescent="0.4">
      <c r="A28" s="14" t="s">
        <v>26</v>
      </c>
      <c r="B28" s="7"/>
      <c r="C28" s="8"/>
      <c r="D28" s="6">
        <f>IF('Disponibilités - Mixtes'!F56="x",28,0)</f>
        <v>0</v>
      </c>
      <c r="E28" s="7">
        <f>IF('Disponibilités - Mixtes'!G56="x",28,0)</f>
        <v>0</v>
      </c>
      <c r="F28" s="7">
        <f>IF('Disponibilités - Mixtes'!H56="x",28,0)</f>
        <v>0</v>
      </c>
      <c r="G28" s="7">
        <f>IF('Disponibilités - Mixtes'!I56="x",28,0)</f>
        <v>0</v>
      </c>
      <c r="H28" s="7">
        <f>IF('Disponibilités - Mixtes'!J56="x",28,0)</f>
        <v>0</v>
      </c>
      <c r="I28" s="7">
        <f>IF('Disponibilités - Mixtes'!K56="x",28,0)</f>
        <v>0</v>
      </c>
      <c r="J28" s="8">
        <f>IF('Disponibilités - Mixtes'!L56="x",28,0)</f>
        <v>0</v>
      </c>
      <c r="K28" s="6">
        <f>IF('Disponibilités - Mixtes'!M56="x",28,0)</f>
        <v>0</v>
      </c>
      <c r="L28" s="7">
        <f>IF('Disponibilités - Mixtes'!N56="x",28,0)</f>
        <v>0</v>
      </c>
      <c r="M28" s="7">
        <f>IF('Disponibilités - Mixtes'!O56="x",28,0)</f>
        <v>0</v>
      </c>
      <c r="N28" s="7">
        <f>IF('Disponibilités - Mixtes'!P56="x",28,0)</f>
        <v>0</v>
      </c>
      <c r="O28" s="7">
        <f>IF('Disponibilités - Mixtes'!Q56="x",28,0)</f>
        <v>0</v>
      </c>
      <c r="P28" s="7">
        <f>IF('Disponibilités - Mixtes'!R56="x",28,0)</f>
        <v>0</v>
      </c>
      <c r="Q28" s="8">
        <f>IF('Disponibilités - Mixtes'!S56="x",28,0)</f>
        <v>0</v>
      </c>
      <c r="R28" s="6">
        <f>IF('Disponibilités - Mixtes'!T56="x",28,0)</f>
        <v>0</v>
      </c>
      <c r="S28" s="7">
        <f>IF('Disponibilités - Mixtes'!U56="x",28,0)</f>
        <v>0</v>
      </c>
      <c r="T28" s="7">
        <f>IF('Disponibilités - Mixtes'!V56="x",28,0)</f>
        <v>0</v>
      </c>
      <c r="U28" s="7">
        <f>IF('Disponibilités - Mixtes'!W56="x",28,0)</f>
        <v>0</v>
      </c>
      <c r="V28" s="7">
        <f>IF('Disponibilités - Mixtes'!X56="x",28,0)</f>
        <v>0</v>
      </c>
      <c r="W28" s="7">
        <f>IF('Disponibilités - Mixtes'!Y56="x",28,0)</f>
        <v>0</v>
      </c>
      <c r="X28" s="8">
        <f>IF('Disponibilités - Mixtes'!Z56="x",28,0)</f>
        <v>0</v>
      </c>
      <c r="Y28" s="6">
        <f>IF('Disponibilités - Mixtes'!AA56="x",28,0)</f>
        <v>0</v>
      </c>
      <c r="Z28" s="7">
        <f>IF('Disponibilités - Mixtes'!AB56="x",28,0)</f>
        <v>0</v>
      </c>
      <c r="AA28" s="7">
        <f>IF('Disponibilités - Mixtes'!AC56="x",28,0)</f>
        <v>0</v>
      </c>
      <c r="AB28" s="7">
        <f>IF('Disponibilités - Mixtes'!AD56="x",28,0)</f>
        <v>0</v>
      </c>
      <c r="AC28" s="7">
        <f>IF('Disponibilités - Mixtes'!AE56="x",28,0)</f>
        <v>0</v>
      </c>
      <c r="AD28" s="7">
        <f>IF('Disponibilités - Mixtes'!AF56="x",28,0)</f>
        <v>0</v>
      </c>
      <c r="AE28" s="8">
        <f>IF('Disponibilités - Mixtes'!AG56="x",28,0)</f>
        <v>0</v>
      </c>
    </row>
    <row r="29" spans="1:31" x14ac:dyDescent="0.4">
      <c r="A29" s="15" t="s">
        <v>45</v>
      </c>
      <c r="B29" s="10"/>
      <c r="C29" s="11"/>
      <c r="D29" s="9">
        <f>IF('Disponibilités - Mixtes'!F57="x",28,0)</f>
        <v>0</v>
      </c>
      <c r="E29" s="10">
        <f>IF('Disponibilités - Mixtes'!G57="x",28,0)</f>
        <v>0</v>
      </c>
      <c r="F29" s="10">
        <f>IF('Disponibilités - Mixtes'!H57="x",28,0)</f>
        <v>0</v>
      </c>
      <c r="G29" s="10">
        <f>IF('Disponibilités - Mixtes'!I57="x",28,0)</f>
        <v>0</v>
      </c>
      <c r="H29" s="10">
        <f>IF('Disponibilités - Mixtes'!J57="x",28,0)</f>
        <v>0</v>
      </c>
      <c r="I29" s="10">
        <f>IF('Disponibilités - Mixtes'!K57="x",28,0)</f>
        <v>0</v>
      </c>
      <c r="J29" s="11">
        <f>IF('Disponibilités - Mixtes'!L57="x",28,0)</f>
        <v>0</v>
      </c>
      <c r="K29" s="9">
        <f>IF('Disponibilités - Mixtes'!M57="x",28,0)</f>
        <v>0</v>
      </c>
      <c r="L29" s="10">
        <f>IF('Disponibilités - Mixtes'!N57="x",28,0)</f>
        <v>0</v>
      </c>
      <c r="M29" s="10">
        <f>IF('Disponibilités - Mixtes'!O57="x",28,0)</f>
        <v>0</v>
      </c>
      <c r="N29" s="10">
        <f>IF('Disponibilités - Mixtes'!P57="x",28,0)</f>
        <v>0</v>
      </c>
      <c r="O29" s="10">
        <f>IF('Disponibilités - Mixtes'!Q57="x",28,0)</f>
        <v>0</v>
      </c>
      <c r="P29" s="10">
        <f>IF('Disponibilités - Mixtes'!R57="x",28,0)</f>
        <v>0</v>
      </c>
      <c r="Q29" s="11">
        <f>IF('Disponibilités - Mixtes'!S57="x",28,0)</f>
        <v>0</v>
      </c>
      <c r="R29" s="9">
        <f>IF('Disponibilités - Mixtes'!T57="x",28,0)</f>
        <v>0</v>
      </c>
      <c r="S29" s="10">
        <f>IF('Disponibilités - Mixtes'!U57="x",28,0)</f>
        <v>0</v>
      </c>
      <c r="T29" s="10">
        <f>IF('Disponibilités - Mixtes'!V57="x",28,0)</f>
        <v>0</v>
      </c>
      <c r="U29" s="10">
        <f>IF('Disponibilités - Mixtes'!W57="x",28,0)</f>
        <v>0</v>
      </c>
      <c r="V29" s="10">
        <f>IF('Disponibilités - Mixtes'!X57="x",28,0)</f>
        <v>0</v>
      </c>
      <c r="W29" s="10">
        <f>IF('Disponibilités - Mixtes'!Y57="x",28,0)</f>
        <v>0</v>
      </c>
      <c r="X29" s="11">
        <f>IF('Disponibilités - Mixtes'!Z57="x",28,0)</f>
        <v>0</v>
      </c>
      <c r="Y29" s="9">
        <f>IF('Disponibilités - Mixtes'!AA57="x",28,0)</f>
        <v>0</v>
      </c>
      <c r="Z29" s="10">
        <f>IF('Disponibilités - Mixtes'!AB57="x",28,0)</f>
        <v>0</v>
      </c>
      <c r="AA29" s="10">
        <f>IF('Disponibilités - Mixtes'!AC57="x",28,0)</f>
        <v>0</v>
      </c>
      <c r="AB29" s="10">
        <f>IF('Disponibilités - Mixtes'!AD57="x",28,0)</f>
        <v>0</v>
      </c>
      <c r="AC29" s="10">
        <f>IF('Disponibilités - Mixtes'!AE57="x",28,0)</f>
        <v>0</v>
      </c>
      <c r="AD29" s="10">
        <f>IF('Disponibilités - Mixtes'!AF57="x",28,0)</f>
        <v>0</v>
      </c>
      <c r="AE29" s="11">
        <f>IF('Disponibilités - Mixtes'!AG57="x",28,0)</f>
        <v>0</v>
      </c>
    </row>
    <row r="30" spans="1:31" x14ac:dyDescent="0.4">
      <c r="A30" s="14" t="s">
        <v>28</v>
      </c>
      <c r="B30" s="7"/>
      <c r="C30" s="8"/>
      <c r="D30" s="6">
        <f>IF('Disponibilités - Mixtes'!F60="x",30,0)</f>
        <v>0</v>
      </c>
      <c r="E30" s="7">
        <f>IF('Disponibilités - Mixtes'!G60="x",30,0)</f>
        <v>0</v>
      </c>
      <c r="F30" s="7">
        <f>IF('Disponibilités - Mixtes'!H60="x",30,0)</f>
        <v>0</v>
      </c>
      <c r="G30" s="7">
        <f>IF('Disponibilités - Mixtes'!I60="x",30,0)</f>
        <v>0</v>
      </c>
      <c r="H30" s="7">
        <f>IF('Disponibilités - Mixtes'!J60="x",30,0)</f>
        <v>0</v>
      </c>
      <c r="I30" s="7">
        <f>IF('Disponibilités - Mixtes'!K60="x",30,0)</f>
        <v>0</v>
      </c>
      <c r="J30" s="8">
        <f>IF('Disponibilités - Mixtes'!L60="x",30,0)</f>
        <v>0</v>
      </c>
      <c r="K30" s="6">
        <f>IF('Disponibilités - Mixtes'!M60="x",30,0)</f>
        <v>0</v>
      </c>
      <c r="L30" s="7">
        <f>IF('Disponibilités - Mixtes'!N60="x",30,0)</f>
        <v>0</v>
      </c>
      <c r="M30" s="7">
        <f>IF('Disponibilités - Mixtes'!O60="x",30,0)</f>
        <v>0</v>
      </c>
      <c r="N30" s="7">
        <f>IF('Disponibilités - Mixtes'!P60="x",30,0)</f>
        <v>0</v>
      </c>
      <c r="O30" s="7">
        <f>IF('Disponibilités - Mixtes'!Q60="x",30,0)</f>
        <v>0</v>
      </c>
      <c r="P30" s="7">
        <f>IF('Disponibilités - Mixtes'!R60="x",30,0)</f>
        <v>0</v>
      </c>
      <c r="Q30" s="8">
        <f>IF('Disponibilités - Mixtes'!S60="x",30,0)</f>
        <v>0</v>
      </c>
      <c r="R30" s="6">
        <f>IF('Disponibilités - Mixtes'!T60="x",30,0)</f>
        <v>0</v>
      </c>
      <c r="S30" s="7">
        <f>IF('Disponibilités - Mixtes'!U60="x",30,0)</f>
        <v>0</v>
      </c>
      <c r="T30" s="7">
        <f>IF('Disponibilités - Mixtes'!V60="x",30,0)</f>
        <v>0</v>
      </c>
      <c r="U30" s="7">
        <f>IF('Disponibilités - Mixtes'!W60="x",30,0)</f>
        <v>0</v>
      </c>
      <c r="V30" s="7">
        <f>IF('Disponibilités - Mixtes'!X60="x",30,0)</f>
        <v>0</v>
      </c>
      <c r="W30" s="7">
        <f>IF('Disponibilités - Mixtes'!Y60="x",30,0)</f>
        <v>0</v>
      </c>
      <c r="X30" s="8">
        <f>IF('Disponibilités - Mixtes'!Z60="x",30,0)</f>
        <v>0</v>
      </c>
      <c r="Y30" s="6">
        <f>IF('Disponibilités - Mixtes'!AA60="x",30,0)</f>
        <v>0</v>
      </c>
      <c r="Z30" s="7">
        <f>IF('Disponibilités - Mixtes'!AB60="x",30,0)</f>
        <v>0</v>
      </c>
      <c r="AA30" s="7">
        <f>IF('Disponibilités - Mixtes'!AC60="x",30,0)</f>
        <v>0</v>
      </c>
      <c r="AB30" s="7">
        <f>IF('Disponibilités - Mixtes'!AD60="x",30,0)</f>
        <v>0</v>
      </c>
      <c r="AC30" s="7">
        <f>IF('Disponibilités - Mixtes'!AE60="x",30,0)</f>
        <v>0</v>
      </c>
      <c r="AD30" s="7">
        <f>IF('Disponibilités - Mixtes'!AF60="x",30,0)</f>
        <v>0</v>
      </c>
      <c r="AE30" s="8">
        <f>IF('Disponibilités - Mixtes'!AG60="x",30,0)</f>
        <v>0</v>
      </c>
    </row>
    <row r="31" spans="1:31" x14ac:dyDescent="0.4">
      <c r="A31" s="15" t="s">
        <v>45</v>
      </c>
      <c r="B31" s="10"/>
      <c r="C31" s="11"/>
      <c r="D31" s="9">
        <f>IF('Disponibilités - Mixtes'!F61="x",30,0)</f>
        <v>0</v>
      </c>
      <c r="E31" s="10">
        <f>IF('Disponibilités - Mixtes'!G61="x",30,0)</f>
        <v>0</v>
      </c>
      <c r="F31" s="10">
        <f>IF('Disponibilités - Mixtes'!H61="x",30,0)</f>
        <v>0</v>
      </c>
      <c r="G31" s="10">
        <f>IF('Disponibilités - Mixtes'!I61="x",30,0)</f>
        <v>0</v>
      </c>
      <c r="H31" s="10">
        <f>IF('Disponibilités - Mixtes'!J61="x",30,0)</f>
        <v>0</v>
      </c>
      <c r="I31" s="10">
        <f>IF('Disponibilités - Mixtes'!K61="x",30,0)</f>
        <v>0</v>
      </c>
      <c r="J31" s="11">
        <f>IF('Disponibilités - Mixtes'!L61="x",30,0)</f>
        <v>0</v>
      </c>
      <c r="K31" s="9">
        <f>IF('Disponibilités - Mixtes'!M61="x",30,0)</f>
        <v>0</v>
      </c>
      <c r="L31" s="10">
        <f>IF('Disponibilités - Mixtes'!N61="x",30,0)</f>
        <v>0</v>
      </c>
      <c r="M31" s="10">
        <f>IF('Disponibilités - Mixtes'!O61="x",30,0)</f>
        <v>0</v>
      </c>
      <c r="N31" s="10">
        <f>IF('Disponibilités - Mixtes'!P61="x",30,0)</f>
        <v>0</v>
      </c>
      <c r="O31" s="10">
        <f>IF('Disponibilités - Mixtes'!Q61="x",30,0)</f>
        <v>0</v>
      </c>
      <c r="P31" s="10">
        <f>IF('Disponibilités - Mixtes'!R61="x",30,0)</f>
        <v>0</v>
      </c>
      <c r="Q31" s="11">
        <f>IF('Disponibilités - Mixtes'!S61="x",30,0)</f>
        <v>0</v>
      </c>
      <c r="R31" s="9">
        <f>IF('Disponibilités - Mixtes'!T61="x",30,0)</f>
        <v>0</v>
      </c>
      <c r="S31" s="10">
        <f>IF('Disponibilités - Mixtes'!U61="x",30,0)</f>
        <v>0</v>
      </c>
      <c r="T31" s="10">
        <f>IF('Disponibilités - Mixtes'!V61="x",30,0)</f>
        <v>0</v>
      </c>
      <c r="U31" s="10">
        <f>IF('Disponibilités - Mixtes'!W61="x",30,0)</f>
        <v>0</v>
      </c>
      <c r="V31" s="10">
        <f>IF('Disponibilités - Mixtes'!X61="x",30,0)</f>
        <v>0</v>
      </c>
      <c r="W31" s="10">
        <f>IF('Disponibilités - Mixtes'!Y61="x",30,0)</f>
        <v>0</v>
      </c>
      <c r="X31" s="11">
        <f>IF('Disponibilités - Mixtes'!Z61="x",30,0)</f>
        <v>0</v>
      </c>
      <c r="Y31" s="9">
        <f>IF('Disponibilités - Mixtes'!AA61="x",30,0)</f>
        <v>0</v>
      </c>
      <c r="Z31" s="10">
        <f>IF('Disponibilités - Mixtes'!AB61="x",30,0)</f>
        <v>0</v>
      </c>
      <c r="AA31" s="10">
        <f>IF('Disponibilités - Mixtes'!AC61="x",30,0)</f>
        <v>0</v>
      </c>
      <c r="AB31" s="10">
        <f>IF('Disponibilités - Mixtes'!AD61="x",30,0)</f>
        <v>0</v>
      </c>
      <c r="AC31" s="10">
        <f>IF('Disponibilités - Mixtes'!AE61="x",30,0)</f>
        <v>0</v>
      </c>
      <c r="AD31" s="10">
        <f>IF('Disponibilités - Mixtes'!AF61="x",30,0)</f>
        <v>0</v>
      </c>
      <c r="AE31" s="11">
        <f>IF('Disponibilités - Mixtes'!AG61="x",30,0)</f>
        <v>0</v>
      </c>
    </row>
    <row r="32" spans="1:31" x14ac:dyDescent="0.4">
      <c r="A32" s="14" t="s">
        <v>29</v>
      </c>
      <c r="B32" s="7"/>
      <c r="C32" s="8"/>
      <c r="D32" s="6">
        <f>IF('Disponibilités - Mixtes'!F62="x",31,0)</f>
        <v>0</v>
      </c>
      <c r="E32" s="7">
        <f>IF('Disponibilités - Mixtes'!G62="x",31,0)</f>
        <v>0</v>
      </c>
      <c r="F32" s="7">
        <f>IF('Disponibilités - Mixtes'!H62="x",31,0)</f>
        <v>0</v>
      </c>
      <c r="G32" s="7">
        <f>IF('Disponibilités - Mixtes'!I62="x",31,0)</f>
        <v>0</v>
      </c>
      <c r="H32" s="7">
        <f>IF('Disponibilités - Mixtes'!J62="x",31,0)</f>
        <v>0</v>
      </c>
      <c r="I32" s="7">
        <f>IF('Disponibilités - Mixtes'!K62="x",31,0)</f>
        <v>0</v>
      </c>
      <c r="J32" s="8">
        <f>IF('Disponibilités - Mixtes'!L62="x",31,0)</f>
        <v>0</v>
      </c>
      <c r="K32" s="6">
        <f>IF('Disponibilités - Mixtes'!M62="x",31,0)</f>
        <v>0</v>
      </c>
      <c r="L32" s="7">
        <f>IF('Disponibilités - Mixtes'!N62="x",31,0)</f>
        <v>0</v>
      </c>
      <c r="M32" s="7">
        <f>IF('Disponibilités - Mixtes'!O62="x",31,0)</f>
        <v>0</v>
      </c>
      <c r="N32" s="7">
        <f>IF('Disponibilités - Mixtes'!P62="x",31,0)</f>
        <v>0</v>
      </c>
      <c r="O32" s="7">
        <f>IF('Disponibilités - Mixtes'!Q62="x",31,0)</f>
        <v>0</v>
      </c>
      <c r="P32" s="7">
        <f>IF('Disponibilités - Mixtes'!R62="x",31,0)</f>
        <v>0</v>
      </c>
      <c r="Q32" s="8">
        <f>IF('Disponibilités - Mixtes'!S62="x",31,0)</f>
        <v>0</v>
      </c>
      <c r="R32" s="6">
        <f>IF('Disponibilités - Mixtes'!T62="x",31,0)</f>
        <v>0</v>
      </c>
      <c r="S32" s="7">
        <f>IF('Disponibilités - Mixtes'!U62="x",31,0)</f>
        <v>0</v>
      </c>
      <c r="T32" s="7">
        <f>IF('Disponibilités - Mixtes'!V62="x",31,0)</f>
        <v>0</v>
      </c>
      <c r="U32" s="7">
        <f>IF('Disponibilités - Mixtes'!W62="x",31,0)</f>
        <v>0</v>
      </c>
      <c r="V32" s="7">
        <f>IF('Disponibilités - Mixtes'!X62="x",31,0)</f>
        <v>0</v>
      </c>
      <c r="W32" s="7">
        <f>IF('Disponibilités - Mixtes'!Y62="x",31,0)</f>
        <v>0</v>
      </c>
      <c r="X32" s="8">
        <f>IF('Disponibilités - Mixtes'!Z62="x",31,0)</f>
        <v>0</v>
      </c>
      <c r="Y32" s="6">
        <f>IF('Disponibilités - Mixtes'!AA62="x",31,0)</f>
        <v>0</v>
      </c>
      <c r="Z32" s="7">
        <f>IF('Disponibilités - Mixtes'!AB62="x",31,0)</f>
        <v>0</v>
      </c>
      <c r="AA32" s="7">
        <f>IF('Disponibilités - Mixtes'!AC62="x",31,0)</f>
        <v>0</v>
      </c>
      <c r="AB32" s="7">
        <f>IF('Disponibilités - Mixtes'!AD62="x",31,0)</f>
        <v>0</v>
      </c>
      <c r="AC32" s="7">
        <f>IF('Disponibilités - Mixtes'!AE62="x",31,0)</f>
        <v>0</v>
      </c>
      <c r="AD32" s="7">
        <f>IF('Disponibilités - Mixtes'!AF62="x",31,0)</f>
        <v>0</v>
      </c>
      <c r="AE32" s="8">
        <f>IF('Disponibilités - Mixtes'!AG62="x",31,0)</f>
        <v>0</v>
      </c>
    </row>
    <row r="33" spans="1:31" x14ac:dyDescent="0.4">
      <c r="A33" s="15" t="s">
        <v>45</v>
      </c>
      <c r="B33" s="10"/>
      <c r="C33" s="11"/>
      <c r="D33" s="9">
        <f>IF('Disponibilités - Mixtes'!F63="x",31,0)</f>
        <v>0</v>
      </c>
      <c r="E33" s="10">
        <f>IF('Disponibilités - Mixtes'!G63="x",31,0)</f>
        <v>0</v>
      </c>
      <c r="F33" s="10">
        <f>IF('Disponibilités - Mixtes'!H63="x",31,0)</f>
        <v>0</v>
      </c>
      <c r="G33" s="10">
        <f>IF('Disponibilités - Mixtes'!I63="x",31,0)</f>
        <v>0</v>
      </c>
      <c r="H33" s="10">
        <f>IF('Disponibilités - Mixtes'!J63="x",31,0)</f>
        <v>0</v>
      </c>
      <c r="I33" s="10">
        <f>IF('Disponibilités - Mixtes'!K63="x",31,0)</f>
        <v>0</v>
      </c>
      <c r="J33" s="11">
        <f>IF('Disponibilités - Mixtes'!L63="x",31,0)</f>
        <v>0</v>
      </c>
      <c r="K33" s="9">
        <f>IF('Disponibilités - Mixtes'!M63="x",31,0)</f>
        <v>0</v>
      </c>
      <c r="L33" s="10">
        <f>IF('Disponibilités - Mixtes'!N63="x",31,0)</f>
        <v>0</v>
      </c>
      <c r="M33" s="10">
        <f>IF('Disponibilités - Mixtes'!O63="x",31,0)</f>
        <v>0</v>
      </c>
      <c r="N33" s="10">
        <f>IF('Disponibilités - Mixtes'!P63="x",31,0)</f>
        <v>0</v>
      </c>
      <c r="O33" s="10">
        <f>IF('Disponibilités - Mixtes'!Q63="x",31,0)</f>
        <v>0</v>
      </c>
      <c r="P33" s="10">
        <f>IF('Disponibilités - Mixtes'!R63="x",31,0)</f>
        <v>0</v>
      </c>
      <c r="Q33" s="11">
        <f>IF('Disponibilités - Mixtes'!S63="x",31,0)</f>
        <v>0</v>
      </c>
      <c r="R33" s="9">
        <f>IF('Disponibilités - Mixtes'!T63="x",31,0)</f>
        <v>0</v>
      </c>
      <c r="S33" s="10">
        <f>IF('Disponibilités - Mixtes'!U63="x",31,0)</f>
        <v>0</v>
      </c>
      <c r="T33" s="10">
        <f>IF('Disponibilités - Mixtes'!V63="x",31,0)</f>
        <v>0</v>
      </c>
      <c r="U33" s="10">
        <f>IF('Disponibilités - Mixtes'!W63="x",31,0)</f>
        <v>0</v>
      </c>
      <c r="V33" s="10">
        <f>IF('Disponibilités - Mixtes'!X63="x",31,0)</f>
        <v>0</v>
      </c>
      <c r="W33" s="10">
        <f>IF('Disponibilités - Mixtes'!Y63="x",31,0)</f>
        <v>0</v>
      </c>
      <c r="X33" s="11">
        <f>IF('Disponibilités - Mixtes'!Z63="x",31,0)</f>
        <v>0</v>
      </c>
      <c r="Y33" s="9">
        <f>IF('Disponibilités - Mixtes'!AA63="x",31,0)</f>
        <v>0</v>
      </c>
      <c r="Z33" s="10">
        <f>IF('Disponibilités - Mixtes'!AB63="x",31,0)</f>
        <v>0</v>
      </c>
      <c r="AA33" s="10">
        <f>IF('Disponibilités - Mixtes'!AC63="x",31,0)</f>
        <v>0</v>
      </c>
      <c r="AB33" s="10">
        <f>IF('Disponibilités - Mixtes'!AD63="x",31,0)</f>
        <v>0</v>
      </c>
      <c r="AC33" s="10">
        <f>IF('Disponibilités - Mixtes'!AE63="x",31,0)</f>
        <v>0</v>
      </c>
      <c r="AD33" s="10">
        <f>IF('Disponibilités - Mixtes'!AF63="x",31,0)</f>
        <v>0</v>
      </c>
      <c r="AE33" s="11">
        <f>IF('Disponibilités - Mixtes'!AG63="x",31,0)</f>
        <v>0</v>
      </c>
    </row>
    <row r="34" spans="1:31" x14ac:dyDescent="0.4">
      <c r="A34" s="14" t="s">
        <v>30</v>
      </c>
      <c r="B34" s="7"/>
      <c r="C34" s="8"/>
      <c r="D34" s="6">
        <f>IF('Disponibilités - Mixtes'!F64="x",32,0)</f>
        <v>0</v>
      </c>
      <c r="E34" s="7">
        <f>IF('Disponibilités - Mixtes'!G64="x",32,0)</f>
        <v>0</v>
      </c>
      <c r="F34" s="7">
        <f>IF('Disponibilités - Mixtes'!H64="x",32,0)</f>
        <v>0</v>
      </c>
      <c r="G34" s="7">
        <f>IF('Disponibilités - Mixtes'!I64="x",32,0)</f>
        <v>0</v>
      </c>
      <c r="H34" s="7">
        <f>IF('Disponibilités - Mixtes'!J64="x",32,0)</f>
        <v>0</v>
      </c>
      <c r="I34" s="7">
        <f>IF('Disponibilités - Mixtes'!K64="x",32,0)</f>
        <v>0</v>
      </c>
      <c r="J34" s="8">
        <f>IF('Disponibilités - Mixtes'!L64="x",32,0)</f>
        <v>0</v>
      </c>
      <c r="K34" s="6">
        <f>IF('Disponibilités - Mixtes'!M64="x",32,0)</f>
        <v>0</v>
      </c>
      <c r="L34" s="7">
        <f>IF('Disponibilités - Mixtes'!N64="x",32,0)</f>
        <v>0</v>
      </c>
      <c r="M34" s="7">
        <f>IF('Disponibilités - Mixtes'!O64="x",32,0)</f>
        <v>0</v>
      </c>
      <c r="N34" s="7">
        <f>IF('Disponibilités - Mixtes'!P64="x",32,0)</f>
        <v>0</v>
      </c>
      <c r="O34" s="7">
        <f>IF('Disponibilités - Mixtes'!Q64="x",32,0)</f>
        <v>0</v>
      </c>
      <c r="P34" s="7">
        <f>IF('Disponibilités - Mixtes'!R64="x",32,0)</f>
        <v>0</v>
      </c>
      <c r="Q34" s="8">
        <f>IF('Disponibilités - Mixtes'!S64="x",32,0)</f>
        <v>0</v>
      </c>
      <c r="R34" s="6">
        <f>IF('Disponibilités - Mixtes'!T64="x",32,0)</f>
        <v>0</v>
      </c>
      <c r="S34" s="7">
        <f>IF('Disponibilités - Mixtes'!U64="x",32,0)</f>
        <v>0</v>
      </c>
      <c r="T34" s="7">
        <f>IF('Disponibilités - Mixtes'!V64="x",32,0)</f>
        <v>0</v>
      </c>
      <c r="U34" s="7">
        <f>IF('Disponibilités - Mixtes'!W64="x",32,0)</f>
        <v>0</v>
      </c>
      <c r="V34" s="7">
        <f>IF('Disponibilités - Mixtes'!X64="x",32,0)</f>
        <v>0</v>
      </c>
      <c r="W34" s="7">
        <f>IF('Disponibilités - Mixtes'!Y64="x",32,0)</f>
        <v>0</v>
      </c>
      <c r="X34" s="8">
        <f>IF('Disponibilités - Mixtes'!Z64="x",32,0)</f>
        <v>0</v>
      </c>
      <c r="Y34" s="6">
        <f>IF('Disponibilités - Mixtes'!AA64="x",32,0)</f>
        <v>0</v>
      </c>
      <c r="Z34" s="7">
        <f>IF('Disponibilités - Mixtes'!AB64="x",32,0)</f>
        <v>0</v>
      </c>
      <c r="AA34" s="7">
        <f>IF('Disponibilités - Mixtes'!AC64="x",32,0)</f>
        <v>0</v>
      </c>
      <c r="AB34" s="7">
        <f>IF('Disponibilités - Mixtes'!AD64="x",32,0)</f>
        <v>0</v>
      </c>
      <c r="AC34" s="7">
        <f>IF('Disponibilités - Mixtes'!AE64="x",32,0)</f>
        <v>0</v>
      </c>
      <c r="AD34" s="7">
        <f>IF('Disponibilités - Mixtes'!AF64="x",32,0)</f>
        <v>0</v>
      </c>
      <c r="AE34" s="8">
        <f>IF('Disponibilités - Mixtes'!AG64="x",32,0)</f>
        <v>0</v>
      </c>
    </row>
    <row r="35" spans="1:31" x14ac:dyDescent="0.4">
      <c r="A35" s="15" t="s">
        <v>45</v>
      </c>
      <c r="B35" s="10"/>
      <c r="C35" s="11"/>
      <c r="D35" s="9">
        <f>IF('Disponibilités - Mixtes'!F65="x",32,0)</f>
        <v>0</v>
      </c>
      <c r="E35" s="10">
        <f>IF('Disponibilités - Mixtes'!G65="x",32,0)</f>
        <v>0</v>
      </c>
      <c r="F35" s="10">
        <f>IF('Disponibilités - Mixtes'!H65="x",32,0)</f>
        <v>0</v>
      </c>
      <c r="G35" s="10">
        <f>IF('Disponibilités - Mixtes'!I65="x",32,0)</f>
        <v>0</v>
      </c>
      <c r="H35" s="10">
        <f>IF('Disponibilités - Mixtes'!J65="x",32,0)</f>
        <v>0</v>
      </c>
      <c r="I35" s="10">
        <f>IF('Disponibilités - Mixtes'!K65="x",32,0)</f>
        <v>0</v>
      </c>
      <c r="J35" s="11">
        <f>IF('Disponibilités - Mixtes'!L65="x",32,0)</f>
        <v>0</v>
      </c>
      <c r="K35" s="9">
        <f>IF('Disponibilités - Mixtes'!M65="x",32,0)</f>
        <v>0</v>
      </c>
      <c r="L35" s="10">
        <f>IF('Disponibilités - Mixtes'!N65="x",32,0)</f>
        <v>0</v>
      </c>
      <c r="M35" s="10">
        <f>IF('Disponibilités - Mixtes'!O65="x",32,0)</f>
        <v>0</v>
      </c>
      <c r="N35" s="10">
        <f>IF('Disponibilités - Mixtes'!P65="x",32,0)</f>
        <v>0</v>
      </c>
      <c r="O35" s="10">
        <f>IF('Disponibilités - Mixtes'!Q65="x",32,0)</f>
        <v>0</v>
      </c>
      <c r="P35" s="10">
        <f>IF('Disponibilités - Mixtes'!R65="x",32,0)</f>
        <v>0</v>
      </c>
      <c r="Q35" s="11">
        <f>IF('Disponibilités - Mixtes'!S65="x",32,0)</f>
        <v>0</v>
      </c>
      <c r="R35" s="9">
        <f>IF('Disponibilités - Mixtes'!T65="x",32,0)</f>
        <v>0</v>
      </c>
      <c r="S35" s="10">
        <f>IF('Disponibilités - Mixtes'!U65="x",32,0)</f>
        <v>0</v>
      </c>
      <c r="T35" s="10">
        <f>IF('Disponibilités - Mixtes'!V65="x",32,0)</f>
        <v>0</v>
      </c>
      <c r="U35" s="10">
        <f>IF('Disponibilités - Mixtes'!W65="x",32,0)</f>
        <v>0</v>
      </c>
      <c r="V35" s="10">
        <f>IF('Disponibilités - Mixtes'!X65="x",32,0)</f>
        <v>0</v>
      </c>
      <c r="W35" s="10">
        <f>IF('Disponibilités - Mixtes'!Y65="x",32,0)</f>
        <v>0</v>
      </c>
      <c r="X35" s="11">
        <f>IF('Disponibilités - Mixtes'!Z65="x",32,0)</f>
        <v>0</v>
      </c>
      <c r="Y35" s="9">
        <f>IF('Disponibilités - Mixtes'!AA65="x",32,0)</f>
        <v>0</v>
      </c>
      <c r="Z35" s="10">
        <f>IF('Disponibilités - Mixtes'!AB65="x",32,0)</f>
        <v>0</v>
      </c>
      <c r="AA35" s="10">
        <f>IF('Disponibilités - Mixtes'!AC65="x",32,0)</f>
        <v>0</v>
      </c>
      <c r="AB35" s="10">
        <f>IF('Disponibilités - Mixtes'!AD65="x",32,0)</f>
        <v>0</v>
      </c>
      <c r="AC35" s="10">
        <f>IF('Disponibilités - Mixtes'!AE65="x",32,0)</f>
        <v>0</v>
      </c>
      <c r="AD35" s="10">
        <f>IF('Disponibilités - Mixtes'!AF65="x",32,0)</f>
        <v>0</v>
      </c>
      <c r="AE35" s="11">
        <f>IF('Disponibilités - Mixtes'!AG65="x",32,0)</f>
        <v>0</v>
      </c>
    </row>
    <row r="36" spans="1:31" x14ac:dyDescent="0.4">
      <c r="A36" s="14" t="s">
        <v>32</v>
      </c>
      <c r="B36" s="7"/>
      <c r="C36" s="8"/>
      <c r="D36" s="6">
        <f>IF('Disponibilités - Mixtes'!F68="x",34,0)</f>
        <v>0</v>
      </c>
      <c r="E36" s="7">
        <f>IF('Disponibilités - Mixtes'!G68="x",34,0)</f>
        <v>0</v>
      </c>
      <c r="F36" s="7">
        <f>IF('Disponibilités - Mixtes'!H68="x",34,0)</f>
        <v>0</v>
      </c>
      <c r="G36" s="7">
        <f>IF('Disponibilités - Mixtes'!I68="x",34,0)</f>
        <v>0</v>
      </c>
      <c r="H36" s="7">
        <f>IF('Disponibilités - Mixtes'!J68="x",34,0)</f>
        <v>0</v>
      </c>
      <c r="I36" s="7">
        <f>IF('Disponibilités - Mixtes'!K68="x",34,0)</f>
        <v>0</v>
      </c>
      <c r="J36" s="8">
        <f>IF('Disponibilités - Mixtes'!L68="x",34,0)</f>
        <v>0</v>
      </c>
      <c r="K36" s="6">
        <f>IF('Disponibilités - Mixtes'!M68="x",34,0)</f>
        <v>0</v>
      </c>
      <c r="L36" s="7">
        <f>IF('Disponibilités - Mixtes'!N68="x",34,0)</f>
        <v>0</v>
      </c>
      <c r="M36" s="7">
        <f>IF('Disponibilités - Mixtes'!O68="x",34,0)</f>
        <v>0</v>
      </c>
      <c r="N36" s="7">
        <f>IF('Disponibilités - Mixtes'!P68="x",34,0)</f>
        <v>0</v>
      </c>
      <c r="O36" s="7">
        <f>IF('Disponibilités - Mixtes'!Q68="x",34,0)</f>
        <v>0</v>
      </c>
      <c r="P36" s="7">
        <f>IF('Disponibilités - Mixtes'!R68="x",34,0)</f>
        <v>0</v>
      </c>
      <c r="Q36" s="8">
        <f>IF('Disponibilités - Mixtes'!S68="x",34,0)</f>
        <v>0</v>
      </c>
      <c r="R36" s="6">
        <f>IF('Disponibilités - Mixtes'!T68="x",34,0)</f>
        <v>0</v>
      </c>
      <c r="S36" s="7">
        <f>IF('Disponibilités - Mixtes'!U68="x",34,0)</f>
        <v>0</v>
      </c>
      <c r="T36" s="7">
        <f>IF('Disponibilités - Mixtes'!V68="x",34,0)</f>
        <v>0</v>
      </c>
      <c r="U36" s="7">
        <f>IF('Disponibilités - Mixtes'!W68="x",34,0)</f>
        <v>0</v>
      </c>
      <c r="V36" s="7">
        <f>IF('Disponibilités - Mixtes'!X68="x",34,0)</f>
        <v>0</v>
      </c>
      <c r="W36" s="7">
        <f>IF('Disponibilités - Mixtes'!Y68="x",34,0)</f>
        <v>0</v>
      </c>
      <c r="X36" s="8">
        <f>IF('Disponibilités - Mixtes'!Z68="x",34,0)</f>
        <v>0</v>
      </c>
      <c r="Y36" s="6">
        <f>IF('Disponibilités - Mixtes'!AA68="x",34,0)</f>
        <v>0</v>
      </c>
      <c r="Z36" s="7">
        <f>IF('Disponibilités - Mixtes'!AB68="x",34,0)</f>
        <v>0</v>
      </c>
      <c r="AA36" s="7">
        <f>IF('Disponibilités - Mixtes'!AC68="x",34,0)</f>
        <v>0</v>
      </c>
      <c r="AB36" s="7">
        <f>IF('Disponibilités - Mixtes'!AD68="x",34,0)</f>
        <v>0</v>
      </c>
      <c r="AC36" s="7">
        <f>IF('Disponibilités - Mixtes'!AE68="x",34,0)</f>
        <v>0</v>
      </c>
      <c r="AD36" s="7">
        <f>IF('Disponibilités - Mixtes'!AF68="x",34,0)</f>
        <v>0</v>
      </c>
      <c r="AE36" s="8">
        <f>IF('Disponibilités - Mixtes'!AG68="x",34,0)</f>
        <v>0</v>
      </c>
    </row>
    <row r="37" spans="1:31" x14ac:dyDescent="0.4">
      <c r="A37" s="15" t="s">
        <v>45</v>
      </c>
      <c r="B37" s="10"/>
      <c r="C37" s="11"/>
      <c r="D37" s="9">
        <f>IF('Disponibilités - Mixtes'!F69="x",34,0)</f>
        <v>0</v>
      </c>
      <c r="E37" s="10">
        <f>IF('Disponibilités - Mixtes'!G69="x",34,0)</f>
        <v>0</v>
      </c>
      <c r="F37" s="10">
        <f>IF('Disponibilités - Mixtes'!H69="x",34,0)</f>
        <v>0</v>
      </c>
      <c r="G37" s="10">
        <f>IF('Disponibilités - Mixtes'!I69="x",34,0)</f>
        <v>0</v>
      </c>
      <c r="H37" s="10">
        <f>IF('Disponibilités - Mixtes'!J69="x",34,0)</f>
        <v>0</v>
      </c>
      <c r="I37" s="10">
        <f>IF('Disponibilités - Mixtes'!K69="x",34,0)</f>
        <v>0</v>
      </c>
      <c r="J37" s="11">
        <f>IF('Disponibilités - Mixtes'!L69="x",34,0)</f>
        <v>0</v>
      </c>
      <c r="K37" s="9">
        <f>IF('Disponibilités - Mixtes'!M69="x",34,0)</f>
        <v>0</v>
      </c>
      <c r="L37" s="10">
        <f>IF('Disponibilités - Mixtes'!N69="x",34,0)</f>
        <v>0</v>
      </c>
      <c r="M37" s="10">
        <f>IF('Disponibilités - Mixtes'!O69="x",34,0)</f>
        <v>0</v>
      </c>
      <c r="N37" s="10">
        <f>IF('Disponibilités - Mixtes'!P69="x",34,0)</f>
        <v>0</v>
      </c>
      <c r="O37" s="10">
        <f>IF('Disponibilités - Mixtes'!Q69="x",34,0)</f>
        <v>0</v>
      </c>
      <c r="P37" s="10">
        <f>IF('Disponibilités - Mixtes'!R69="x",34,0)</f>
        <v>0</v>
      </c>
      <c r="Q37" s="11">
        <f>IF('Disponibilités - Mixtes'!S69="x",34,0)</f>
        <v>0</v>
      </c>
      <c r="R37" s="9">
        <f>IF('Disponibilités - Mixtes'!T69="x",34,0)</f>
        <v>0</v>
      </c>
      <c r="S37" s="10">
        <f>IF('Disponibilités - Mixtes'!U69="x",34,0)</f>
        <v>0</v>
      </c>
      <c r="T37" s="10">
        <f>IF('Disponibilités - Mixtes'!V69="x",34,0)</f>
        <v>0</v>
      </c>
      <c r="U37" s="10">
        <f>IF('Disponibilités - Mixtes'!W69="x",34,0)</f>
        <v>0</v>
      </c>
      <c r="V37" s="10">
        <f>IF('Disponibilités - Mixtes'!X69="x",34,0)</f>
        <v>0</v>
      </c>
      <c r="W37" s="10">
        <f>IF('Disponibilités - Mixtes'!Y69="x",34,0)</f>
        <v>0</v>
      </c>
      <c r="X37" s="11">
        <f>IF('Disponibilités - Mixtes'!Z69="x",34,0)</f>
        <v>0</v>
      </c>
      <c r="Y37" s="9">
        <f>IF('Disponibilités - Mixtes'!AA69="x",34,0)</f>
        <v>0</v>
      </c>
      <c r="Z37" s="10">
        <f>IF('Disponibilités - Mixtes'!AB69="x",34,0)</f>
        <v>0</v>
      </c>
      <c r="AA37" s="10">
        <f>IF('Disponibilités - Mixtes'!AC69="x",34,0)</f>
        <v>0</v>
      </c>
      <c r="AB37" s="10">
        <f>IF('Disponibilités - Mixtes'!AD69="x",34,0)</f>
        <v>0</v>
      </c>
      <c r="AC37" s="10">
        <f>IF('Disponibilités - Mixtes'!AE69="x",34,0)</f>
        <v>0</v>
      </c>
      <c r="AD37" s="10">
        <f>IF('Disponibilités - Mixtes'!AF69="x",34,0)</f>
        <v>0</v>
      </c>
      <c r="AE37" s="11">
        <f>IF('Disponibilités - Mixtes'!AG69="x",34,0)</f>
        <v>0</v>
      </c>
    </row>
    <row r="38" spans="1:31" x14ac:dyDescent="0.4">
      <c r="A38" s="14" t="s">
        <v>48</v>
      </c>
      <c r="B38" s="7"/>
      <c r="C38" s="8"/>
      <c r="D38" s="6">
        <f>IF('Disponibilités - Mixtes'!F70="x",35,0)</f>
        <v>0</v>
      </c>
      <c r="E38" s="7">
        <f>IF('Disponibilités - Mixtes'!G70="x",35,0)</f>
        <v>0</v>
      </c>
      <c r="F38" s="7">
        <f>IF('Disponibilités - Mixtes'!H70="x",35,0)</f>
        <v>0</v>
      </c>
      <c r="G38" s="7">
        <f>IF('Disponibilités - Mixtes'!I70="x",35,0)</f>
        <v>0</v>
      </c>
      <c r="H38" s="7">
        <f>IF('Disponibilités - Mixtes'!J70="x",35,0)</f>
        <v>0</v>
      </c>
      <c r="I38" s="7">
        <f>IF('Disponibilités - Mixtes'!K70="x",35,0)</f>
        <v>0</v>
      </c>
      <c r="J38" s="8">
        <f>IF('Disponibilités - Mixtes'!L70="x",35,0)</f>
        <v>0</v>
      </c>
      <c r="K38" s="6">
        <f>IF('Disponibilités - Mixtes'!M70="x",35,0)</f>
        <v>0</v>
      </c>
      <c r="L38" s="7">
        <f>IF('Disponibilités - Mixtes'!N70="x",35,0)</f>
        <v>0</v>
      </c>
      <c r="M38" s="7">
        <f>IF('Disponibilités - Mixtes'!O70="x",35,0)</f>
        <v>0</v>
      </c>
      <c r="N38" s="7">
        <f>IF('Disponibilités - Mixtes'!P70="x",35,0)</f>
        <v>0</v>
      </c>
      <c r="O38" s="7">
        <f>IF('Disponibilités - Mixtes'!Q70="x",35,0)</f>
        <v>0</v>
      </c>
      <c r="P38" s="7">
        <f>IF('Disponibilités - Mixtes'!R70="x",35,0)</f>
        <v>0</v>
      </c>
      <c r="Q38" s="8">
        <f>IF('Disponibilités - Mixtes'!S70="x",35,0)</f>
        <v>0</v>
      </c>
      <c r="R38" s="6">
        <f>IF('Disponibilités - Mixtes'!T70="x",35,0)</f>
        <v>0</v>
      </c>
      <c r="S38" s="7">
        <f>IF('Disponibilités - Mixtes'!U70="x",35,0)</f>
        <v>0</v>
      </c>
      <c r="T38" s="7">
        <f>IF('Disponibilités - Mixtes'!V70="x",35,0)</f>
        <v>0</v>
      </c>
      <c r="U38" s="7">
        <f>IF('Disponibilités - Mixtes'!W70="x",35,0)</f>
        <v>0</v>
      </c>
      <c r="V38" s="7">
        <f>IF('Disponibilités - Mixtes'!X70="x",35,0)</f>
        <v>0</v>
      </c>
      <c r="W38" s="7">
        <f>IF('Disponibilités - Mixtes'!Y70="x",35,0)</f>
        <v>0</v>
      </c>
      <c r="X38" s="8">
        <f>IF('Disponibilités - Mixtes'!Z70="x",35,0)</f>
        <v>0</v>
      </c>
      <c r="Y38" s="6">
        <f>IF('Disponibilités - Mixtes'!AA70="x",35,0)</f>
        <v>0</v>
      </c>
      <c r="Z38" s="7">
        <f>IF('Disponibilités - Mixtes'!AB70="x",35,0)</f>
        <v>0</v>
      </c>
      <c r="AA38" s="7">
        <f>IF('Disponibilités - Mixtes'!AC70="x",35,0)</f>
        <v>0</v>
      </c>
      <c r="AB38" s="7">
        <f>IF('Disponibilités - Mixtes'!AD70="x",35,0)</f>
        <v>0</v>
      </c>
      <c r="AC38" s="7">
        <f>IF('Disponibilités - Mixtes'!AE70="x",35,0)</f>
        <v>0</v>
      </c>
      <c r="AD38" s="7">
        <f>IF('Disponibilités - Mixtes'!AF70="x",35,0)</f>
        <v>0</v>
      </c>
      <c r="AE38" s="8">
        <f>IF('Disponibilités - Mixtes'!AG70="x",35,0)</f>
        <v>0</v>
      </c>
    </row>
    <row r="39" spans="1:31" x14ac:dyDescent="0.4">
      <c r="A39" s="15" t="s">
        <v>45</v>
      </c>
      <c r="B39" s="10"/>
      <c r="C39" s="11"/>
      <c r="D39" s="9">
        <f>IF('Disponibilités - Mixtes'!F71="x",35,0)</f>
        <v>0</v>
      </c>
      <c r="E39" s="10">
        <f>IF('Disponibilités - Mixtes'!G71="x",35,0)</f>
        <v>0</v>
      </c>
      <c r="F39" s="10">
        <f>IF('Disponibilités - Mixtes'!H71="x",35,0)</f>
        <v>0</v>
      </c>
      <c r="G39" s="10">
        <f>IF('Disponibilités - Mixtes'!I71="x",35,0)</f>
        <v>0</v>
      </c>
      <c r="H39" s="10">
        <f>IF('Disponibilités - Mixtes'!J71="x",35,0)</f>
        <v>0</v>
      </c>
      <c r="I39" s="10">
        <f>IF('Disponibilités - Mixtes'!K71="x",35,0)</f>
        <v>0</v>
      </c>
      <c r="J39" s="11">
        <f>IF('Disponibilités - Mixtes'!L71="x",35,0)</f>
        <v>0</v>
      </c>
      <c r="K39" s="9">
        <f>IF('Disponibilités - Mixtes'!M71="x",35,0)</f>
        <v>0</v>
      </c>
      <c r="L39" s="10">
        <f>IF('Disponibilités - Mixtes'!N71="x",35,0)</f>
        <v>0</v>
      </c>
      <c r="M39" s="10">
        <f>IF('Disponibilités - Mixtes'!O71="x",35,0)</f>
        <v>0</v>
      </c>
      <c r="N39" s="10">
        <f>IF('Disponibilités - Mixtes'!P71="x",35,0)</f>
        <v>0</v>
      </c>
      <c r="O39" s="10">
        <f>IF('Disponibilités - Mixtes'!Q71="x",35,0)</f>
        <v>0</v>
      </c>
      <c r="P39" s="10">
        <f>IF('Disponibilités - Mixtes'!R71="x",35,0)</f>
        <v>0</v>
      </c>
      <c r="Q39" s="11">
        <f>IF('Disponibilités - Mixtes'!S71="x",35,0)</f>
        <v>0</v>
      </c>
      <c r="R39" s="9">
        <f>IF('Disponibilités - Mixtes'!T71="x",35,0)</f>
        <v>0</v>
      </c>
      <c r="S39" s="10">
        <f>IF('Disponibilités - Mixtes'!U71="x",35,0)</f>
        <v>0</v>
      </c>
      <c r="T39" s="10">
        <f>IF('Disponibilités - Mixtes'!V71="x",35,0)</f>
        <v>0</v>
      </c>
      <c r="U39" s="10">
        <f>IF('Disponibilités - Mixtes'!W71="x",35,0)</f>
        <v>0</v>
      </c>
      <c r="V39" s="10">
        <f>IF('Disponibilités - Mixtes'!X71="x",35,0)</f>
        <v>0</v>
      </c>
      <c r="W39" s="10">
        <f>IF('Disponibilités - Mixtes'!Y71="x",35,0)</f>
        <v>0</v>
      </c>
      <c r="X39" s="11">
        <f>IF('Disponibilités - Mixtes'!Z71="x",35,0)</f>
        <v>0</v>
      </c>
      <c r="Y39" s="9">
        <f>IF('Disponibilités - Mixtes'!AA71="x",35,0)</f>
        <v>0</v>
      </c>
      <c r="Z39" s="10">
        <f>IF('Disponibilités - Mixtes'!AB71="x",35,0)</f>
        <v>0</v>
      </c>
      <c r="AA39" s="10">
        <f>IF('Disponibilités - Mixtes'!AC71="x",35,0)</f>
        <v>0</v>
      </c>
      <c r="AB39" s="10">
        <f>IF('Disponibilités - Mixtes'!AD71="x",35,0)</f>
        <v>0</v>
      </c>
      <c r="AC39" s="10">
        <f>IF('Disponibilités - Mixtes'!AE71="x",35,0)</f>
        <v>0</v>
      </c>
      <c r="AD39" s="10">
        <f>IF('Disponibilités - Mixtes'!AF71="x",35,0)</f>
        <v>0</v>
      </c>
      <c r="AE39" s="11">
        <f>IF('Disponibilités - Mixtes'!AG71="x",35,0)</f>
        <v>0</v>
      </c>
    </row>
    <row r="40" spans="1:31" x14ac:dyDescent="0.4">
      <c r="A40" s="14" t="s">
        <v>34</v>
      </c>
      <c r="B40" s="7"/>
      <c r="C40" s="8"/>
      <c r="D40" s="6">
        <f>IF('Disponibilités - Mixtes'!F72="x",36,0)</f>
        <v>0</v>
      </c>
      <c r="E40" s="7">
        <f>IF('Disponibilités - Mixtes'!G72="x",36,0)</f>
        <v>0</v>
      </c>
      <c r="F40" s="7">
        <f>IF('Disponibilités - Mixtes'!H72="x",36,0)</f>
        <v>0</v>
      </c>
      <c r="G40" s="7">
        <f>IF('Disponibilités - Mixtes'!I72="x",36,0)</f>
        <v>0</v>
      </c>
      <c r="H40" s="7">
        <f>IF('Disponibilités - Mixtes'!J72="x",36,0)</f>
        <v>0</v>
      </c>
      <c r="I40" s="7">
        <f>IF('Disponibilités - Mixtes'!K72="x",36,0)</f>
        <v>0</v>
      </c>
      <c r="J40" s="8">
        <f>IF('Disponibilités - Mixtes'!L72="x",36,0)</f>
        <v>0</v>
      </c>
      <c r="K40" s="6">
        <f>IF('Disponibilités - Mixtes'!M72="x",36,0)</f>
        <v>0</v>
      </c>
      <c r="L40" s="7">
        <f>IF('Disponibilités - Mixtes'!N72="x",36,0)</f>
        <v>0</v>
      </c>
      <c r="M40" s="7">
        <f>IF('Disponibilités - Mixtes'!O72="x",36,0)</f>
        <v>0</v>
      </c>
      <c r="N40" s="7">
        <f>IF('Disponibilités - Mixtes'!P72="x",36,0)</f>
        <v>0</v>
      </c>
      <c r="O40" s="7">
        <f>IF('Disponibilités - Mixtes'!Q72="x",36,0)</f>
        <v>0</v>
      </c>
      <c r="P40" s="7">
        <f>IF('Disponibilités - Mixtes'!R72="x",36,0)</f>
        <v>0</v>
      </c>
      <c r="Q40" s="8">
        <f>IF('Disponibilités - Mixtes'!S72="x",36,0)</f>
        <v>0</v>
      </c>
      <c r="R40" s="6">
        <f>IF('Disponibilités - Mixtes'!T72="x",36,0)</f>
        <v>0</v>
      </c>
      <c r="S40" s="7">
        <f>IF('Disponibilités - Mixtes'!U72="x",36,0)</f>
        <v>0</v>
      </c>
      <c r="T40" s="7">
        <f>IF('Disponibilités - Mixtes'!V72="x",36,0)</f>
        <v>0</v>
      </c>
      <c r="U40" s="7">
        <f>IF('Disponibilités - Mixtes'!W72="x",36,0)</f>
        <v>0</v>
      </c>
      <c r="V40" s="7">
        <f>IF('Disponibilités - Mixtes'!X72="x",36,0)</f>
        <v>0</v>
      </c>
      <c r="W40" s="7">
        <f>IF('Disponibilités - Mixtes'!Y72="x",36,0)</f>
        <v>0</v>
      </c>
      <c r="X40" s="8">
        <f>IF('Disponibilités - Mixtes'!Z72="x",36,0)</f>
        <v>0</v>
      </c>
      <c r="Y40" s="6">
        <f>IF('Disponibilités - Mixtes'!AA72="x",36,0)</f>
        <v>0</v>
      </c>
      <c r="Z40" s="7">
        <f>IF('Disponibilités - Mixtes'!AB72="x",36,0)</f>
        <v>0</v>
      </c>
      <c r="AA40" s="7">
        <f>IF('Disponibilités - Mixtes'!AC72="x",36,0)</f>
        <v>0</v>
      </c>
      <c r="AB40" s="7">
        <f>IF('Disponibilités - Mixtes'!AD72="x",36,0)</f>
        <v>0</v>
      </c>
      <c r="AC40" s="7">
        <f>IF('Disponibilités - Mixtes'!AE72="x",36,0)</f>
        <v>0</v>
      </c>
      <c r="AD40" s="7">
        <f>IF('Disponibilités - Mixtes'!AF72="x",36,0)</f>
        <v>0</v>
      </c>
      <c r="AE40" s="8">
        <f>IF('Disponibilités - Mixtes'!AG72="x",36,0)</f>
        <v>0</v>
      </c>
    </row>
    <row r="41" spans="1:31" x14ac:dyDescent="0.4">
      <c r="A41" s="15" t="s">
        <v>45</v>
      </c>
      <c r="B41" s="10"/>
      <c r="C41" s="11"/>
      <c r="D41" s="9">
        <f>IF('Disponibilités - Mixtes'!F73="x",36,0)</f>
        <v>0</v>
      </c>
      <c r="E41" s="10">
        <f>IF('Disponibilités - Mixtes'!G73="x",36,0)</f>
        <v>0</v>
      </c>
      <c r="F41" s="10">
        <f>IF('Disponibilités - Mixtes'!H73="x",36,0)</f>
        <v>0</v>
      </c>
      <c r="G41" s="10">
        <f>IF('Disponibilités - Mixtes'!I73="x",36,0)</f>
        <v>0</v>
      </c>
      <c r="H41" s="10">
        <f>IF('Disponibilités - Mixtes'!J73="x",36,0)</f>
        <v>0</v>
      </c>
      <c r="I41" s="10">
        <f>IF('Disponibilités - Mixtes'!K73="x",36,0)</f>
        <v>0</v>
      </c>
      <c r="J41" s="11">
        <f>IF('Disponibilités - Mixtes'!L73="x",36,0)</f>
        <v>0</v>
      </c>
      <c r="K41" s="9">
        <f>IF('Disponibilités - Mixtes'!M73="x",36,0)</f>
        <v>0</v>
      </c>
      <c r="L41" s="10">
        <f>IF('Disponibilités - Mixtes'!N73="x",36,0)</f>
        <v>0</v>
      </c>
      <c r="M41" s="10">
        <f>IF('Disponibilités - Mixtes'!O73="x",36,0)</f>
        <v>0</v>
      </c>
      <c r="N41" s="10">
        <f>IF('Disponibilités - Mixtes'!P73="x",36,0)</f>
        <v>0</v>
      </c>
      <c r="O41" s="10">
        <f>IF('Disponibilités - Mixtes'!Q73="x",36,0)</f>
        <v>0</v>
      </c>
      <c r="P41" s="10">
        <f>IF('Disponibilités - Mixtes'!R73="x",36,0)</f>
        <v>0</v>
      </c>
      <c r="Q41" s="11">
        <f>IF('Disponibilités - Mixtes'!S73="x",36,0)</f>
        <v>0</v>
      </c>
      <c r="R41" s="9">
        <f>IF('Disponibilités - Mixtes'!T73="x",36,0)</f>
        <v>0</v>
      </c>
      <c r="S41" s="10">
        <f>IF('Disponibilités - Mixtes'!U73="x",36,0)</f>
        <v>0</v>
      </c>
      <c r="T41" s="10">
        <f>IF('Disponibilités - Mixtes'!V73="x",36,0)</f>
        <v>0</v>
      </c>
      <c r="U41" s="10">
        <f>IF('Disponibilités - Mixtes'!W73="x",36,0)</f>
        <v>0</v>
      </c>
      <c r="V41" s="10">
        <f>IF('Disponibilités - Mixtes'!X73="x",36,0)</f>
        <v>0</v>
      </c>
      <c r="W41" s="10">
        <f>IF('Disponibilités - Mixtes'!Y73="x",36,0)</f>
        <v>0</v>
      </c>
      <c r="X41" s="11">
        <f>IF('Disponibilités - Mixtes'!Z73="x",36,0)</f>
        <v>0</v>
      </c>
      <c r="Y41" s="9">
        <f>IF('Disponibilités - Mixtes'!AA73="x",36,0)</f>
        <v>0</v>
      </c>
      <c r="Z41" s="10">
        <f>IF('Disponibilités - Mixtes'!AB73="x",36,0)</f>
        <v>0</v>
      </c>
      <c r="AA41" s="10">
        <f>IF('Disponibilités - Mixtes'!AC73="x",36,0)</f>
        <v>0</v>
      </c>
      <c r="AB41" s="10">
        <f>IF('Disponibilités - Mixtes'!AD73="x",36,0)</f>
        <v>0</v>
      </c>
      <c r="AC41" s="10">
        <f>IF('Disponibilités - Mixtes'!AE73="x",36,0)</f>
        <v>0</v>
      </c>
      <c r="AD41" s="10">
        <f>IF('Disponibilités - Mixtes'!AF73="x",36,0)</f>
        <v>0</v>
      </c>
      <c r="AE41" s="11">
        <f>IF('Disponibilités - Mixtes'!AG73="x",36,0)</f>
        <v>0</v>
      </c>
    </row>
    <row r="42" spans="1:31" x14ac:dyDescent="0.4">
      <c r="A42" s="14" t="s">
        <v>37</v>
      </c>
      <c r="B42" s="7"/>
      <c r="C42" s="8"/>
      <c r="D42" s="6">
        <f>IF('Disponibilités - Mixtes'!F78="x",39,0)</f>
        <v>0</v>
      </c>
      <c r="E42" s="6">
        <f>IF('Disponibilités - Mixtes'!G78="x",39,0)</f>
        <v>0</v>
      </c>
      <c r="F42" s="6">
        <f>IF('Disponibilités - Mixtes'!H78="x",39,0)</f>
        <v>0</v>
      </c>
      <c r="G42" s="6">
        <f>IF('Disponibilités - Mixtes'!I78="x",39,0)</f>
        <v>0</v>
      </c>
      <c r="H42" s="6">
        <f>IF('Disponibilités - Mixtes'!J78="x",39,0)</f>
        <v>0</v>
      </c>
      <c r="I42" s="6">
        <f>IF('Disponibilités - Mixtes'!K78="x",39,0)</f>
        <v>0</v>
      </c>
      <c r="J42" s="6">
        <f>IF('Disponibilités - Mixtes'!L78="x",39,0)</f>
        <v>0</v>
      </c>
      <c r="K42" s="6">
        <f>IF('Disponibilités - Mixtes'!M78="x",39,0)</f>
        <v>0</v>
      </c>
      <c r="L42" s="6">
        <f>IF('Disponibilités - Mixtes'!N78="x",39,0)</f>
        <v>0</v>
      </c>
      <c r="M42" s="6">
        <f>IF('Disponibilités - Mixtes'!O78="x",39,0)</f>
        <v>0</v>
      </c>
      <c r="N42" s="6">
        <f>IF('Disponibilités - Mixtes'!P78="x",39,0)</f>
        <v>0</v>
      </c>
      <c r="O42" s="6">
        <f>IF('Disponibilités - Mixtes'!Q78="x",39,0)</f>
        <v>0</v>
      </c>
      <c r="P42" s="6">
        <f>IF('Disponibilités - Mixtes'!R78="x",39,0)</f>
        <v>0</v>
      </c>
      <c r="Q42" s="6">
        <f>IF('Disponibilités - Mixtes'!S78="x",39,0)</f>
        <v>0</v>
      </c>
      <c r="R42" s="6">
        <f>IF('Disponibilités - Mixtes'!T78="x",39,0)</f>
        <v>0</v>
      </c>
      <c r="S42" s="6">
        <f>IF('Disponibilités - Mixtes'!U78="x",39,0)</f>
        <v>0</v>
      </c>
      <c r="T42" s="6">
        <f>IF('Disponibilités - Mixtes'!V78="x",39,0)</f>
        <v>0</v>
      </c>
      <c r="U42" s="6">
        <f>IF('Disponibilités - Mixtes'!W78="x",39,0)</f>
        <v>0</v>
      </c>
      <c r="V42" s="6">
        <f>IF('Disponibilités - Mixtes'!X78="x",39,0)</f>
        <v>0</v>
      </c>
      <c r="W42" s="6">
        <f>IF('Disponibilités - Mixtes'!Y78="x",39,0)</f>
        <v>0</v>
      </c>
      <c r="X42" s="6">
        <f>IF('Disponibilités - Mixtes'!Z78="x",39,0)</f>
        <v>0</v>
      </c>
      <c r="Y42" s="6">
        <f>IF('Disponibilités - Mixtes'!AA78="x",39,0)</f>
        <v>0</v>
      </c>
      <c r="Z42" s="6">
        <f>IF('Disponibilités - Mixtes'!AB78="x",39,0)</f>
        <v>0</v>
      </c>
      <c r="AA42" s="6">
        <f>IF('Disponibilités - Mixtes'!AC78="x",39,0)</f>
        <v>0</v>
      </c>
      <c r="AB42" s="6">
        <f>IF('Disponibilités - Mixtes'!AD78="x",39,0)</f>
        <v>0</v>
      </c>
      <c r="AC42" s="6">
        <f>IF('Disponibilités - Mixtes'!AE78="x",39,0)</f>
        <v>0</v>
      </c>
      <c r="AD42" s="6">
        <f>IF('Disponibilités - Mixtes'!AF78="x",39,0)</f>
        <v>0</v>
      </c>
      <c r="AE42" s="6">
        <f>IF('Disponibilités - Mixtes'!AG78="x",39,0)</f>
        <v>0</v>
      </c>
    </row>
    <row r="43" spans="1:31" x14ac:dyDescent="0.4">
      <c r="A43" s="15" t="s">
        <v>45</v>
      </c>
      <c r="B43" s="10"/>
      <c r="C43" s="11"/>
      <c r="D43" s="6">
        <f>IF('Disponibilités - Mixtes'!F79="x",39,0)</f>
        <v>0</v>
      </c>
      <c r="E43" s="6">
        <f>IF('Disponibilités - Mixtes'!G79="x",39,0)</f>
        <v>0</v>
      </c>
      <c r="F43" s="6">
        <f>IF('Disponibilités - Mixtes'!H79="x",39,0)</f>
        <v>0</v>
      </c>
      <c r="G43" s="6">
        <f>IF('Disponibilités - Mixtes'!I79="x",39,0)</f>
        <v>0</v>
      </c>
      <c r="H43" s="6">
        <f>IF('Disponibilités - Mixtes'!J79="x",39,0)</f>
        <v>0</v>
      </c>
      <c r="I43" s="6">
        <f>IF('Disponibilités - Mixtes'!K79="x",39,0)</f>
        <v>0</v>
      </c>
      <c r="J43" s="6">
        <f>IF('Disponibilités - Mixtes'!L79="x",39,0)</f>
        <v>0</v>
      </c>
      <c r="K43" s="6">
        <f>IF('Disponibilités - Mixtes'!M79="x",39,0)</f>
        <v>0</v>
      </c>
      <c r="L43" s="6">
        <f>IF('Disponibilités - Mixtes'!N79="x",39,0)</f>
        <v>0</v>
      </c>
      <c r="M43" s="6">
        <f>IF('Disponibilités - Mixtes'!O79="x",39,0)</f>
        <v>0</v>
      </c>
      <c r="N43" s="6">
        <f>IF('Disponibilités - Mixtes'!P79="x",39,0)</f>
        <v>0</v>
      </c>
      <c r="O43" s="6">
        <f>IF('Disponibilités - Mixtes'!Q79="x",39,0)</f>
        <v>0</v>
      </c>
      <c r="P43" s="6">
        <f>IF('Disponibilités - Mixtes'!R79="x",39,0)</f>
        <v>0</v>
      </c>
      <c r="Q43" s="6">
        <f>IF('Disponibilités - Mixtes'!S79="x",39,0)</f>
        <v>0</v>
      </c>
      <c r="R43" s="6">
        <f>IF('Disponibilités - Mixtes'!T79="x",39,0)</f>
        <v>0</v>
      </c>
      <c r="S43" s="6">
        <f>IF('Disponibilités - Mixtes'!U79="x",39,0)</f>
        <v>0</v>
      </c>
      <c r="T43" s="6">
        <f>IF('Disponibilités - Mixtes'!V79="x",39,0)</f>
        <v>0</v>
      </c>
      <c r="U43" s="6">
        <f>IF('Disponibilités - Mixtes'!W79="x",39,0)</f>
        <v>0</v>
      </c>
      <c r="V43" s="6">
        <f>IF('Disponibilités - Mixtes'!X79="x",39,0)</f>
        <v>0</v>
      </c>
      <c r="W43" s="6">
        <f>IF('Disponibilités - Mixtes'!Y79="x",39,0)</f>
        <v>0</v>
      </c>
      <c r="X43" s="6">
        <f>IF('Disponibilités - Mixtes'!Z79="x",39,0)</f>
        <v>0</v>
      </c>
      <c r="Y43" s="6">
        <f>IF('Disponibilités - Mixtes'!AA79="x",39,0)</f>
        <v>0</v>
      </c>
      <c r="Z43" s="6">
        <f>IF('Disponibilités - Mixtes'!AB79="x",39,0)</f>
        <v>0</v>
      </c>
      <c r="AA43" s="6">
        <f>IF('Disponibilités - Mixtes'!AC79="x",39,0)</f>
        <v>0</v>
      </c>
      <c r="AB43" s="6">
        <f>IF('Disponibilités - Mixtes'!AD79="x",39,0)</f>
        <v>0</v>
      </c>
      <c r="AC43" s="6">
        <f>IF('Disponibilités - Mixtes'!AE79="x",39,0)</f>
        <v>0</v>
      </c>
      <c r="AD43" s="6">
        <f>IF('Disponibilités - Mixtes'!AF79="x",39,0)</f>
        <v>0</v>
      </c>
      <c r="AE43" s="6">
        <f>IF('Disponibilités - Mixtes'!AG79="x",39,0)</f>
        <v>0</v>
      </c>
    </row>
    <row r="44" spans="1:31" x14ac:dyDescent="0.4">
      <c r="A44" s="14" t="s">
        <v>47</v>
      </c>
      <c r="B44" s="7"/>
      <c r="C44" s="8"/>
      <c r="D44" s="6">
        <f>IF('Disponibilités - Mixtes'!F80="x",40,0)</f>
        <v>0</v>
      </c>
      <c r="E44" s="6">
        <f>IF('Disponibilités - Mixtes'!G80="x",40,0)</f>
        <v>0</v>
      </c>
      <c r="F44" s="6">
        <f>IF('Disponibilités - Mixtes'!H80="x",40,0)</f>
        <v>0</v>
      </c>
      <c r="G44" s="6">
        <f>IF('Disponibilités - Mixtes'!I80="x",40,0)</f>
        <v>0</v>
      </c>
      <c r="H44" s="6">
        <f>IF('Disponibilités - Mixtes'!J80="x",40,0)</f>
        <v>0</v>
      </c>
      <c r="I44" s="6">
        <f>IF('Disponibilités - Mixtes'!K80="x",40,0)</f>
        <v>0</v>
      </c>
      <c r="J44" s="6">
        <f>IF('Disponibilités - Mixtes'!L80="x",40,0)</f>
        <v>0</v>
      </c>
      <c r="K44" s="6">
        <f>IF('Disponibilités - Mixtes'!M80="x",40,0)</f>
        <v>0</v>
      </c>
      <c r="L44" s="6">
        <f>IF('Disponibilités - Mixtes'!N80="x",40,0)</f>
        <v>0</v>
      </c>
      <c r="M44" s="6">
        <f>IF('Disponibilités - Mixtes'!O80="x",40,0)</f>
        <v>0</v>
      </c>
      <c r="N44" s="6">
        <f>IF('Disponibilités - Mixtes'!P80="x",40,0)</f>
        <v>0</v>
      </c>
      <c r="O44" s="6">
        <f>IF('Disponibilités - Mixtes'!Q80="x",40,0)</f>
        <v>0</v>
      </c>
      <c r="P44" s="6">
        <f>IF('Disponibilités - Mixtes'!R80="x",40,0)</f>
        <v>0</v>
      </c>
      <c r="Q44" s="6">
        <f>IF('Disponibilités - Mixtes'!S80="x",40,0)</f>
        <v>0</v>
      </c>
      <c r="R44" s="6">
        <f>IF('Disponibilités - Mixtes'!T80="x",40,0)</f>
        <v>0</v>
      </c>
      <c r="S44" s="6">
        <f>IF('Disponibilités - Mixtes'!U80="x",40,0)</f>
        <v>0</v>
      </c>
      <c r="T44" s="6">
        <f>IF('Disponibilités - Mixtes'!V80="x",40,0)</f>
        <v>0</v>
      </c>
      <c r="U44" s="6">
        <f>IF('Disponibilités - Mixtes'!W80="x",40,0)</f>
        <v>0</v>
      </c>
      <c r="V44" s="6">
        <f>IF('Disponibilités - Mixtes'!X80="x",40,0)</f>
        <v>0</v>
      </c>
      <c r="W44" s="6">
        <f>IF('Disponibilités - Mixtes'!Y80="x",40,0)</f>
        <v>0</v>
      </c>
      <c r="X44" s="6">
        <f>IF('Disponibilités - Mixtes'!Z80="x",40,0)</f>
        <v>0</v>
      </c>
      <c r="Y44" s="6">
        <f>IF('Disponibilités - Mixtes'!AA80="x",40,0)</f>
        <v>0</v>
      </c>
      <c r="Z44" s="6">
        <f>IF('Disponibilités - Mixtes'!AB80="x",40,0)</f>
        <v>0</v>
      </c>
      <c r="AA44" s="6">
        <f>IF('Disponibilités - Mixtes'!AC80="x",40,0)</f>
        <v>0</v>
      </c>
      <c r="AB44" s="6">
        <f>IF('Disponibilités - Mixtes'!AD80="x",40,0)</f>
        <v>0</v>
      </c>
      <c r="AC44" s="6">
        <f>IF('Disponibilités - Mixtes'!AE80="x",40,0)</f>
        <v>0</v>
      </c>
      <c r="AD44" s="6">
        <f>IF('Disponibilités - Mixtes'!AF80="x",40,0)</f>
        <v>0</v>
      </c>
      <c r="AE44" s="6">
        <f>IF('Disponibilités - Mixtes'!AG80="x",40,0)</f>
        <v>0</v>
      </c>
    </row>
    <row r="45" spans="1:31" x14ac:dyDescent="0.4">
      <c r="A45" s="15" t="s">
        <v>45</v>
      </c>
      <c r="B45" s="10"/>
      <c r="C45" s="11"/>
      <c r="D45" s="6">
        <f>IF('Disponibilités - Mixtes'!F81="x",40,0)</f>
        <v>0</v>
      </c>
      <c r="E45" s="6">
        <f>IF('Disponibilités - Mixtes'!G81="x",40,0)</f>
        <v>0</v>
      </c>
      <c r="F45" s="6">
        <f>IF('Disponibilités - Mixtes'!H81="x",40,0)</f>
        <v>0</v>
      </c>
      <c r="G45" s="6">
        <f>IF('Disponibilités - Mixtes'!I81="x",40,0)</f>
        <v>0</v>
      </c>
      <c r="H45" s="6">
        <f>IF('Disponibilités - Mixtes'!J81="x",40,0)</f>
        <v>0</v>
      </c>
      <c r="I45" s="6">
        <f>IF('Disponibilités - Mixtes'!K81="x",40,0)</f>
        <v>0</v>
      </c>
      <c r="J45" s="6">
        <f>IF('Disponibilités - Mixtes'!L81="x",40,0)</f>
        <v>0</v>
      </c>
      <c r="K45" s="6">
        <f>IF('Disponibilités - Mixtes'!M81="x",40,0)</f>
        <v>0</v>
      </c>
      <c r="L45" s="6">
        <f>IF('Disponibilités - Mixtes'!N81="x",40,0)</f>
        <v>0</v>
      </c>
      <c r="M45" s="6">
        <f>IF('Disponibilités - Mixtes'!O81="x",40,0)</f>
        <v>0</v>
      </c>
      <c r="N45" s="6">
        <f>IF('Disponibilités - Mixtes'!P81="x",40,0)</f>
        <v>0</v>
      </c>
      <c r="O45" s="6">
        <f>IF('Disponibilités - Mixtes'!Q81="x",40,0)</f>
        <v>0</v>
      </c>
      <c r="P45" s="6">
        <f>IF('Disponibilités - Mixtes'!R81="x",40,0)</f>
        <v>0</v>
      </c>
      <c r="Q45" s="6">
        <f>IF('Disponibilités - Mixtes'!S81="x",40,0)</f>
        <v>0</v>
      </c>
      <c r="R45" s="6">
        <f>IF('Disponibilités - Mixtes'!T81="x",40,0)</f>
        <v>0</v>
      </c>
      <c r="S45" s="6">
        <f>IF('Disponibilités - Mixtes'!U81="x",40,0)</f>
        <v>0</v>
      </c>
      <c r="T45" s="6">
        <f>IF('Disponibilités - Mixtes'!V81="x",40,0)</f>
        <v>0</v>
      </c>
      <c r="U45" s="6">
        <f>IF('Disponibilités - Mixtes'!W81="x",40,0)</f>
        <v>0</v>
      </c>
      <c r="V45" s="6">
        <f>IF('Disponibilités - Mixtes'!X81="x",40,0)</f>
        <v>0</v>
      </c>
      <c r="W45" s="6">
        <f>IF('Disponibilités - Mixtes'!Y81="x",40,0)</f>
        <v>0</v>
      </c>
      <c r="X45" s="6">
        <f>IF('Disponibilités - Mixtes'!Z81="x",40,0)</f>
        <v>0</v>
      </c>
      <c r="Y45" s="6">
        <f>IF('Disponibilités - Mixtes'!AA81="x",40,0)</f>
        <v>0</v>
      </c>
      <c r="Z45" s="6">
        <f>IF('Disponibilités - Mixtes'!AB81="x",40,0)</f>
        <v>0</v>
      </c>
      <c r="AA45" s="6">
        <f>IF('Disponibilités - Mixtes'!AC81="x",40,0)</f>
        <v>0</v>
      </c>
      <c r="AB45" s="6">
        <f>IF('Disponibilités - Mixtes'!AD81="x",40,0)</f>
        <v>0</v>
      </c>
      <c r="AC45" s="6">
        <f>IF('Disponibilités - Mixtes'!AE81="x",40,0)</f>
        <v>0</v>
      </c>
      <c r="AD45" s="6">
        <f>IF('Disponibilités - Mixtes'!AF81="x",40,0)</f>
        <v>0</v>
      </c>
      <c r="AE45" s="6">
        <f>IF('Disponibilités - Mixtes'!AG81="x",40,0)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G43"/>
  <sheetViews>
    <sheetView zoomScale="85" zoomScaleNormal="85" workbookViewId="0">
      <selection activeCell="D28" sqref="D28"/>
    </sheetView>
  </sheetViews>
  <sheetFormatPr baseColWidth="10" defaultRowHeight="14.6" x14ac:dyDescent="0.4"/>
  <cols>
    <col min="1" max="1" width="22.69140625" customWidth="1"/>
    <col min="4" max="4" width="2.69140625" style="4" customWidth="1"/>
    <col min="5" max="9" width="2.69140625" customWidth="1"/>
    <col min="10" max="10" width="2.69140625" style="3" customWidth="1"/>
    <col min="11" max="16" width="2.69140625" style="2" customWidth="1"/>
    <col min="17" max="17" width="2.69140625" style="3" customWidth="1"/>
    <col min="18" max="23" width="2.69140625" style="2" customWidth="1"/>
    <col min="24" max="24" width="2.69140625" style="3" customWidth="1"/>
    <col min="25" max="30" width="2.69140625" style="2" customWidth="1"/>
    <col min="31" max="31" width="2.69140625" style="3" customWidth="1"/>
  </cols>
  <sheetData>
    <row r="1" spans="1:33" x14ac:dyDescent="0.4">
      <c r="B1" t="s">
        <v>39</v>
      </c>
      <c r="C1" t="s">
        <v>40</v>
      </c>
      <c r="E1" s="1"/>
      <c r="F1" s="1"/>
      <c r="G1" s="1" t="s">
        <v>41</v>
      </c>
      <c r="H1" s="1"/>
      <c r="I1" s="1"/>
      <c r="J1" s="1"/>
      <c r="L1" s="1"/>
      <c r="M1" s="1"/>
      <c r="N1" s="1" t="s">
        <v>44</v>
      </c>
      <c r="O1" s="1"/>
      <c r="P1" s="1"/>
      <c r="Q1" s="1"/>
      <c r="S1" s="1"/>
      <c r="T1" s="1"/>
      <c r="U1" s="1" t="s">
        <v>43</v>
      </c>
      <c r="V1" s="1"/>
      <c r="W1" s="1"/>
      <c r="X1" s="1"/>
      <c r="Z1" s="1"/>
      <c r="AA1" s="1"/>
      <c r="AB1" s="1" t="s">
        <v>42</v>
      </c>
      <c r="AC1" s="1"/>
      <c r="AD1" s="1"/>
      <c r="AE1" s="1"/>
    </row>
    <row r="2" spans="1:33" x14ac:dyDescent="0.4">
      <c r="A2" s="14" t="s">
        <v>46</v>
      </c>
      <c r="B2" s="7"/>
      <c r="C2" s="8"/>
      <c r="D2" s="32">
        <f>IF('Disponibilités - Mixtes'!F2="x",1,0)</f>
        <v>0</v>
      </c>
      <c r="E2" s="33">
        <f>IF('Disponibilités - Mixtes'!G2="x",1,0)</f>
        <v>1</v>
      </c>
      <c r="F2" s="33">
        <f>IF('Disponibilités - Mixtes'!H2="x",1,0)</f>
        <v>0</v>
      </c>
      <c r="G2" s="33">
        <f>IF('Disponibilités - Mixtes'!I2="x",1,0)</f>
        <v>1</v>
      </c>
      <c r="H2" s="33">
        <f>IF('Disponibilités - Mixtes'!J2="x",1,0)</f>
        <v>0</v>
      </c>
      <c r="I2" s="33">
        <f>IF('Disponibilités - Mixtes'!K2="x",1,0)</f>
        <v>0</v>
      </c>
      <c r="J2" s="34">
        <f>IF('Disponibilités - Mixtes'!L2="x",1,0)</f>
        <v>0</v>
      </c>
      <c r="K2" s="35">
        <f>IF('Disponibilités - Mixtes'!M2="x",1,0)</f>
        <v>1</v>
      </c>
      <c r="L2" s="33">
        <f>IF('Disponibilités - Mixtes'!N2="x",1,0)</f>
        <v>0</v>
      </c>
      <c r="M2" s="33">
        <f>IF('Disponibilités - Mixtes'!O2="x",1,0)</f>
        <v>0</v>
      </c>
      <c r="N2" s="33">
        <f>IF('Disponibilités - Mixtes'!P2="x",1,0)</f>
        <v>0</v>
      </c>
      <c r="O2" s="33">
        <f>IF('Disponibilités - Mixtes'!Q2="x",1,0)</f>
        <v>1</v>
      </c>
      <c r="P2" s="33">
        <f>IF('Disponibilités - Mixtes'!R2="x",1,0)</f>
        <v>0</v>
      </c>
      <c r="Q2" s="34">
        <f>IF('Disponibilités - Mixtes'!S2="x",1,0)</f>
        <v>0</v>
      </c>
      <c r="R2" s="35">
        <f>IF('Disponibilités - Mixtes'!T2="x",1,0)</f>
        <v>0</v>
      </c>
      <c r="S2" s="33">
        <f>IF('Disponibilités - Mixtes'!U2="x",1,0)</f>
        <v>0</v>
      </c>
      <c r="T2" s="33">
        <f>IF('Disponibilités - Mixtes'!V2="x",1,0)</f>
        <v>0</v>
      </c>
      <c r="U2" s="33">
        <f>IF('Disponibilités - Mixtes'!W2="x",1,0)</f>
        <v>0</v>
      </c>
      <c r="V2" s="33">
        <f>IF('Disponibilités - Mixtes'!X2="x",1,0)</f>
        <v>0</v>
      </c>
      <c r="W2" s="33">
        <f>IF('Disponibilités - Mixtes'!Y2="x",1,0)</f>
        <v>0</v>
      </c>
      <c r="X2" s="34">
        <f>IF('Disponibilités - Mixtes'!Z2="x",1,0)</f>
        <v>0</v>
      </c>
      <c r="Y2" s="35">
        <f>IF('Disponibilités - Mixtes'!AA2="x",1,0)</f>
        <v>0</v>
      </c>
      <c r="Z2" s="33">
        <f>IF('Disponibilités - Mixtes'!AB2="x",1,0)</f>
        <v>1</v>
      </c>
      <c r="AA2" s="33">
        <f>IF('Disponibilités - Mixtes'!AC2="x",1,0)</f>
        <v>0</v>
      </c>
      <c r="AB2" s="33">
        <f>IF('Disponibilités - Mixtes'!AD2="x",1,0)</f>
        <v>0</v>
      </c>
      <c r="AC2" s="33">
        <f>IF('Disponibilités - Mixtes'!AE2="x",1,0)</f>
        <v>1</v>
      </c>
      <c r="AD2" s="33">
        <f>IF('Disponibilités - Mixtes'!AF2="x",1,0)</f>
        <v>0</v>
      </c>
      <c r="AE2" s="34">
        <f>IF('Disponibilités - Mixtes'!AG2="x",1,0)</f>
        <v>1</v>
      </c>
      <c r="AG2" s="2"/>
    </row>
    <row r="3" spans="1:33" s="5" customFormat="1" x14ac:dyDescent="0.4">
      <c r="A3" s="15" t="s">
        <v>45</v>
      </c>
      <c r="B3" s="10"/>
      <c r="C3" s="11"/>
      <c r="D3" s="36">
        <f>IF('Disponibilités - Mixtes'!F3="x",1,0)</f>
        <v>1</v>
      </c>
      <c r="E3" s="37">
        <f>IF('Disponibilités - Mixtes'!G3="x",1,0)</f>
        <v>0</v>
      </c>
      <c r="F3" s="37">
        <f>IF('Disponibilités - Mixtes'!H3="x",1,0)</f>
        <v>0</v>
      </c>
      <c r="G3" s="37">
        <f>IF('Disponibilités - Mixtes'!I3="x",1,0)</f>
        <v>0</v>
      </c>
      <c r="H3" s="37">
        <f>IF('Disponibilités - Mixtes'!J3="x",1,0)</f>
        <v>0</v>
      </c>
      <c r="I3" s="37">
        <f>IF('Disponibilités - Mixtes'!K3="x",1,0)</f>
        <v>0</v>
      </c>
      <c r="J3" s="38">
        <f>IF('Disponibilités - Mixtes'!L3="x",1,0)</f>
        <v>0</v>
      </c>
      <c r="K3" s="39">
        <f>IF('Disponibilités - Mixtes'!M3="x",1,0)</f>
        <v>0</v>
      </c>
      <c r="L3" s="37">
        <f>IF('Disponibilités - Mixtes'!N3="x",1,0)</f>
        <v>0</v>
      </c>
      <c r="M3" s="37">
        <f>IF('Disponibilités - Mixtes'!O3="x",1,0)</f>
        <v>1</v>
      </c>
      <c r="N3" s="37">
        <f>IF('Disponibilités - Mixtes'!P3="x",1,0)</f>
        <v>0</v>
      </c>
      <c r="O3" s="37">
        <f>IF('Disponibilités - Mixtes'!Q3="x",1,0)</f>
        <v>1</v>
      </c>
      <c r="P3" s="37">
        <f>IF('Disponibilités - Mixtes'!R3="x",1,0)</f>
        <v>0</v>
      </c>
      <c r="Q3" s="38">
        <f>IF('Disponibilités - Mixtes'!S3="x",1,0)</f>
        <v>0</v>
      </c>
      <c r="R3" s="39">
        <f>IF('Disponibilités - Mixtes'!T3="x",1,0)</f>
        <v>1</v>
      </c>
      <c r="S3" s="37">
        <f>IF('Disponibilités - Mixtes'!U3="x",1,0)</f>
        <v>0</v>
      </c>
      <c r="T3" s="37">
        <f>IF('Disponibilités - Mixtes'!V3="x",1,0)</f>
        <v>0</v>
      </c>
      <c r="U3" s="37">
        <f>IF('Disponibilités - Mixtes'!W3="x",1,0)</f>
        <v>1</v>
      </c>
      <c r="V3" s="37">
        <f>IF('Disponibilités - Mixtes'!X3="x",1,0)</f>
        <v>0</v>
      </c>
      <c r="W3" s="37">
        <f>IF('Disponibilités - Mixtes'!Y3="x",1,0)</f>
        <v>0</v>
      </c>
      <c r="X3" s="38">
        <f>IF('Disponibilités - Mixtes'!Z3="x",1,0)</f>
        <v>1</v>
      </c>
      <c r="Y3" s="39">
        <f>IF('Disponibilités - Mixtes'!AA3="x",1,0)</f>
        <v>0</v>
      </c>
      <c r="Z3" s="37">
        <f>IF('Disponibilités - Mixtes'!AB3="x",1,0)</f>
        <v>0</v>
      </c>
      <c r="AA3" s="37">
        <f>IF('Disponibilités - Mixtes'!AC3="x",1,0)</f>
        <v>0</v>
      </c>
      <c r="AB3" s="37">
        <f>IF('Disponibilités - Mixtes'!AD3="x",1,0)</f>
        <v>1</v>
      </c>
      <c r="AC3" s="37">
        <f>IF('Disponibilités - Mixtes'!AE3="x",1,0)</f>
        <v>0</v>
      </c>
      <c r="AD3" s="37">
        <f>IF('Disponibilités - Mixtes'!AF3="x",1,0)</f>
        <v>0</v>
      </c>
      <c r="AE3" s="38">
        <f>IF('Disponibilités - Mixtes'!AG3="x",1,0)</f>
        <v>0</v>
      </c>
    </row>
    <row r="4" spans="1:33" x14ac:dyDescent="0.4">
      <c r="A4" s="14" t="s">
        <v>1</v>
      </c>
      <c r="B4" s="7"/>
      <c r="C4" s="8"/>
      <c r="D4" s="32">
        <f>IF('Disponibilités - Mixtes'!F6="x",3,0)</f>
        <v>0</v>
      </c>
      <c r="E4" s="33">
        <f>IF('Disponibilités - Mixtes'!G6="x",3,0)</f>
        <v>0</v>
      </c>
      <c r="F4" s="33">
        <f>IF('Disponibilités - Mixtes'!H6="x",3,0)</f>
        <v>0</v>
      </c>
      <c r="G4" s="33">
        <f>IF('Disponibilités - Mixtes'!I6="x",3,0)</f>
        <v>0</v>
      </c>
      <c r="H4" s="33">
        <f>IF('Disponibilités - Mixtes'!J6="x",3,0)</f>
        <v>0</v>
      </c>
      <c r="I4" s="33">
        <f>IF('Disponibilités - Mixtes'!K6="x",3,0)</f>
        <v>0</v>
      </c>
      <c r="J4" s="34">
        <f>IF('Disponibilités - Mixtes'!L6="x",3,0)</f>
        <v>0</v>
      </c>
      <c r="K4" s="35">
        <f>IF('Disponibilités - Mixtes'!M6="x",3,0)</f>
        <v>0</v>
      </c>
      <c r="L4" s="33">
        <f>IF('Disponibilités - Mixtes'!N6="x",3,0)</f>
        <v>0</v>
      </c>
      <c r="M4" s="33">
        <f>IF('Disponibilités - Mixtes'!O6="x",3,0)</f>
        <v>0</v>
      </c>
      <c r="N4" s="33">
        <f>IF('Disponibilités - Mixtes'!P6="x",3,0)</f>
        <v>0</v>
      </c>
      <c r="O4" s="33">
        <f>IF('Disponibilités - Mixtes'!Q6="x",3,0)</f>
        <v>0</v>
      </c>
      <c r="P4" s="33">
        <f>IF('Disponibilités - Mixtes'!R6="x",3,0)</f>
        <v>0</v>
      </c>
      <c r="Q4" s="34">
        <f>IF('Disponibilités - Mixtes'!S6="x",3,0)</f>
        <v>0</v>
      </c>
      <c r="R4" s="35">
        <f>IF('Disponibilités - Mixtes'!T6="x",3,0)</f>
        <v>0</v>
      </c>
      <c r="S4" s="33">
        <f>IF('Disponibilités - Mixtes'!U6="x",3,0)</f>
        <v>0</v>
      </c>
      <c r="T4" s="33">
        <f>IF('Disponibilités - Mixtes'!V6="x",3,0)</f>
        <v>0</v>
      </c>
      <c r="U4" s="33">
        <f>IF('Disponibilités - Mixtes'!W6="x",3,0)</f>
        <v>0</v>
      </c>
      <c r="V4" s="33">
        <f>IF('Disponibilités - Mixtes'!X6="x",3,0)</f>
        <v>0</v>
      </c>
      <c r="W4" s="33">
        <f>IF('Disponibilités - Mixtes'!Y6="x",3,0)</f>
        <v>0</v>
      </c>
      <c r="X4" s="34">
        <f>IF('Disponibilités - Mixtes'!Z6="x",3,0)</f>
        <v>0</v>
      </c>
      <c r="Y4" s="35">
        <f>IF('Disponibilités - Mixtes'!AA6="x",3,0)</f>
        <v>0</v>
      </c>
      <c r="Z4" s="33">
        <f>IF('Disponibilités - Mixtes'!AB6="x",3,0)</f>
        <v>0</v>
      </c>
      <c r="AA4" s="33">
        <f>IF('Disponibilités - Mixtes'!AC6="x",3,0)</f>
        <v>0</v>
      </c>
      <c r="AB4" s="33">
        <f>IF('Disponibilités - Mixtes'!AD6="x",3,0)</f>
        <v>0</v>
      </c>
      <c r="AC4" s="33">
        <f>IF('Disponibilités - Mixtes'!AE6="x",3,0)</f>
        <v>0</v>
      </c>
      <c r="AD4" s="33">
        <f>IF('Disponibilités - Mixtes'!AF6="x",3,0)</f>
        <v>0</v>
      </c>
      <c r="AE4" s="34">
        <f>IF('Disponibilités - Mixtes'!AG6="x",3,0)</f>
        <v>0</v>
      </c>
    </row>
    <row r="5" spans="1:33" s="5" customFormat="1" x14ac:dyDescent="0.4">
      <c r="A5" s="15" t="s">
        <v>45</v>
      </c>
      <c r="B5" s="10"/>
      <c r="C5" s="11"/>
      <c r="D5" s="36">
        <f>IF('Disponibilités - Mixtes'!F7="x",3,0)</f>
        <v>0</v>
      </c>
      <c r="E5" s="37">
        <f>IF('Disponibilités - Mixtes'!G7="x",3,0)</f>
        <v>0</v>
      </c>
      <c r="F5" s="37">
        <f>IF('Disponibilités - Mixtes'!H7="x",3,0)</f>
        <v>0</v>
      </c>
      <c r="G5" s="37">
        <f>IF('Disponibilités - Mixtes'!I7="x",3,0)</f>
        <v>0</v>
      </c>
      <c r="H5" s="37">
        <f>IF('Disponibilités - Mixtes'!J7="x",3,0)</f>
        <v>0</v>
      </c>
      <c r="I5" s="37">
        <f>IF('Disponibilités - Mixtes'!K7="x",3,0)</f>
        <v>0</v>
      </c>
      <c r="J5" s="38">
        <f>IF('Disponibilités - Mixtes'!L7="x",3,0)</f>
        <v>0</v>
      </c>
      <c r="K5" s="39">
        <f>IF('Disponibilités - Mixtes'!M7="x",3,0)</f>
        <v>0</v>
      </c>
      <c r="L5" s="37">
        <f>IF('Disponibilités - Mixtes'!N7="x",3,0)</f>
        <v>0</v>
      </c>
      <c r="M5" s="37">
        <f>IF('Disponibilités - Mixtes'!O7="x",3,0)</f>
        <v>0</v>
      </c>
      <c r="N5" s="37">
        <f>IF('Disponibilités - Mixtes'!P7="x",3,0)</f>
        <v>0</v>
      </c>
      <c r="O5" s="37">
        <f>IF('Disponibilités - Mixtes'!Q7="x",3,0)</f>
        <v>0</v>
      </c>
      <c r="P5" s="37">
        <f>IF('Disponibilités - Mixtes'!R7="x",3,0)</f>
        <v>0</v>
      </c>
      <c r="Q5" s="38">
        <f>IF('Disponibilités - Mixtes'!S7="x",3,0)</f>
        <v>0</v>
      </c>
      <c r="R5" s="39">
        <f>IF('Disponibilités - Mixtes'!T7="x",3,0)</f>
        <v>0</v>
      </c>
      <c r="S5" s="37">
        <f>IF('Disponibilités - Mixtes'!U7="x",3,0)</f>
        <v>0</v>
      </c>
      <c r="T5" s="37">
        <f>IF('Disponibilités - Mixtes'!V7="x",3,0)</f>
        <v>0</v>
      </c>
      <c r="U5" s="37">
        <f>IF('Disponibilités - Mixtes'!W7="x",3,0)</f>
        <v>0</v>
      </c>
      <c r="V5" s="37">
        <f>IF('Disponibilités - Mixtes'!X7="x",3,0)</f>
        <v>0</v>
      </c>
      <c r="W5" s="37">
        <f>IF('Disponibilités - Mixtes'!Y7="x",3,0)</f>
        <v>0</v>
      </c>
      <c r="X5" s="38">
        <f>IF('Disponibilités - Mixtes'!Z7="x",3,0)</f>
        <v>0</v>
      </c>
      <c r="Y5" s="39">
        <f>IF('Disponibilités - Mixtes'!AA7="x",3,0)</f>
        <v>0</v>
      </c>
      <c r="Z5" s="37">
        <f>IF('Disponibilités - Mixtes'!AB7="x",3,0)</f>
        <v>0</v>
      </c>
      <c r="AA5" s="37">
        <f>IF('Disponibilités - Mixtes'!AC7="x",3,0)</f>
        <v>0</v>
      </c>
      <c r="AB5" s="37">
        <f>IF('Disponibilités - Mixtes'!AD7="x",3,0)</f>
        <v>0</v>
      </c>
      <c r="AC5" s="37">
        <f>IF('Disponibilités - Mixtes'!AE7="x",3,0)</f>
        <v>0</v>
      </c>
      <c r="AD5" s="37">
        <f>IF('Disponibilités - Mixtes'!AF7="x",3,0)</f>
        <v>0</v>
      </c>
      <c r="AE5" s="38">
        <f>IF('Disponibilités - Mixtes'!AG7="x",3,0)</f>
        <v>0</v>
      </c>
    </row>
    <row r="6" spans="1:33" x14ac:dyDescent="0.4">
      <c r="A6" s="14" t="s">
        <v>6</v>
      </c>
      <c r="B6" s="7"/>
      <c r="C6" s="8"/>
      <c r="D6" s="32">
        <f>IF('Disponibilités - Mixtes'!F16="x",9,0)</f>
        <v>0</v>
      </c>
      <c r="E6" s="33">
        <f>IF('Disponibilités - Mixtes'!G16="x",9,0)</f>
        <v>0</v>
      </c>
      <c r="F6" s="33">
        <f>IF('Disponibilités - Mixtes'!H16="x",9,0)</f>
        <v>0</v>
      </c>
      <c r="G6" s="33">
        <f>IF('Disponibilités - Mixtes'!I16="x",9,0)</f>
        <v>0</v>
      </c>
      <c r="H6" s="33">
        <f>IF('Disponibilités - Mixtes'!J16="x",9,0)</f>
        <v>0</v>
      </c>
      <c r="I6" s="33">
        <f>IF('Disponibilités - Mixtes'!K16="x",9,0)</f>
        <v>0</v>
      </c>
      <c r="J6" s="34">
        <f>IF('Disponibilités - Mixtes'!L16="x",9,0)</f>
        <v>0</v>
      </c>
      <c r="K6" s="35">
        <f>IF('Disponibilités - Mixtes'!M16="x",9,0)</f>
        <v>0</v>
      </c>
      <c r="L6" s="33">
        <f>IF('Disponibilités - Mixtes'!N16="x",9,0)</f>
        <v>0</v>
      </c>
      <c r="M6" s="33">
        <f>IF('Disponibilités - Mixtes'!O16="x",9,0)</f>
        <v>0</v>
      </c>
      <c r="N6" s="33">
        <f>IF('Disponibilités - Mixtes'!P16="x",9,0)</f>
        <v>0</v>
      </c>
      <c r="O6" s="33">
        <f>IF('Disponibilités - Mixtes'!Q16="x",9,0)</f>
        <v>0</v>
      </c>
      <c r="P6" s="33">
        <f>IF('Disponibilités - Mixtes'!R16="x",9,0)</f>
        <v>0</v>
      </c>
      <c r="Q6" s="34">
        <f>IF('Disponibilités - Mixtes'!S16="x",9,0)</f>
        <v>0</v>
      </c>
      <c r="R6" s="35">
        <f>IF('Disponibilités - Mixtes'!T16="x",9,0)</f>
        <v>0</v>
      </c>
      <c r="S6" s="33">
        <f>IF('Disponibilités - Mixtes'!U16="x",9,0)</f>
        <v>0</v>
      </c>
      <c r="T6" s="33">
        <f>IF('Disponibilités - Mixtes'!V16="x",9,0)</f>
        <v>0</v>
      </c>
      <c r="U6" s="33">
        <f>IF('Disponibilités - Mixtes'!W16="x",9,0)</f>
        <v>0</v>
      </c>
      <c r="V6" s="33">
        <f>IF('Disponibilités - Mixtes'!X16="x",9,0)</f>
        <v>0</v>
      </c>
      <c r="W6" s="33">
        <f>IF('Disponibilités - Mixtes'!Y16="x",9,0)</f>
        <v>0</v>
      </c>
      <c r="X6" s="34">
        <f>IF('Disponibilités - Mixtes'!Z16="x",9,0)</f>
        <v>0</v>
      </c>
      <c r="Y6" s="35">
        <f>IF('Disponibilités - Mixtes'!AA16="x",9,0)</f>
        <v>0</v>
      </c>
      <c r="Z6" s="33">
        <f>IF('Disponibilités - Mixtes'!AB16="x",9,0)</f>
        <v>0</v>
      </c>
      <c r="AA6" s="33">
        <f>IF('Disponibilités - Mixtes'!AC16="x",9,0)</f>
        <v>0</v>
      </c>
      <c r="AB6" s="33">
        <f>IF('Disponibilités - Mixtes'!AD16="x",9,0)</f>
        <v>0</v>
      </c>
      <c r="AC6" s="33">
        <f>IF('Disponibilités - Mixtes'!AE16="x",9,0)</f>
        <v>0</v>
      </c>
      <c r="AD6" s="33">
        <f>IF('Disponibilités - Mixtes'!AF16="x",9,0)</f>
        <v>0</v>
      </c>
      <c r="AE6" s="34">
        <f>IF('Disponibilités - Mixtes'!AG16="x",9,0)</f>
        <v>0</v>
      </c>
    </row>
    <row r="7" spans="1:33" s="5" customFormat="1" x14ac:dyDescent="0.4">
      <c r="A7" s="15" t="s">
        <v>45</v>
      </c>
      <c r="B7" s="10"/>
      <c r="C7" s="11"/>
      <c r="D7" s="36">
        <f>IF('Disponibilités - Mixtes'!F17="x",9,0)</f>
        <v>0</v>
      </c>
      <c r="E7" s="37">
        <f>IF('Disponibilités - Mixtes'!G17="x",9,0)</f>
        <v>0</v>
      </c>
      <c r="F7" s="37">
        <f>IF('Disponibilités - Mixtes'!H17="x",9,0)</f>
        <v>0</v>
      </c>
      <c r="G7" s="37">
        <f>IF('Disponibilités - Mixtes'!I17="x",9,0)</f>
        <v>0</v>
      </c>
      <c r="H7" s="37">
        <f>IF('Disponibilités - Mixtes'!J17="x",9,0)</f>
        <v>0</v>
      </c>
      <c r="I7" s="37">
        <f>IF('Disponibilités - Mixtes'!K17="x",9,0)</f>
        <v>0</v>
      </c>
      <c r="J7" s="38">
        <f>IF('Disponibilités - Mixtes'!L17="x",9,0)</f>
        <v>0</v>
      </c>
      <c r="K7" s="39">
        <f>IF('Disponibilités - Mixtes'!M17="x",9,0)</f>
        <v>0</v>
      </c>
      <c r="L7" s="37">
        <f>IF('Disponibilités - Mixtes'!N17="x",9,0)</f>
        <v>0</v>
      </c>
      <c r="M7" s="37">
        <f>IF('Disponibilités - Mixtes'!O17="x",9,0)</f>
        <v>0</v>
      </c>
      <c r="N7" s="37">
        <f>IF('Disponibilités - Mixtes'!P17="x",9,0)</f>
        <v>0</v>
      </c>
      <c r="O7" s="37">
        <f>IF('Disponibilités - Mixtes'!Q17="x",9,0)</f>
        <v>0</v>
      </c>
      <c r="P7" s="37">
        <f>IF('Disponibilités - Mixtes'!R17="x",9,0)</f>
        <v>0</v>
      </c>
      <c r="Q7" s="38">
        <f>IF('Disponibilités - Mixtes'!S17="x",9,0)</f>
        <v>0</v>
      </c>
      <c r="R7" s="39">
        <f>IF('Disponibilités - Mixtes'!T17="x",9,0)</f>
        <v>0</v>
      </c>
      <c r="S7" s="37">
        <f>IF('Disponibilités - Mixtes'!U17="x",9,0)</f>
        <v>0</v>
      </c>
      <c r="T7" s="37">
        <f>IF('Disponibilités - Mixtes'!V17="x",9,0)</f>
        <v>0</v>
      </c>
      <c r="U7" s="37">
        <f>IF('Disponibilités - Mixtes'!W17="x",9,0)</f>
        <v>0</v>
      </c>
      <c r="V7" s="37">
        <f>IF('Disponibilités - Mixtes'!X17="x",9,0)</f>
        <v>0</v>
      </c>
      <c r="W7" s="37">
        <f>IF('Disponibilités - Mixtes'!Y17="x",9,0)</f>
        <v>0</v>
      </c>
      <c r="X7" s="38">
        <f>IF('Disponibilités - Mixtes'!Z17="x",9,0)</f>
        <v>0</v>
      </c>
      <c r="Y7" s="39">
        <f>IF('Disponibilités - Mixtes'!AA17="x",9,0)</f>
        <v>0</v>
      </c>
      <c r="Z7" s="37">
        <f>IF('Disponibilités - Mixtes'!AB17="x",9,0)</f>
        <v>0</v>
      </c>
      <c r="AA7" s="37">
        <f>IF('Disponibilités - Mixtes'!AC17="x",9,0)</f>
        <v>0</v>
      </c>
      <c r="AB7" s="37">
        <f>IF('Disponibilités - Mixtes'!AD17="x",9,0)</f>
        <v>0</v>
      </c>
      <c r="AC7" s="37">
        <f>IF('Disponibilités - Mixtes'!AE17="x",9,0)</f>
        <v>0</v>
      </c>
      <c r="AD7" s="37">
        <f>IF('Disponibilités - Mixtes'!AF17="x",9,0)</f>
        <v>0</v>
      </c>
      <c r="AE7" s="38">
        <f>IF('Disponibilités - Mixtes'!AG17="x",9,0)</f>
        <v>0</v>
      </c>
    </row>
    <row r="8" spans="1:33" x14ac:dyDescent="0.4">
      <c r="A8" s="14" t="s">
        <v>7</v>
      </c>
      <c r="B8" s="7"/>
      <c r="C8" s="8"/>
      <c r="D8" s="32">
        <f>IF('Disponibilités - Mixtes'!F18="x",10,0)</f>
        <v>0</v>
      </c>
      <c r="E8" s="33">
        <f>IF('Disponibilités - Mixtes'!G18="x",10,0)</f>
        <v>0</v>
      </c>
      <c r="F8" s="33">
        <f>IF('Disponibilités - Mixtes'!H18="x",10,0)</f>
        <v>0</v>
      </c>
      <c r="G8" s="33">
        <f>IF('Disponibilités - Mixtes'!I18="x",10,0)</f>
        <v>0</v>
      </c>
      <c r="H8" s="33">
        <f>IF('Disponibilités - Mixtes'!J18="x",10,0)</f>
        <v>0</v>
      </c>
      <c r="I8" s="33">
        <f>IF('Disponibilités - Mixtes'!K18="x",10,0)</f>
        <v>0</v>
      </c>
      <c r="J8" s="34">
        <f>IF('Disponibilités - Mixtes'!L18="x",10,0)</f>
        <v>0</v>
      </c>
      <c r="K8" s="35">
        <f>IF('Disponibilités - Mixtes'!M18="x",10,0)</f>
        <v>0</v>
      </c>
      <c r="L8" s="33">
        <f>IF('Disponibilités - Mixtes'!N18="x",10,0)</f>
        <v>0</v>
      </c>
      <c r="M8" s="33">
        <f>IF('Disponibilités - Mixtes'!O18="x",10,0)</f>
        <v>0</v>
      </c>
      <c r="N8" s="33">
        <f>IF('Disponibilités - Mixtes'!P18="x",10,0)</f>
        <v>0</v>
      </c>
      <c r="O8" s="33">
        <f>IF('Disponibilités - Mixtes'!Q18="x",10,0)</f>
        <v>0</v>
      </c>
      <c r="P8" s="33">
        <f>IF('Disponibilités - Mixtes'!R18="x",10,0)</f>
        <v>0</v>
      </c>
      <c r="Q8" s="34">
        <f>IF('Disponibilités - Mixtes'!S18="x",10,0)</f>
        <v>0</v>
      </c>
      <c r="R8" s="35">
        <f>IF('Disponibilités - Mixtes'!T18="x",10,0)</f>
        <v>0</v>
      </c>
      <c r="S8" s="33">
        <f>IF('Disponibilités - Mixtes'!U18="x",10,0)</f>
        <v>0</v>
      </c>
      <c r="T8" s="33">
        <f>IF('Disponibilités - Mixtes'!V18="x",10,0)</f>
        <v>0</v>
      </c>
      <c r="U8" s="33">
        <f>IF('Disponibilités - Mixtes'!W18="x",10,0)</f>
        <v>0</v>
      </c>
      <c r="V8" s="33">
        <f>IF('Disponibilités - Mixtes'!X18="x",10,0)</f>
        <v>0</v>
      </c>
      <c r="W8" s="33">
        <f>IF('Disponibilités - Mixtes'!Y18="x",10,0)</f>
        <v>0</v>
      </c>
      <c r="X8" s="34">
        <f>IF('Disponibilités - Mixtes'!Z18="x",10,0)</f>
        <v>0</v>
      </c>
      <c r="Y8" s="35">
        <f>IF('Disponibilités - Mixtes'!AA18="x",10,0)</f>
        <v>0</v>
      </c>
      <c r="Z8" s="33">
        <f>IF('Disponibilités - Mixtes'!AB18="x",10,0)</f>
        <v>0</v>
      </c>
      <c r="AA8" s="33">
        <f>IF('Disponibilités - Mixtes'!AC18="x",10,0)</f>
        <v>0</v>
      </c>
      <c r="AB8" s="33">
        <f>IF('Disponibilités - Mixtes'!AD18="x",10,0)</f>
        <v>0</v>
      </c>
      <c r="AC8" s="33">
        <f>IF('Disponibilités - Mixtes'!AE18="x",10,0)</f>
        <v>0</v>
      </c>
      <c r="AD8" s="33">
        <f>IF('Disponibilités - Mixtes'!AF18="x",10,0)</f>
        <v>0</v>
      </c>
      <c r="AE8" s="34">
        <f>IF('Disponibilités - Mixtes'!AG18="x",10,0)</f>
        <v>0</v>
      </c>
    </row>
    <row r="9" spans="1:33" s="5" customFormat="1" x14ac:dyDescent="0.4">
      <c r="A9" s="15" t="s">
        <v>45</v>
      </c>
      <c r="B9" s="10"/>
      <c r="C9" s="11"/>
      <c r="D9" s="36">
        <f>IF('Disponibilités - Mixtes'!F19="x",10,0)</f>
        <v>0</v>
      </c>
      <c r="E9" s="37">
        <f>IF('Disponibilités - Mixtes'!G19="x",10,0)</f>
        <v>0</v>
      </c>
      <c r="F9" s="37">
        <f>IF('Disponibilités - Mixtes'!H19="x",10,0)</f>
        <v>0</v>
      </c>
      <c r="G9" s="37">
        <f>IF('Disponibilités - Mixtes'!I19="x",10,0)</f>
        <v>0</v>
      </c>
      <c r="H9" s="37">
        <f>IF('Disponibilités - Mixtes'!J19="x",10,0)</f>
        <v>0</v>
      </c>
      <c r="I9" s="37">
        <f>IF('Disponibilités - Mixtes'!K19="x",10,0)</f>
        <v>0</v>
      </c>
      <c r="J9" s="38">
        <f>IF('Disponibilités - Mixtes'!L19="x",10,0)</f>
        <v>0</v>
      </c>
      <c r="K9" s="39">
        <f>IF('Disponibilités - Mixtes'!M19="x",10,0)</f>
        <v>0</v>
      </c>
      <c r="L9" s="37">
        <f>IF('Disponibilités - Mixtes'!N19="x",10,0)</f>
        <v>0</v>
      </c>
      <c r="M9" s="37">
        <f>IF('Disponibilités - Mixtes'!O19="x",10,0)</f>
        <v>0</v>
      </c>
      <c r="N9" s="37">
        <f>IF('Disponibilités - Mixtes'!P19="x",10,0)</f>
        <v>0</v>
      </c>
      <c r="O9" s="37">
        <f>IF('Disponibilités - Mixtes'!Q19="x",10,0)</f>
        <v>0</v>
      </c>
      <c r="P9" s="37">
        <f>IF('Disponibilités - Mixtes'!R19="x",10,0)</f>
        <v>0</v>
      </c>
      <c r="Q9" s="38">
        <f>IF('Disponibilités - Mixtes'!S19="x",10,0)</f>
        <v>0</v>
      </c>
      <c r="R9" s="39">
        <f>IF('Disponibilités - Mixtes'!T19="x",10,0)</f>
        <v>0</v>
      </c>
      <c r="S9" s="37">
        <f>IF('Disponibilités - Mixtes'!U19="x",10,0)</f>
        <v>0</v>
      </c>
      <c r="T9" s="37">
        <f>IF('Disponibilités - Mixtes'!V19="x",10,0)</f>
        <v>0</v>
      </c>
      <c r="U9" s="37">
        <f>IF('Disponibilités - Mixtes'!W19="x",10,0)</f>
        <v>0</v>
      </c>
      <c r="V9" s="37">
        <f>IF('Disponibilités - Mixtes'!X19="x",10,0)</f>
        <v>0</v>
      </c>
      <c r="W9" s="37">
        <f>IF('Disponibilités - Mixtes'!Y19="x",10,0)</f>
        <v>0</v>
      </c>
      <c r="X9" s="38">
        <f>IF('Disponibilités - Mixtes'!Z19="x",10,0)</f>
        <v>0</v>
      </c>
      <c r="Y9" s="39">
        <f>IF('Disponibilités - Mixtes'!AA19="x",10,0)</f>
        <v>0</v>
      </c>
      <c r="Z9" s="37">
        <f>IF('Disponibilités - Mixtes'!AB19="x",10,0)</f>
        <v>0</v>
      </c>
      <c r="AA9" s="37">
        <f>IF('Disponibilités - Mixtes'!AC19="x",10,0)</f>
        <v>0</v>
      </c>
      <c r="AB9" s="37">
        <f>IF('Disponibilités - Mixtes'!AD19="x",10,0)</f>
        <v>0</v>
      </c>
      <c r="AC9" s="37">
        <f>IF('Disponibilités - Mixtes'!AE19="x",10,0)</f>
        <v>0</v>
      </c>
      <c r="AD9" s="37">
        <f>IF('Disponibilités - Mixtes'!AF19="x",10,0)</f>
        <v>0</v>
      </c>
      <c r="AE9" s="38">
        <f>IF('Disponibilités - Mixtes'!AG19="x",10,0)</f>
        <v>0</v>
      </c>
    </row>
    <row r="10" spans="1:33" x14ac:dyDescent="0.4">
      <c r="A10" s="14" t="s">
        <v>8</v>
      </c>
      <c r="B10" s="7"/>
      <c r="C10" s="8"/>
      <c r="D10" s="32">
        <f>IF('Disponibilités - Mixtes'!F20="x",11,0)</f>
        <v>0</v>
      </c>
      <c r="E10" s="33">
        <f>IF('Disponibilités - Mixtes'!G20="x",11,0)</f>
        <v>0</v>
      </c>
      <c r="F10" s="33">
        <f>IF('Disponibilités - Mixtes'!H20="x",11,0)</f>
        <v>0</v>
      </c>
      <c r="G10" s="33">
        <f>IF('Disponibilités - Mixtes'!I20="x",11,0)</f>
        <v>0</v>
      </c>
      <c r="H10" s="33">
        <f>IF('Disponibilités - Mixtes'!J20="x",11,0)</f>
        <v>0</v>
      </c>
      <c r="I10" s="33">
        <f>IF('Disponibilités - Mixtes'!K20="x",11,0)</f>
        <v>0</v>
      </c>
      <c r="J10" s="34">
        <f>IF('Disponibilités - Mixtes'!L20="x",11,0)</f>
        <v>0</v>
      </c>
      <c r="K10" s="35">
        <f>IF('Disponibilités - Mixtes'!M20="x",11,0)</f>
        <v>0</v>
      </c>
      <c r="L10" s="33">
        <f>IF('Disponibilités - Mixtes'!N20="x",11,0)</f>
        <v>0</v>
      </c>
      <c r="M10" s="33">
        <f>IF('Disponibilités - Mixtes'!O20="x",11,0)</f>
        <v>0</v>
      </c>
      <c r="N10" s="33">
        <f>IF('Disponibilités - Mixtes'!P20="x",11,0)</f>
        <v>0</v>
      </c>
      <c r="O10" s="33">
        <f>IF('Disponibilités - Mixtes'!Q20="x",11,0)</f>
        <v>0</v>
      </c>
      <c r="P10" s="33">
        <f>IF('Disponibilités - Mixtes'!R20="x",11,0)</f>
        <v>0</v>
      </c>
      <c r="Q10" s="34">
        <f>IF('Disponibilités - Mixtes'!S20="x",11,0)</f>
        <v>0</v>
      </c>
      <c r="R10" s="35">
        <f>IF('Disponibilités - Mixtes'!T20="x",11,0)</f>
        <v>0</v>
      </c>
      <c r="S10" s="33">
        <f>IF('Disponibilités - Mixtes'!U20="x",11,0)</f>
        <v>0</v>
      </c>
      <c r="T10" s="33">
        <f>IF('Disponibilités - Mixtes'!V20="x",11,0)</f>
        <v>0</v>
      </c>
      <c r="U10" s="33">
        <f>IF('Disponibilités - Mixtes'!W20="x",11,0)</f>
        <v>0</v>
      </c>
      <c r="V10" s="33">
        <f>IF('Disponibilités - Mixtes'!X20="x",11,0)</f>
        <v>0</v>
      </c>
      <c r="W10" s="33">
        <f>IF('Disponibilités - Mixtes'!Y20="x",11,0)</f>
        <v>0</v>
      </c>
      <c r="X10" s="34">
        <f>IF('Disponibilités - Mixtes'!Z20="x",11,0)</f>
        <v>0</v>
      </c>
      <c r="Y10" s="35">
        <f>IF('Disponibilités - Mixtes'!AA20="x",11,0)</f>
        <v>0</v>
      </c>
      <c r="Z10" s="33">
        <f>IF('Disponibilités - Mixtes'!AB20="x",11,0)</f>
        <v>0</v>
      </c>
      <c r="AA10" s="33">
        <f>IF('Disponibilités - Mixtes'!AC20="x",11,0)</f>
        <v>0</v>
      </c>
      <c r="AB10" s="33">
        <f>IF('Disponibilités - Mixtes'!AD20="x",11,0)</f>
        <v>0</v>
      </c>
      <c r="AC10" s="33">
        <f>IF('Disponibilités - Mixtes'!AE20="x",11,0)</f>
        <v>0</v>
      </c>
      <c r="AD10" s="33">
        <f>IF('Disponibilités - Mixtes'!AF20="x",11,0)</f>
        <v>0</v>
      </c>
      <c r="AE10" s="34">
        <f>IF('Disponibilités - Mixtes'!AG20="x",11,0)</f>
        <v>0</v>
      </c>
    </row>
    <row r="11" spans="1:33" s="5" customFormat="1" x14ac:dyDescent="0.4">
      <c r="A11" s="15" t="s">
        <v>45</v>
      </c>
      <c r="B11" s="10"/>
      <c r="C11" s="11"/>
      <c r="D11" s="36">
        <f>IF('Disponibilités - Mixtes'!F21="x",10,0)</f>
        <v>0</v>
      </c>
      <c r="E11" s="37">
        <f>IF('Disponibilités - Mixtes'!G21="x",10,0)</f>
        <v>0</v>
      </c>
      <c r="F11" s="37">
        <f>IF('Disponibilités - Mixtes'!H21="x",10,0)</f>
        <v>0</v>
      </c>
      <c r="G11" s="37">
        <f>IF('Disponibilités - Mixtes'!I21="x",10,0)</f>
        <v>0</v>
      </c>
      <c r="H11" s="37">
        <f>IF('Disponibilités - Mixtes'!J21="x",10,0)</f>
        <v>0</v>
      </c>
      <c r="I11" s="37">
        <f>IF('Disponibilités - Mixtes'!K21="x",10,0)</f>
        <v>0</v>
      </c>
      <c r="J11" s="38">
        <f>IF('Disponibilités - Mixtes'!L21="x",10,0)</f>
        <v>0</v>
      </c>
      <c r="K11" s="39">
        <f>IF('Disponibilités - Mixtes'!M21="x",10,0)</f>
        <v>0</v>
      </c>
      <c r="L11" s="37">
        <f>IF('Disponibilités - Mixtes'!N21="x",10,0)</f>
        <v>0</v>
      </c>
      <c r="M11" s="37">
        <f>IF('Disponibilités - Mixtes'!O21="x",10,0)</f>
        <v>0</v>
      </c>
      <c r="N11" s="37">
        <f>IF('Disponibilités - Mixtes'!P21="x",10,0)</f>
        <v>0</v>
      </c>
      <c r="O11" s="37">
        <f>IF('Disponibilités - Mixtes'!Q21="x",10,0)</f>
        <v>0</v>
      </c>
      <c r="P11" s="37">
        <f>IF('Disponibilités - Mixtes'!R21="x",10,0)</f>
        <v>0</v>
      </c>
      <c r="Q11" s="38">
        <f>IF('Disponibilités - Mixtes'!S21="x",10,0)</f>
        <v>0</v>
      </c>
      <c r="R11" s="39">
        <f>IF('Disponibilités - Mixtes'!T21="x",10,0)</f>
        <v>0</v>
      </c>
      <c r="S11" s="37">
        <f>IF('Disponibilités - Mixtes'!U21="x",10,0)</f>
        <v>0</v>
      </c>
      <c r="T11" s="37">
        <f>IF('Disponibilités - Mixtes'!V21="x",10,0)</f>
        <v>0</v>
      </c>
      <c r="U11" s="37">
        <f>IF('Disponibilités - Mixtes'!W21="x",10,0)</f>
        <v>0</v>
      </c>
      <c r="V11" s="37">
        <f>IF('Disponibilités - Mixtes'!X21="x",10,0)</f>
        <v>0</v>
      </c>
      <c r="W11" s="37">
        <f>IF('Disponibilités - Mixtes'!Y21="x",10,0)</f>
        <v>0</v>
      </c>
      <c r="X11" s="38">
        <f>IF('Disponibilités - Mixtes'!Z21="x",10,0)</f>
        <v>0</v>
      </c>
      <c r="Y11" s="39">
        <f>IF('Disponibilités - Mixtes'!AA21="x",10,0)</f>
        <v>0</v>
      </c>
      <c r="Z11" s="37">
        <f>IF('Disponibilités - Mixtes'!AB21="x",10,0)</f>
        <v>0</v>
      </c>
      <c r="AA11" s="37">
        <f>IF('Disponibilités - Mixtes'!AC21="x",10,0)</f>
        <v>0</v>
      </c>
      <c r="AB11" s="37">
        <f>IF('Disponibilités - Mixtes'!AD21="x",10,0)</f>
        <v>0</v>
      </c>
      <c r="AC11" s="37">
        <f>IF('Disponibilités - Mixtes'!AE21="x",10,0)</f>
        <v>0</v>
      </c>
      <c r="AD11" s="37">
        <f>IF('Disponibilités - Mixtes'!AF21="x",10,0)</f>
        <v>0</v>
      </c>
      <c r="AE11" s="38">
        <f>IF('Disponibilités - Mixtes'!AG21="x",10,0)</f>
        <v>0</v>
      </c>
    </row>
    <row r="12" spans="1:33" x14ac:dyDescent="0.4">
      <c r="A12" s="14" t="s">
        <v>9</v>
      </c>
      <c r="B12" s="7"/>
      <c r="C12" s="8"/>
      <c r="D12" s="32">
        <f>IF('Disponibilités - Mixtes'!F22="x",12,0)</f>
        <v>0</v>
      </c>
      <c r="E12" s="33">
        <f>IF('Disponibilités - Mixtes'!G22="x",12,0)</f>
        <v>0</v>
      </c>
      <c r="F12" s="33">
        <f>IF('Disponibilités - Mixtes'!H22="x",12,0)</f>
        <v>0</v>
      </c>
      <c r="G12" s="33">
        <f>IF('Disponibilités - Mixtes'!I22="x",12,0)</f>
        <v>0</v>
      </c>
      <c r="H12" s="33">
        <f>IF('Disponibilités - Mixtes'!J22="x",12,0)</f>
        <v>0</v>
      </c>
      <c r="I12" s="33">
        <f>IF('Disponibilités - Mixtes'!K22="x",12,0)</f>
        <v>0</v>
      </c>
      <c r="J12" s="34">
        <f>IF('Disponibilités - Mixtes'!L22="x",12,0)</f>
        <v>0</v>
      </c>
      <c r="K12" s="35">
        <f>IF('Disponibilités - Mixtes'!M22="x",12,0)</f>
        <v>0</v>
      </c>
      <c r="L12" s="33">
        <f>IF('Disponibilités - Mixtes'!N22="x",12,0)</f>
        <v>0</v>
      </c>
      <c r="M12" s="33">
        <f>IF('Disponibilités - Mixtes'!O22="x",12,0)</f>
        <v>0</v>
      </c>
      <c r="N12" s="33">
        <f>IF('Disponibilités - Mixtes'!P22="x",12,0)</f>
        <v>0</v>
      </c>
      <c r="O12" s="33">
        <f>IF('Disponibilités - Mixtes'!Q22="x",12,0)</f>
        <v>0</v>
      </c>
      <c r="P12" s="33">
        <f>IF('Disponibilités - Mixtes'!R22="x",12,0)</f>
        <v>0</v>
      </c>
      <c r="Q12" s="34">
        <f>IF('Disponibilités - Mixtes'!S22="x",12,0)</f>
        <v>0</v>
      </c>
      <c r="R12" s="35">
        <f>IF('Disponibilités - Mixtes'!T22="x",12,0)</f>
        <v>0</v>
      </c>
      <c r="S12" s="33">
        <f>IF('Disponibilités - Mixtes'!U22="x",12,0)</f>
        <v>0</v>
      </c>
      <c r="T12" s="33">
        <f>IF('Disponibilités - Mixtes'!V22="x",12,0)</f>
        <v>0</v>
      </c>
      <c r="U12" s="33">
        <f>IF('Disponibilités - Mixtes'!W22="x",12,0)</f>
        <v>0</v>
      </c>
      <c r="V12" s="33">
        <f>IF('Disponibilités - Mixtes'!X22="x",12,0)</f>
        <v>0</v>
      </c>
      <c r="W12" s="33">
        <f>IF('Disponibilités - Mixtes'!Y22="x",12,0)</f>
        <v>0</v>
      </c>
      <c r="X12" s="34">
        <f>IF('Disponibilités - Mixtes'!Z22="x",12,0)</f>
        <v>0</v>
      </c>
      <c r="Y12" s="35">
        <f>IF('Disponibilités - Mixtes'!AA22="x",12,0)</f>
        <v>0</v>
      </c>
      <c r="Z12" s="33">
        <f>IF('Disponibilités - Mixtes'!AB22="x",12,0)</f>
        <v>0</v>
      </c>
      <c r="AA12" s="33">
        <f>IF('Disponibilités - Mixtes'!AC22="x",12,0)</f>
        <v>0</v>
      </c>
      <c r="AB12" s="33">
        <f>IF('Disponibilités - Mixtes'!AD22="x",12,0)</f>
        <v>0</v>
      </c>
      <c r="AC12" s="33">
        <f>IF('Disponibilités - Mixtes'!AE22="x",12,0)</f>
        <v>0</v>
      </c>
      <c r="AD12" s="33">
        <f>IF('Disponibilités - Mixtes'!AF22="x",12,0)</f>
        <v>0</v>
      </c>
      <c r="AE12" s="34">
        <f>IF('Disponibilités - Mixtes'!AG22="x",12,0)</f>
        <v>0</v>
      </c>
    </row>
    <row r="13" spans="1:33" s="5" customFormat="1" x14ac:dyDescent="0.4">
      <c r="A13" s="15" t="s">
        <v>45</v>
      </c>
      <c r="B13" s="10"/>
      <c r="C13" s="11"/>
      <c r="D13" s="36">
        <f>IF('Disponibilités - Mixtes'!F23="x",10,0)</f>
        <v>0</v>
      </c>
      <c r="E13" s="37">
        <f>IF('Disponibilités - Mixtes'!G23="x",10,0)</f>
        <v>0</v>
      </c>
      <c r="F13" s="37">
        <f>IF('Disponibilités - Mixtes'!H23="x",10,0)</f>
        <v>0</v>
      </c>
      <c r="G13" s="37">
        <f>IF('Disponibilités - Mixtes'!I23="x",10,0)</f>
        <v>0</v>
      </c>
      <c r="H13" s="37">
        <f>IF('Disponibilités - Mixtes'!J23="x",10,0)</f>
        <v>0</v>
      </c>
      <c r="I13" s="37">
        <f>IF('Disponibilités - Mixtes'!K23="x",10,0)</f>
        <v>0</v>
      </c>
      <c r="J13" s="38">
        <f>IF('Disponibilités - Mixtes'!L23="x",10,0)</f>
        <v>0</v>
      </c>
      <c r="K13" s="39">
        <f>IF('Disponibilités - Mixtes'!M23="x",10,0)</f>
        <v>0</v>
      </c>
      <c r="L13" s="37">
        <f>IF('Disponibilités - Mixtes'!N23="x",10,0)</f>
        <v>0</v>
      </c>
      <c r="M13" s="37">
        <f>IF('Disponibilités - Mixtes'!O23="x",10,0)</f>
        <v>0</v>
      </c>
      <c r="N13" s="37">
        <f>IF('Disponibilités - Mixtes'!P23="x",10,0)</f>
        <v>0</v>
      </c>
      <c r="O13" s="37">
        <f>IF('Disponibilités - Mixtes'!Q23="x",10,0)</f>
        <v>0</v>
      </c>
      <c r="P13" s="37">
        <f>IF('Disponibilités - Mixtes'!R23="x",10,0)</f>
        <v>0</v>
      </c>
      <c r="Q13" s="38">
        <f>IF('Disponibilités - Mixtes'!S23="x",10,0)</f>
        <v>0</v>
      </c>
      <c r="R13" s="39">
        <f>IF('Disponibilités - Mixtes'!T23="x",10,0)</f>
        <v>0</v>
      </c>
      <c r="S13" s="37">
        <f>IF('Disponibilités - Mixtes'!U23="x",10,0)</f>
        <v>0</v>
      </c>
      <c r="T13" s="37">
        <f>IF('Disponibilités - Mixtes'!V23="x",10,0)</f>
        <v>0</v>
      </c>
      <c r="U13" s="37">
        <f>IF('Disponibilités - Mixtes'!W23="x",10,0)</f>
        <v>0</v>
      </c>
      <c r="V13" s="37">
        <f>IF('Disponibilités - Mixtes'!X23="x",10,0)</f>
        <v>0</v>
      </c>
      <c r="W13" s="37">
        <f>IF('Disponibilités - Mixtes'!Y23="x",10,0)</f>
        <v>0</v>
      </c>
      <c r="X13" s="38">
        <f>IF('Disponibilités - Mixtes'!Z23="x",10,0)</f>
        <v>0</v>
      </c>
      <c r="Y13" s="39">
        <f>IF('Disponibilités - Mixtes'!AA23="x",10,0)</f>
        <v>0</v>
      </c>
      <c r="Z13" s="37">
        <f>IF('Disponibilités - Mixtes'!AB23="x",10,0)</f>
        <v>0</v>
      </c>
      <c r="AA13" s="37">
        <f>IF('Disponibilités - Mixtes'!AC23="x",10,0)</f>
        <v>0</v>
      </c>
      <c r="AB13" s="37">
        <f>IF('Disponibilités - Mixtes'!AD23="x",10,0)</f>
        <v>0</v>
      </c>
      <c r="AC13" s="37">
        <f>IF('Disponibilités - Mixtes'!AE23="x",10,0)</f>
        <v>0</v>
      </c>
      <c r="AD13" s="37">
        <f>IF('Disponibilités - Mixtes'!AF23="x",10,0)</f>
        <v>0</v>
      </c>
      <c r="AE13" s="38">
        <f>IF('Disponibilités - Mixtes'!AG23="x",10,0)</f>
        <v>0</v>
      </c>
    </row>
    <row r="14" spans="1:33" x14ac:dyDescent="0.4">
      <c r="A14" s="14" t="s">
        <v>10</v>
      </c>
      <c r="B14" s="7"/>
      <c r="C14" s="8"/>
      <c r="D14" s="32">
        <f>IF('Disponibilités - Mixtes'!F24="x",13,0)</f>
        <v>0</v>
      </c>
      <c r="E14" s="33">
        <f>IF('Disponibilités - Mixtes'!G24="x",13,0)</f>
        <v>0</v>
      </c>
      <c r="F14" s="33">
        <f>IF('Disponibilités - Mixtes'!H24="x",13,0)</f>
        <v>0</v>
      </c>
      <c r="G14" s="33">
        <f>IF('Disponibilités - Mixtes'!I24="x",13,0)</f>
        <v>0</v>
      </c>
      <c r="H14" s="33">
        <f>IF('Disponibilités - Mixtes'!J24="x",13,0)</f>
        <v>0</v>
      </c>
      <c r="I14" s="33">
        <f>IF('Disponibilités - Mixtes'!K24="x",13,0)</f>
        <v>0</v>
      </c>
      <c r="J14" s="34">
        <f>IF('Disponibilités - Mixtes'!L24="x",13,0)</f>
        <v>0</v>
      </c>
      <c r="K14" s="35">
        <f>IF('Disponibilités - Mixtes'!M24="x",13,0)</f>
        <v>0</v>
      </c>
      <c r="L14" s="33">
        <f>IF('Disponibilités - Mixtes'!N24="x",13,0)</f>
        <v>0</v>
      </c>
      <c r="M14" s="33">
        <f>IF('Disponibilités - Mixtes'!O24="x",13,0)</f>
        <v>0</v>
      </c>
      <c r="N14" s="33">
        <f>IF('Disponibilités - Mixtes'!P24="x",13,0)</f>
        <v>0</v>
      </c>
      <c r="O14" s="33">
        <f>IF('Disponibilités - Mixtes'!Q24="x",13,0)</f>
        <v>0</v>
      </c>
      <c r="P14" s="33">
        <f>IF('Disponibilités - Mixtes'!R24="x",13,0)</f>
        <v>0</v>
      </c>
      <c r="Q14" s="34">
        <f>IF('Disponibilités - Mixtes'!S24="x",13,0)</f>
        <v>0</v>
      </c>
      <c r="R14" s="35">
        <f>IF('Disponibilités - Mixtes'!T24="x",13,0)</f>
        <v>0</v>
      </c>
      <c r="S14" s="33">
        <f>IF('Disponibilités - Mixtes'!U24="x",13,0)</f>
        <v>0</v>
      </c>
      <c r="T14" s="33">
        <f>IF('Disponibilités - Mixtes'!V24="x",13,0)</f>
        <v>0</v>
      </c>
      <c r="U14" s="33">
        <f>IF('Disponibilités - Mixtes'!W24="x",13,0)</f>
        <v>0</v>
      </c>
      <c r="V14" s="33">
        <f>IF('Disponibilités - Mixtes'!X24="x",13,0)</f>
        <v>0</v>
      </c>
      <c r="W14" s="33">
        <f>IF('Disponibilités - Mixtes'!Y24="x",13,0)</f>
        <v>0</v>
      </c>
      <c r="X14" s="34">
        <f>IF('Disponibilités - Mixtes'!Z24="x",13,0)</f>
        <v>0</v>
      </c>
      <c r="Y14" s="35">
        <f>IF('Disponibilités - Mixtes'!AA24="x",13,0)</f>
        <v>0</v>
      </c>
      <c r="Z14" s="33">
        <f>IF('Disponibilités - Mixtes'!AB24="x",13,0)</f>
        <v>0</v>
      </c>
      <c r="AA14" s="33">
        <f>IF('Disponibilités - Mixtes'!AC24="x",13,0)</f>
        <v>0</v>
      </c>
      <c r="AB14" s="33">
        <f>IF('Disponibilités - Mixtes'!AD24="x",13,0)</f>
        <v>0</v>
      </c>
      <c r="AC14" s="33">
        <f>IF('Disponibilités - Mixtes'!AE24="x",13,0)</f>
        <v>0</v>
      </c>
      <c r="AD14" s="33">
        <f>IF('Disponibilités - Mixtes'!AF24="x",13,0)</f>
        <v>0</v>
      </c>
      <c r="AE14" s="34">
        <f>IF('Disponibilités - Mixtes'!AG24="x",13,0)</f>
        <v>0</v>
      </c>
    </row>
    <row r="15" spans="1:33" s="5" customFormat="1" x14ac:dyDescent="0.4">
      <c r="A15" s="15" t="s">
        <v>45</v>
      </c>
      <c r="B15" s="10"/>
      <c r="C15" s="11"/>
      <c r="D15" s="36">
        <f>IF('Disponibilités - Mixtes'!F25="x",10,0)</f>
        <v>0</v>
      </c>
      <c r="E15" s="37">
        <f>IF('Disponibilités - Mixtes'!G25="x",10,0)</f>
        <v>0</v>
      </c>
      <c r="F15" s="37">
        <f>IF('Disponibilités - Mixtes'!H25="x",10,0)</f>
        <v>0</v>
      </c>
      <c r="G15" s="37">
        <f>IF('Disponibilités - Mixtes'!I25="x",10,0)</f>
        <v>0</v>
      </c>
      <c r="H15" s="37">
        <f>IF('Disponibilités - Mixtes'!J25="x",10,0)</f>
        <v>0</v>
      </c>
      <c r="I15" s="37">
        <f>IF('Disponibilités - Mixtes'!K25="x",10,0)</f>
        <v>0</v>
      </c>
      <c r="J15" s="38">
        <f>IF('Disponibilités - Mixtes'!L25="x",10,0)</f>
        <v>0</v>
      </c>
      <c r="K15" s="39">
        <f>IF('Disponibilités - Mixtes'!M25="x",10,0)</f>
        <v>0</v>
      </c>
      <c r="L15" s="37">
        <f>IF('Disponibilités - Mixtes'!N25="x",10,0)</f>
        <v>0</v>
      </c>
      <c r="M15" s="37">
        <f>IF('Disponibilités - Mixtes'!O25="x",10,0)</f>
        <v>0</v>
      </c>
      <c r="N15" s="37">
        <f>IF('Disponibilités - Mixtes'!P25="x",10,0)</f>
        <v>0</v>
      </c>
      <c r="O15" s="37">
        <f>IF('Disponibilités - Mixtes'!Q25="x",10,0)</f>
        <v>0</v>
      </c>
      <c r="P15" s="37">
        <f>IF('Disponibilités - Mixtes'!R25="x",10,0)</f>
        <v>0</v>
      </c>
      <c r="Q15" s="38">
        <f>IF('Disponibilités - Mixtes'!S25="x",10,0)</f>
        <v>0</v>
      </c>
      <c r="R15" s="39">
        <f>IF('Disponibilités - Mixtes'!T25="x",10,0)</f>
        <v>0</v>
      </c>
      <c r="S15" s="37">
        <f>IF('Disponibilités - Mixtes'!U25="x",10,0)</f>
        <v>0</v>
      </c>
      <c r="T15" s="37">
        <f>IF('Disponibilités - Mixtes'!V25="x",10,0)</f>
        <v>0</v>
      </c>
      <c r="U15" s="37">
        <f>IF('Disponibilités - Mixtes'!W25="x",10,0)</f>
        <v>0</v>
      </c>
      <c r="V15" s="37">
        <f>IF('Disponibilités - Mixtes'!X25="x",10,0)</f>
        <v>0</v>
      </c>
      <c r="W15" s="37">
        <f>IF('Disponibilités - Mixtes'!Y25="x",10,0)</f>
        <v>0</v>
      </c>
      <c r="X15" s="38">
        <f>IF('Disponibilités - Mixtes'!Z25="x",10,0)</f>
        <v>0</v>
      </c>
      <c r="Y15" s="39">
        <f>IF('Disponibilités - Mixtes'!AA25="x",10,0)</f>
        <v>0</v>
      </c>
      <c r="Z15" s="37">
        <f>IF('Disponibilités - Mixtes'!AB25="x",10,0)</f>
        <v>0</v>
      </c>
      <c r="AA15" s="37">
        <f>IF('Disponibilités - Mixtes'!AC25="x",10,0)</f>
        <v>0</v>
      </c>
      <c r="AB15" s="37">
        <f>IF('Disponibilités - Mixtes'!AD25="x",10,0)</f>
        <v>0</v>
      </c>
      <c r="AC15" s="37">
        <f>IF('Disponibilités - Mixtes'!AE25="x",10,0)</f>
        <v>0</v>
      </c>
      <c r="AD15" s="37">
        <f>IF('Disponibilités - Mixtes'!AF25="x",10,0)</f>
        <v>0</v>
      </c>
      <c r="AE15" s="38">
        <f>IF('Disponibilités - Mixtes'!AG25="x",10,0)</f>
        <v>0</v>
      </c>
    </row>
    <row r="16" spans="1:33" x14ac:dyDescent="0.4">
      <c r="A16" s="14" t="s">
        <v>11</v>
      </c>
      <c r="B16" s="7"/>
      <c r="C16" s="8"/>
      <c r="D16" s="32">
        <f>IF('Disponibilités - Mixtes'!F26="x",14,0)</f>
        <v>0</v>
      </c>
      <c r="E16" s="33">
        <f>IF('Disponibilités - Mixtes'!G26="x",14,0)</f>
        <v>0</v>
      </c>
      <c r="F16" s="33">
        <f>IF('Disponibilités - Mixtes'!H26="x",14,0)</f>
        <v>0</v>
      </c>
      <c r="G16" s="33">
        <f>IF('Disponibilités - Mixtes'!I26="x",14,0)</f>
        <v>0</v>
      </c>
      <c r="H16" s="33">
        <f>IF('Disponibilités - Mixtes'!J26="x",14,0)</f>
        <v>0</v>
      </c>
      <c r="I16" s="33">
        <f>IF('Disponibilités - Mixtes'!K26="x",14,0)</f>
        <v>0</v>
      </c>
      <c r="J16" s="34">
        <f>IF('Disponibilités - Mixtes'!L26="x",14,0)</f>
        <v>0</v>
      </c>
      <c r="K16" s="35">
        <f>IF('Disponibilités - Mixtes'!M26="x",14,0)</f>
        <v>0</v>
      </c>
      <c r="L16" s="33">
        <f>IF('Disponibilités - Mixtes'!N26="x",14,0)</f>
        <v>0</v>
      </c>
      <c r="M16" s="33">
        <f>IF('Disponibilités - Mixtes'!O26="x",14,0)</f>
        <v>0</v>
      </c>
      <c r="N16" s="33">
        <f>IF('Disponibilités - Mixtes'!P26="x",14,0)</f>
        <v>0</v>
      </c>
      <c r="O16" s="33">
        <f>IF('Disponibilités - Mixtes'!Q26="x",14,0)</f>
        <v>0</v>
      </c>
      <c r="P16" s="33">
        <f>IF('Disponibilités - Mixtes'!R26="x",14,0)</f>
        <v>0</v>
      </c>
      <c r="Q16" s="34">
        <f>IF('Disponibilités - Mixtes'!S26="x",14,0)</f>
        <v>0</v>
      </c>
      <c r="R16" s="35">
        <f>IF('Disponibilités - Mixtes'!T26="x",14,0)</f>
        <v>0</v>
      </c>
      <c r="S16" s="33">
        <f>IF('Disponibilités - Mixtes'!U26="x",14,0)</f>
        <v>0</v>
      </c>
      <c r="T16" s="33">
        <f>IF('Disponibilités - Mixtes'!V26="x",14,0)</f>
        <v>0</v>
      </c>
      <c r="U16" s="33">
        <f>IF('Disponibilités - Mixtes'!W26="x",14,0)</f>
        <v>0</v>
      </c>
      <c r="V16" s="33">
        <f>IF('Disponibilités - Mixtes'!X26="x",14,0)</f>
        <v>0</v>
      </c>
      <c r="W16" s="33">
        <f>IF('Disponibilités - Mixtes'!Y26="x",14,0)</f>
        <v>0</v>
      </c>
      <c r="X16" s="34">
        <f>IF('Disponibilités - Mixtes'!Z26="x",14,0)</f>
        <v>0</v>
      </c>
      <c r="Y16" s="35">
        <f>IF('Disponibilités - Mixtes'!AA26="x",14,0)</f>
        <v>0</v>
      </c>
      <c r="Z16" s="33">
        <f>IF('Disponibilités - Mixtes'!AB26="x",14,0)</f>
        <v>0</v>
      </c>
      <c r="AA16" s="33">
        <f>IF('Disponibilités - Mixtes'!AC26="x",14,0)</f>
        <v>0</v>
      </c>
      <c r="AB16" s="33">
        <f>IF('Disponibilités - Mixtes'!AD26="x",14,0)</f>
        <v>0</v>
      </c>
      <c r="AC16" s="33">
        <f>IF('Disponibilités - Mixtes'!AE26="x",14,0)</f>
        <v>0</v>
      </c>
      <c r="AD16" s="33">
        <f>IF('Disponibilités - Mixtes'!AF26="x",14,0)</f>
        <v>0</v>
      </c>
      <c r="AE16" s="34">
        <f>IF('Disponibilités - Mixtes'!AG26="x",14,0)</f>
        <v>0</v>
      </c>
    </row>
    <row r="17" spans="1:31" s="5" customFormat="1" x14ac:dyDescent="0.4">
      <c r="A17" s="15" t="s">
        <v>45</v>
      </c>
      <c r="B17" s="10"/>
      <c r="C17" s="11"/>
      <c r="D17" s="36">
        <f>IF('Disponibilités - Mixtes'!F27="x",10,0)</f>
        <v>0</v>
      </c>
      <c r="E17" s="37">
        <f>IF('Disponibilités - Mixtes'!G27="x",10,0)</f>
        <v>0</v>
      </c>
      <c r="F17" s="37">
        <f>IF('Disponibilités - Mixtes'!H27="x",10,0)</f>
        <v>0</v>
      </c>
      <c r="G17" s="37">
        <f>IF('Disponibilités - Mixtes'!I27="x",10,0)</f>
        <v>0</v>
      </c>
      <c r="H17" s="37">
        <f>IF('Disponibilités - Mixtes'!J27="x",10,0)</f>
        <v>0</v>
      </c>
      <c r="I17" s="37">
        <f>IF('Disponibilités - Mixtes'!K27="x",10,0)</f>
        <v>0</v>
      </c>
      <c r="J17" s="38">
        <f>IF('Disponibilités - Mixtes'!L27="x",10,0)</f>
        <v>0</v>
      </c>
      <c r="K17" s="39">
        <f>IF('Disponibilités - Mixtes'!M27="x",10,0)</f>
        <v>0</v>
      </c>
      <c r="L17" s="37">
        <f>IF('Disponibilités - Mixtes'!N27="x",10,0)</f>
        <v>0</v>
      </c>
      <c r="M17" s="37">
        <f>IF('Disponibilités - Mixtes'!O27="x",10,0)</f>
        <v>0</v>
      </c>
      <c r="N17" s="37">
        <f>IF('Disponibilités - Mixtes'!P27="x",10,0)</f>
        <v>0</v>
      </c>
      <c r="O17" s="37">
        <f>IF('Disponibilités - Mixtes'!Q27="x",10,0)</f>
        <v>0</v>
      </c>
      <c r="P17" s="37">
        <f>IF('Disponibilités - Mixtes'!R27="x",10,0)</f>
        <v>0</v>
      </c>
      <c r="Q17" s="38">
        <f>IF('Disponibilités - Mixtes'!S27="x",10,0)</f>
        <v>0</v>
      </c>
      <c r="R17" s="39">
        <f>IF('Disponibilités - Mixtes'!T27="x",10,0)</f>
        <v>0</v>
      </c>
      <c r="S17" s="37">
        <f>IF('Disponibilités - Mixtes'!U27="x",10,0)</f>
        <v>0</v>
      </c>
      <c r="T17" s="37">
        <f>IF('Disponibilités - Mixtes'!V27="x",10,0)</f>
        <v>0</v>
      </c>
      <c r="U17" s="37">
        <f>IF('Disponibilités - Mixtes'!W27="x",10,0)</f>
        <v>0</v>
      </c>
      <c r="V17" s="37">
        <f>IF('Disponibilités - Mixtes'!X27="x",10,0)</f>
        <v>0</v>
      </c>
      <c r="W17" s="37">
        <f>IF('Disponibilités - Mixtes'!Y27="x",10,0)</f>
        <v>0</v>
      </c>
      <c r="X17" s="38">
        <f>IF('Disponibilités - Mixtes'!Z27="x",10,0)</f>
        <v>0</v>
      </c>
      <c r="Y17" s="39">
        <f>IF('Disponibilités - Mixtes'!AA27="x",10,0)</f>
        <v>0</v>
      </c>
      <c r="Z17" s="37">
        <f>IF('Disponibilités - Mixtes'!AB27="x",10,0)</f>
        <v>0</v>
      </c>
      <c r="AA17" s="37">
        <f>IF('Disponibilités - Mixtes'!AC27="x",10,0)</f>
        <v>0</v>
      </c>
      <c r="AB17" s="37">
        <f>IF('Disponibilités - Mixtes'!AD27="x",10,0)</f>
        <v>0</v>
      </c>
      <c r="AC17" s="37">
        <f>IF('Disponibilités - Mixtes'!AE27="x",10,0)</f>
        <v>0</v>
      </c>
      <c r="AD17" s="37">
        <f>IF('Disponibilités - Mixtes'!AF27="x",10,0)</f>
        <v>0</v>
      </c>
      <c r="AE17" s="38">
        <f>IF('Disponibilités - Mixtes'!AG27="x",10,0)</f>
        <v>0</v>
      </c>
    </row>
    <row r="18" spans="1:31" x14ac:dyDescent="0.4">
      <c r="A18" s="14" t="s">
        <v>18</v>
      </c>
      <c r="B18" s="7"/>
      <c r="C18" s="8"/>
      <c r="D18" s="32">
        <f>IF('Disponibilités - Mixtes'!F40="x",20,0)</f>
        <v>0</v>
      </c>
      <c r="E18" s="33">
        <f>IF('Disponibilités - Mixtes'!G40="x",20,0)</f>
        <v>0</v>
      </c>
      <c r="F18" s="33">
        <f>IF('Disponibilités - Mixtes'!H40="x",20,0)</f>
        <v>0</v>
      </c>
      <c r="G18" s="33">
        <f>IF('Disponibilités - Mixtes'!I40="x",20,0)</f>
        <v>0</v>
      </c>
      <c r="H18" s="33">
        <f>IF('Disponibilités - Mixtes'!J40="x",20,0)</f>
        <v>0</v>
      </c>
      <c r="I18" s="33">
        <f>IF('Disponibilités - Mixtes'!K40="x",20,0)</f>
        <v>0</v>
      </c>
      <c r="J18" s="34">
        <f>IF('Disponibilités - Mixtes'!L40="x",20,0)</f>
        <v>0</v>
      </c>
      <c r="K18" s="35">
        <f>IF('Disponibilités - Mixtes'!M40="x",20,0)</f>
        <v>0</v>
      </c>
      <c r="L18" s="33">
        <f>IF('Disponibilités - Mixtes'!N40="x",20,0)</f>
        <v>0</v>
      </c>
      <c r="M18" s="33">
        <f>IF('Disponibilités - Mixtes'!O40="x",20,0)</f>
        <v>0</v>
      </c>
      <c r="N18" s="33">
        <f>IF('Disponibilités - Mixtes'!P40="x",20,0)</f>
        <v>0</v>
      </c>
      <c r="O18" s="33">
        <f>IF('Disponibilités - Mixtes'!Q40="x",20,0)</f>
        <v>0</v>
      </c>
      <c r="P18" s="33">
        <f>IF('Disponibilités - Mixtes'!R40="x",20,0)</f>
        <v>0</v>
      </c>
      <c r="Q18" s="34">
        <f>IF('Disponibilités - Mixtes'!S40="x",20,0)</f>
        <v>0</v>
      </c>
      <c r="R18" s="35">
        <f>IF('Disponibilités - Mixtes'!T40="x",20,0)</f>
        <v>0</v>
      </c>
      <c r="S18" s="33">
        <f>IF('Disponibilités - Mixtes'!U40="x",20,0)</f>
        <v>0</v>
      </c>
      <c r="T18" s="33">
        <f>IF('Disponibilités - Mixtes'!V40="x",20,0)</f>
        <v>0</v>
      </c>
      <c r="U18" s="33">
        <f>IF('Disponibilités - Mixtes'!W40="x",20,0)</f>
        <v>0</v>
      </c>
      <c r="V18" s="33">
        <f>IF('Disponibilités - Mixtes'!X40="x",20,0)</f>
        <v>0</v>
      </c>
      <c r="W18" s="33">
        <f>IF('Disponibilités - Mixtes'!Y40="x",20,0)</f>
        <v>0</v>
      </c>
      <c r="X18" s="34">
        <f>IF('Disponibilités - Mixtes'!Z40="x",20,0)</f>
        <v>0</v>
      </c>
      <c r="Y18" s="35">
        <f>IF('Disponibilités - Mixtes'!AA40="x",20,0)</f>
        <v>0</v>
      </c>
      <c r="Z18" s="33">
        <f>IF('Disponibilités - Mixtes'!AB40="x",20,0)</f>
        <v>0</v>
      </c>
      <c r="AA18" s="33">
        <f>IF('Disponibilités - Mixtes'!AC40="x",20,0)</f>
        <v>0</v>
      </c>
      <c r="AB18" s="33">
        <f>IF('Disponibilités - Mixtes'!AD40="x",20,0)</f>
        <v>0</v>
      </c>
      <c r="AC18" s="33">
        <f>IF('Disponibilités - Mixtes'!AE40="x",20,0)</f>
        <v>0</v>
      </c>
      <c r="AD18" s="33">
        <f>IF('Disponibilités - Mixtes'!AF40="x",20,0)</f>
        <v>0</v>
      </c>
      <c r="AE18" s="34">
        <f>IF('Disponibilités - Mixtes'!AG40="x",20,0)</f>
        <v>0</v>
      </c>
    </row>
    <row r="19" spans="1:31" s="5" customFormat="1" x14ac:dyDescent="0.4">
      <c r="A19" s="15" t="s">
        <v>45</v>
      </c>
      <c r="B19" s="10"/>
      <c r="C19" s="11"/>
      <c r="D19" s="36">
        <f>IF('Disponibilités - Mixtes'!F41="x",20,0)</f>
        <v>0</v>
      </c>
      <c r="E19" s="37">
        <f>IF('Disponibilités - Mixtes'!G41="x",20,0)</f>
        <v>0</v>
      </c>
      <c r="F19" s="37">
        <f>IF('Disponibilités - Mixtes'!H41="x",20,0)</f>
        <v>0</v>
      </c>
      <c r="G19" s="37">
        <f>IF('Disponibilités - Mixtes'!I41="x",20,0)</f>
        <v>0</v>
      </c>
      <c r="H19" s="37">
        <f>IF('Disponibilités - Mixtes'!J41="x",20,0)</f>
        <v>0</v>
      </c>
      <c r="I19" s="37">
        <f>IF('Disponibilités - Mixtes'!K41="x",20,0)</f>
        <v>0</v>
      </c>
      <c r="J19" s="38">
        <f>IF('Disponibilités - Mixtes'!L41="x",20,0)</f>
        <v>0</v>
      </c>
      <c r="K19" s="39">
        <f>IF('Disponibilités - Mixtes'!M41="x",20,0)</f>
        <v>0</v>
      </c>
      <c r="L19" s="37">
        <f>IF('Disponibilités - Mixtes'!N41="x",20,0)</f>
        <v>0</v>
      </c>
      <c r="M19" s="37">
        <f>IF('Disponibilités - Mixtes'!O41="x",20,0)</f>
        <v>0</v>
      </c>
      <c r="N19" s="37">
        <f>IF('Disponibilités - Mixtes'!P41="x",20,0)</f>
        <v>0</v>
      </c>
      <c r="O19" s="37">
        <f>IF('Disponibilités - Mixtes'!Q41="x",20,0)</f>
        <v>0</v>
      </c>
      <c r="P19" s="37">
        <f>IF('Disponibilités - Mixtes'!R41="x",20,0)</f>
        <v>0</v>
      </c>
      <c r="Q19" s="38">
        <f>IF('Disponibilités - Mixtes'!S41="x",20,0)</f>
        <v>0</v>
      </c>
      <c r="R19" s="39">
        <f>IF('Disponibilités - Mixtes'!T41="x",20,0)</f>
        <v>0</v>
      </c>
      <c r="S19" s="37">
        <f>IF('Disponibilités - Mixtes'!U41="x",20,0)</f>
        <v>0</v>
      </c>
      <c r="T19" s="37">
        <f>IF('Disponibilités - Mixtes'!V41="x",20,0)</f>
        <v>0</v>
      </c>
      <c r="U19" s="37">
        <f>IF('Disponibilités - Mixtes'!W41="x",20,0)</f>
        <v>0</v>
      </c>
      <c r="V19" s="37">
        <f>IF('Disponibilités - Mixtes'!X41="x",20,0)</f>
        <v>0</v>
      </c>
      <c r="W19" s="37">
        <f>IF('Disponibilités - Mixtes'!Y41="x",20,0)</f>
        <v>0</v>
      </c>
      <c r="X19" s="38">
        <f>IF('Disponibilités - Mixtes'!Z41="x",20,0)</f>
        <v>0</v>
      </c>
      <c r="Y19" s="39">
        <f>IF('Disponibilités - Mixtes'!AA41="x",20,0)</f>
        <v>0</v>
      </c>
      <c r="Z19" s="37">
        <f>IF('Disponibilités - Mixtes'!AB41="x",20,0)</f>
        <v>0</v>
      </c>
      <c r="AA19" s="37">
        <f>IF('Disponibilités - Mixtes'!AC41="x",20,0)</f>
        <v>0</v>
      </c>
      <c r="AB19" s="37">
        <f>IF('Disponibilités - Mixtes'!AD41="x",20,0)</f>
        <v>0</v>
      </c>
      <c r="AC19" s="37">
        <f>IF('Disponibilités - Mixtes'!AE41="x",20,0)</f>
        <v>0</v>
      </c>
      <c r="AD19" s="37">
        <f>IF('Disponibilités - Mixtes'!AF41="x",20,0)</f>
        <v>0</v>
      </c>
      <c r="AE19" s="38">
        <f>IF('Disponibilités - Mixtes'!AG41="x",20,0)</f>
        <v>0</v>
      </c>
    </row>
    <row r="20" spans="1:31" x14ac:dyDescent="0.4">
      <c r="A20" s="14" t="s">
        <v>19</v>
      </c>
      <c r="B20" s="7"/>
      <c r="C20" s="8"/>
      <c r="D20" s="32">
        <f>IF('Disponibilités - Mixtes'!F42="x",21,0)</f>
        <v>0</v>
      </c>
      <c r="E20" s="33">
        <f>IF('Disponibilités - Mixtes'!G42="x",21,0)</f>
        <v>0</v>
      </c>
      <c r="F20" s="33">
        <f>IF('Disponibilités - Mixtes'!H42="x",21,0)</f>
        <v>0</v>
      </c>
      <c r="G20" s="33">
        <f>IF('Disponibilités - Mixtes'!I42="x",21,0)</f>
        <v>0</v>
      </c>
      <c r="H20" s="33">
        <f>IF('Disponibilités - Mixtes'!J42="x",21,0)</f>
        <v>0</v>
      </c>
      <c r="I20" s="33">
        <f>IF('Disponibilités - Mixtes'!K42="x",21,0)</f>
        <v>0</v>
      </c>
      <c r="J20" s="34">
        <f>IF('Disponibilités - Mixtes'!L42="x",21,0)</f>
        <v>0</v>
      </c>
      <c r="K20" s="35">
        <f>IF('Disponibilités - Mixtes'!M42="x",21,0)</f>
        <v>0</v>
      </c>
      <c r="L20" s="33">
        <f>IF('Disponibilités - Mixtes'!N42="x",21,0)</f>
        <v>0</v>
      </c>
      <c r="M20" s="33">
        <f>IF('Disponibilités - Mixtes'!O42="x",21,0)</f>
        <v>0</v>
      </c>
      <c r="N20" s="33">
        <f>IF('Disponibilités - Mixtes'!P42="x",21,0)</f>
        <v>0</v>
      </c>
      <c r="O20" s="33">
        <f>IF('Disponibilités - Mixtes'!Q42="x",21,0)</f>
        <v>0</v>
      </c>
      <c r="P20" s="33">
        <f>IF('Disponibilités - Mixtes'!R42="x",21,0)</f>
        <v>0</v>
      </c>
      <c r="Q20" s="34">
        <f>IF('Disponibilités - Mixtes'!S42="x",21,0)</f>
        <v>0</v>
      </c>
      <c r="R20" s="35">
        <f>IF('Disponibilités - Mixtes'!T42="x",21,0)</f>
        <v>0</v>
      </c>
      <c r="S20" s="33">
        <f>IF('Disponibilités - Mixtes'!U42="x",21,0)</f>
        <v>0</v>
      </c>
      <c r="T20" s="33">
        <f>IF('Disponibilités - Mixtes'!V42="x",21,0)</f>
        <v>0</v>
      </c>
      <c r="U20" s="33">
        <f>IF('Disponibilités - Mixtes'!W42="x",21,0)</f>
        <v>0</v>
      </c>
      <c r="V20" s="33">
        <f>IF('Disponibilités - Mixtes'!X42="x",21,0)</f>
        <v>0</v>
      </c>
      <c r="W20" s="33">
        <f>IF('Disponibilités - Mixtes'!Y42="x",21,0)</f>
        <v>0</v>
      </c>
      <c r="X20" s="34">
        <f>IF('Disponibilités - Mixtes'!Z42="x",21,0)</f>
        <v>0</v>
      </c>
      <c r="Y20" s="35">
        <f>IF('Disponibilités - Mixtes'!AA42="x",21,0)</f>
        <v>0</v>
      </c>
      <c r="Z20" s="33">
        <f>IF('Disponibilités - Mixtes'!AB42="x",21,0)</f>
        <v>0</v>
      </c>
      <c r="AA20" s="33">
        <f>IF('Disponibilités - Mixtes'!AC42="x",21,0)</f>
        <v>0</v>
      </c>
      <c r="AB20" s="33">
        <f>IF('Disponibilités - Mixtes'!AD42="x",21,0)</f>
        <v>0</v>
      </c>
      <c r="AC20" s="33">
        <f>IF('Disponibilités - Mixtes'!AE42="x",21,0)</f>
        <v>0</v>
      </c>
      <c r="AD20" s="33">
        <f>IF('Disponibilités - Mixtes'!AF42="x",21,0)</f>
        <v>0</v>
      </c>
      <c r="AE20" s="34">
        <f>IF('Disponibilités - Mixtes'!AG42="x",21,0)</f>
        <v>0</v>
      </c>
    </row>
    <row r="21" spans="1:31" s="5" customFormat="1" x14ac:dyDescent="0.4">
      <c r="A21" s="15" t="s">
        <v>45</v>
      </c>
      <c r="B21" s="10"/>
      <c r="C21" s="11"/>
      <c r="D21" s="36">
        <f>IF('Disponibilités - Mixtes'!F43="x",21,0)</f>
        <v>0</v>
      </c>
      <c r="E21" s="37">
        <f>IF('Disponibilités - Mixtes'!G43="x",21,0)</f>
        <v>0</v>
      </c>
      <c r="F21" s="37">
        <f>IF('Disponibilités - Mixtes'!H43="x",21,0)</f>
        <v>0</v>
      </c>
      <c r="G21" s="37">
        <f>IF('Disponibilités - Mixtes'!I43="x",21,0)</f>
        <v>0</v>
      </c>
      <c r="H21" s="37">
        <f>IF('Disponibilités - Mixtes'!J43="x",21,0)</f>
        <v>0</v>
      </c>
      <c r="I21" s="37">
        <f>IF('Disponibilités - Mixtes'!K43="x",21,0)</f>
        <v>0</v>
      </c>
      <c r="J21" s="38">
        <f>IF('Disponibilités - Mixtes'!L43="x",21,0)</f>
        <v>0</v>
      </c>
      <c r="K21" s="39">
        <f>IF('Disponibilités - Mixtes'!M43="x",21,0)</f>
        <v>0</v>
      </c>
      <c r="L21" s="37">
        <f>IF('Disponibilités - Mixtes'!N43="x",21,0)</f>
        <v>0</v>
      </c>
      <c r="M21" s="37">
        <f>IF('Disponibilités - Mixtes'!O43="x",21,0)</f>
        <v>0</v>
      </c>
      <c r="N21" s="37">
        <f>IF('Disponibilités - Mixtes'!P43="x",21,0)</f>
        <v>0</v>
      </c>
      <c r="O21" s="37">
        <f>IF('Disponibilités - Mixtes'!Q43="x",21,0)</f>
        <v>0</v>
      </c>
      <c r="P21" s="37">
        <f>IF('Disponibilités - Mixtes'!R43="x",21,0)</f>
        <v>0</v>
      </c>
      <c r="Q21" s="38">
        <f>IF('Disponibilités - Mixtes'!S43="x",21,0)</f>
        <v>0</v>
      </c>
      <c r="R21" s="39">
        <f>IF('Disponibilités - Mixtes'!T43="x",21,0)</f>
        <v>0</v>
      </c>
      <c r="S21" s="37">
        <f>IF('Disponibilités - Mixtes'!U43="x",21,0)</f>
        <v>0</v>
      </c>
      <c r="T21" s="37">
        <f>IF('Disponibilités - Mixtes'!V43="x",21,0)</f>
        <v>0</v>
      </c>
      <c r="U21" s="37">
        <f>IF('Disponibilités - Mixtes'!W43="x",21,0)</f>
        <v>0</v>
      </c>
      <c r="V21" s="37">
        <f>IF('Disponibilités - Mixtes'!X43="x",21,0)</f>
        <v>0</v>
      </c>
      <c r="W21" s="37">
        <f>IF('Disponibilités - Mixtes'!Y43="x",21,0)</f>
        <v>0</v>
      </c>
      <c r="X21" s="38">
        <f>IF('Disponibilités - Mixtes'!Z43="x",21,0)</f>
        <v>0</v>
      </c>
      <c r="Y21" s="39">
        <f>IF('Disponibilités - Mixtes'!AA43="x",21,0)</f>
        <v>0</v>
      </c>
      <c r="Z21" s="37">
        <f>IF('Disponibilités - Mixtes'!AB43="x",21,0)</f>
        <v>0</v>
      </c>
      <c r="AA21" s="37">
        <f>IF('Disponibilités - Mixtes'!AC43="x",21,0)</f>
        <v>0</v>
      </c>
      <c r="AB21" s="37">
        <f>IF('Disponibilités - Mixtes'!AD43="x",21,0)</f>
        <v>0</v>
      </c>
      <c r="AC21" s="37">
        <f>IF('Disponibilités - Mixtes'!AE43="x",21,0)</f>
        <v>0</v>
      </c>
      <c r="AD21" s="37">
        <f>IF('Disponibilités - Mixtes'!AF43="x",21,0)</f>
        <v>0</v>
      </c>
      <c r="AE21" s="38">
        <f>IF('Disponibilités - Mixtes'!AG43="x",21,0)</f>
        <v>0</v>
      </c>
    </row>
    <row r="22" spans="1:31" x14ac:dyDescent="0.4">
      <c r="A22" s="14" t="s">
        <v>20</v>
      </c>
      <c r="B22" s="7"/>
      <c r="C22" s="8"/>
      <c r="D22" s="32">
        <f>IF('Disponibilités - Mixtes'!F44="x",22,0)</f>
        <v>0</v>
      </c>
      <c r="E22" s="33">
        <f>IF('Disponibilités - Mixtes'!G44="x",22,0)</f>
        <v>0</v>
      </c>
      <c r="F22" s="33">
        <f>IF('Disponibilités - Mixtes'!H44="x",22,0)</f>
        <v>0</v>
      </c>
      <c r="G22" s="33">
        <f>IF('Disponibilités - Mixtes'!I44="x",22,0)</f>
        <v>0</v>
      </c>
      <c r="H22" s="33">
        <f>IF('Disponibilités - Mixtes'!J44="x",22,0)</f>
        <v>0</v>
      </c>
      <c r="I22" s="33">
        <f>IF('Disponibilités - Mixtes'!K44="x",22,0)</f>
        <v>0</v>
      </c>
      <c r="J22" s="34">
        <f>IF('Disponibilités - Mixtes'!L44="x",22,0)</f>
        <v>0</v>
      </c>
      <c r="K22" s="35">
        <f>IF('Disponibilités - Mixtes'!M44="x",22,0)</f>
        <v>0</v>
      </c>
      <c r="L22" s="33">
        <f>IF('Disponibilités - Mixtes'!N44="x",22,0)</f>
        <v>0</v>
      </c>
      <c r="M22" s="33">
        <f>IF('Disponibilités - Mixtes'!O44="x",22,0)</f>
        <v>0</v>
      </c>
      <c r="N22" s="33">
        <f>IF('Disponibilités - Mixtes'!P44="x",22,0)</f>
        <v>0</v>
      </c>
      <c r="O22" s="33">
        <f>IF('Disponibilités - Mixtes'!Q44="x",22,0)</f>
        <v>0</v>
      </c>
      <c r="P22" s="33">
        <f>IF('Disponibilités - Mixtes'!R44="x",22,0)</f>
        <v>0</v>
      </c>
      <c r="Q22" s="34">
        <f>IF('Disponibilités - Mixtes'!S44="x",22,0)</f>
        <v>0</v>
      </c>
      <c r="R22" s="35">
        <f>IF('Disponibilités - Mixtes'!T44="x",22,0)</f>
        <v>0</v>
      </c>
      <c r="S22" s="33">
        <f>IF('Disponibilités - Mixtes'!U44="x",22,0)</f>
        <v>0</v>
      </c>
      <c r="T22" s="33">
        <f>IF('Disponibilités - Mixtes'!V44="x",22,0)</f>
        <v>0</v>
      </c>
      <c r="U22" s="33">
        <f>IF('Disponibilités - Mixtes'!W44="x",22,0)</f>
        <v>0</v>
      </c>
      <c r="V22" s="33">
        <f>IF('Disponibilités - Mixtes'!X44="x",22,0)</f>
        <v>0</v>
      </c>
      <c r="W22" s="33">
        <f>IF('Disponibilités - Mixtes'!Y44="x",22,0)</f>
        <v>0</v>
      </c>
      <c r="X22" s="34">
        <f>IF('Disponibilités - Mixtes'!Z44="x",22,0)</f>
        <v>0</v>
      </c>
      <c r="Y22" s="35">
        <f>IF('Disponibilités - Mixtes'!AA44="x",22,0)</f>
        <v>0</v>
      </c>
      <c r="Z22" s="33">
        <f>IF('Disponibilités - Mixtes'!AB44="x",22,0)</f>
        <v>0</v>
      </c>
      <c r="AA22" s="33">
        <f>IF('Disponibilités - Mixtes'!AC44="x",22,0)</f>
        <v>0</v>
      </c>
      <c r="AB22" s="33">
        <f>IF('Disponibilités - Mixtes'!AD44="x",22,0)</f>
        <v>0</v>
      </c>
      <c r="AC22" s="33">
        <f>IF('Disponibilités - Mixtes'!AE44="x",22,0)</f>
        <v>0</v>
      </c>
      <c r="AD22" s="33">
        <f>IF('Disponibilités - Mixtes'!AF44="x",22,0)</f>
        <v>0</v>
      </c>
      <c r="AE22" s="34">
        <f>IF('Disponibilités - Mixtes'!AG44="x",22,0)</f>
        <v>0</v>
      </c>
    </row>
    <row r="23" spans="1:31" s="5" customFormat="1" x14ac:dyDescent="0.4">
      <c r="A23" s="15" t="s">
        <v>45</v>
      </c>
      <c r="B23" s="10"/>
      <c r="C23" s="11"/>
      <c r="D23" s="36">
        <f>IF('Disponibilités - Mixtes'!F45="x",22,0)</f>
        <v>0</v>
      </c>
      <c r="E23" s="37">
        <f>IF('Disponibilités - Mixtes'!G45="x",22,0)</f>
        <v>0</v>
      </c>
      <c r="F23" s="37">
        <f>IF('Disponibilités - Mixtes'!H45="x",22,0)</f>
        <v>0</v>
      </c>
      <c r="G23" s="37">
        <f>IF('Disponibilités - Mixtes'!I45="x",22,0)</f>
        <v>0</v>
      </c>
      <c r="H23" s="37">
        <f>IF('Disponibilités - Mixtes'!J45="x",22,0)</f>
        <v>0</v>
      </c>
      <c r="I23" s="37">
        <f>IF('Disponibilités - Mixtes'!K45="x",22,0)</f>
        <v>0</v>
      </c>
      <c r="J23" s="38">
        <f>IF('Disponibilités - Mixtes'!L45="x",22,0)</f>
        <v>0</v>
      </c>
      <c r="K23" s="39">
        <f>IF('Disponibilités - Mixtes'!M45="x",22,0)</f>
        <v>0</v>
      </c>
      <c r="L23" s="37">
        <f>IF('Disponibilités - Mixtes'!N45="x",22,0)</f>
        <v>0</v>
      </c>
      <c r="M23" s="37">
        <f>IF('Disponibilités - Mixtes'!O45="x",22,0)</f>
        <v>0</v>
      </c>
      <c r="N23" s="37">
        <f>IF('Disponibilités - Mixtes'!P45="x",22,0)</f>
        <v>0</v>
      </c>
      <c r="O23" s="37">
        <f>IF('Disponibilités - Mixtes'!Q45="x",22,0)</f>
        <v>0</v>
      </c>
      <c r="P23" s="37">
        <f>IF('Disponibilités - Mixtes'!R45="x",22,0)</f>
        <v>0</v>
      </c>
      <c r="Q23" s="38">
        <f>IF('Disponibilités - Mixtes'!S45="x",22,0)</f>
        <v>0</v>
      </c>
      <c r="R23" s="39">
        <f>IF('Disponibilités - Mixtes'!T45="x",22,0)</f>
        <v>0</v>
      </c>
      <c r="S23" s="37">
        <f>IF('Disponibilités - Mixtes'!U45="x",22,0)</f>
        <v>0</v>
      </c>
      <c r="T23" s="37">
        <f>IF('Disponibilités - Mixtes'!V45="x",22,0)</f>
        <v>0</v>
      </c>
      <c r="U23" s="37">
        <f>IF('Disponibilités - Mixtes'!W45="x",22,0)</f>
        <v>0</v>
      </c>
      <c r="V23" s="37">
        <f>IF('Disponibilités - Mixtes'!X45="x",22,0)</f>
        <v>0</v>
      </c>
      <c r="W23" s="37">
        <f>IF('Disponibilités - Mixtes'!Y45="x",22,0)</f>
        <v>0</v>
      </c>
      <c r="X23" s="38">
        <f>IF('Disponibilités - Mixtes'!Z45="x",22,0)</f>
        <v>0</v>
      </c>
      <c r="Y23" s="39">
        <f>IF('Disponibilités - Mixtes'!AA45="x",22,0)</f>
        <v>0</v>
      </c>
      <c r="Z23" s="37">
        <f>IF('Disponibilités - Mixtes'!AB45="x",22,0)</f>
        <v>0</v>
      </c>
      <c r="AA23" s="37">
        <f>IF('Disponibilités - Mixtes'!AC45="x",22,0)</f>
        <v>0</v>
      </c>
      <c r="AB23" s="37">
        <f>IF('Disponibilités - Mixtes'!AD45="x",22,0)</f>
        <v>0</v>
      </c>
      <c r="AC23" s="37">
        <f>IF('Disponibilités - Mixtes'!AE45="x",22,0)</f>
        <v>0</v>
      </c>
      <c r="AD23" s="37">
        <f>IF('Disponibilités - Mixtes'!AF45="x",22,0)</f>
        <v>0</v>
      </c>
      <c r="AE23" s="38">
        <f>IF('Disponibilités - Mixtes'!AG45="x",22,0)</f>
        <v>0</v>
      </c>
    </row>
    <row r="24" spans="1:31" x14ac:dyDescent="0.4">
      <c r="A24" s="14" t="s">
        <v>21</v>
      </c>
      <c r="B24" s="7"/>
      <c r="C24" s="8"/>
      <c r="D24" s="32">
        <f>IF('Disponibilités - Mixtes'!F46="x",23,0)</f>
        <v>0</v>
      </c>
      <c r="E24" s="33">
        <f>IF('Disponibilités - Mixtes'!G46="x",23,0)</f>
        <v>0</v>
      </c>
      <c r="F24" s="33">
        <f>IF('Disponibilités - Mixtes'!H46="x",23,0)</f>
        <v>0</v>
      </c>
      <c r="G24" s="33">
        <f>IF('Disponibilités - Mixtes'!I46="x",23,0)</f>
        <v>0</v>
      </c>
      <c r="H24" s="33">
        <f>IF('Disponibilités - Mixtes'!J46="x",23,0)</f>
        <v>0</v>
      </c>
      <c r="I24" s="33">
        <f>IF('Disponibilités - Mixtes'!K46="x",23,0)</f>
        <v>0</v>
      </c>
      <c r="J24" s="34">
        <f>IF('Disponibilités - Mixtes'!L46="x",23,0)</f>
        <v>0</v>
      </c>
      <c r="K24" s="35">
        <f>IF('Disponibilités - Mixtes'!M46="x",23,0)</f>
        <v>0</v>
      </c>
      <c r="L24" s="33">
        <f>IF('Disponibilités - Mixtes'!N46="x",23,0)</f>
        <v>0</v>
      </c>
      <c r="M24" s="33">
        <f>IF('Disponibilités - Mixtes'!O46="x",23,0)</f>
        <v>0</v>
      </c>
      <c r="N24" s="33">
        <f>IF('Disponibilités - Mixtes'!P46="x",23,0)</f>
        <v>0</v>
      </c>
      <c r="O24" s="33">
        <f>IF('Disponibilités - Mixtes'!Q46="x",23,0)</f>
        <v>0</v>
      </c>
      <c r="P24" s="33">
        <f>IF('Disponibilités - Mixtes'!R46="x",23,0)</f>
        <v>0</v>
      </c>
      <c r="Q24" s="34">
        <f>IF('Disponibilités - Mixtes'!S46="x",23,0)</f>
        <v>0</v>
      </c>
      <c r="R24" s="35">
        <f>IF('Disponibilités - Mixtes'!T46="x",23,0)</f>
        <v>0</v>
      </c>
      <c r="S24" s="33">
        <f>IF('Disponibilités - Mixtes'!U46="x",23,0)</f>
        <v>0</v>
      </c>
      <c r="T24" s="33">
        <f>IF('Disponibilités - Mixtes'!V46="x",23,0)</f>
        <v>0</v>
      </c>
      <c r="U24" s="33">
        <f>IF('Disponibilités - Mixtes'!W46="x",23,0)</f>
        <v>0</v>
      </c>
      <c r="V24" s="33">
        <f>IF('Disponibilités - Mixtes'!X46="x",23,0)</f>
        <v>0</v>
      </c>
      <c r="W24" s="33">
        <f>IF('Disponibilités - Mixtes'!Y46="x",23,0)</f>
        <v>0</v>
      </c>
      <c r="X24" s="34">
        <f>IF('Disponibilités - Mixtes'!Z46="x",23,0)</f>
        <v>0</v>
      </c>
      <c r="Y24" s="35">
        <f>IF('Disponibilités - Mixtes'!AA46="x",23,0)</f>
        <v>0</v>
      </c>
      <c r="Z24" s="33">
        <f>IF('Disponibilités - Mixtes'!AB46="x",23,0)</f>
        <v>0</v>
      </c>
      <c r="AA24" s="33">
        <f>IF('Disponibilités - Mixtes'!AC46="x",23,0)</f>
        <v>0</v>
      </c>
      <c r="AB24" s="33">
        <f>IF('Disponibilités - Mixtes'!AD46="x",23,0)</f>
        <v>0</v>
      </c>
      <c r="AC24" s="33">
        <f>IF('Disponibilités - Mixtes'!AE46="x",23,0)</f>
        <v>0</v>
      </c>
      <c r="AD24" s="33">
        <f>IF('Disponibilités - Mixtes'!AF46="x",23,0)</f>
        <v>0</v>
      </c>
      <c r="AE24" s="34">
        <f>IF('Disponibilités - Mixtes'!AG46="x",23,0)</f>
        <v>0</v>
      </c>
    </row>
    <row r="25" spans="1:31" s="5" customFormat="1" x14ac:dyDescent="0.4">
      <c r="A25" s="15" t="s">
        <v>45</v>
      </c>
      <c r="B25" s="10"/>
      <c r="C25" s="11"/>
      <c r="D25" s="36">
        <f>IF('Disponibilités - Mixtes'!F47="x",23,0)</f>
        <v>0</v>
      </c>
      <c r="E25" s="37">
        <f>IF('Disponibilités - Mixtes'!G47="x",23,0)</f>
        <v>0</v>
      </c>
      <c r="F25" s="37">
        <f>IF('Disponibilités - Mixtes'!H47="x",23,0)</f>
        <v>0</v>
      </c>
      <c r="G25" s="37">
        <f>IF('Disponibilités - Mixtes'!I47="x",23,0)</f>
        <v>0</v>
      </c>
      <c r="H25" s="37">
        <f>IF('Disponibilités - Mixtes'!J47="x",23,0)</f>
        <v>0</v>
      </c>
      <c r="I25" s="37">
        <f>IF('Disponibilités - Mixtes'!K47="x",23,0)</f>
        <v>0</v>
      </c>
      <c r="J25" s="38">
        <f>IF('Disponibilités - Mixtes'!L47="x",23,0)</f>
        <v>0</v>
      </c>
      <c r="K25" s="39">
        <f>IF('Disponibilités - Mixtes'!M47="x",23,0)</f>
        <v>0</v>
      </c>
      <c r="L25" s="37">
        <f>IF('Disponibilités - Mixtes'!N47="x",23,0)</f>
        <v>0</v>
      </c>
      <c r="M25" s="37">
        <f>IF('Disponibilités - Mixtes'!O47="x",23,0)</f>
        <v>0</v>
      </c>
      <c r="N25" s="37">
        <f>IF('Disponibilités - Mixtes'!P47="x",23,0)</f>
        <v>0</v>
      </c>
      <c r="O25" s="37">
        <f>IF('Disponibilités - Mixtes'!Q47="x",23,0)</f>
        <v>0</v>
      </c>
      <c r="P25" s="37">
        <f>IF('Disponibilités - Mixtes'!R47="x",23,0)</f>
        <v>0</v>
      </c>
      <c r="Q25" s="38">
        <f>IF('Disponibilités - Mixtes'!S47="x",23,0)</f>
        <v>0</v>
      </c>
      <c r="R25" s="39">
        <f>IF('Disponibilités - Mixtes'!T47="x",23,0)</f>
        <v>0</v>
      </c>
      <c r="S25" s="37">
        <f>IF('Disponibilités - Mixtes'!U47="x",23,0)</f>
        <v>0</v>
      </c>
      <c r="T25" s="37">
        <f>IF('Disponibilités - Mixtes'!V47="x",23,0)</f>
        <v>0</v>
      </c>
      <c r="U25" s="37">
        <f>IF('Disponibilités - Mixtes'!W47="x",23,0)</f>
        <v>0</v>
      </c>
      <c r="V25" s="37">
        <f>IF('Disponibilités - Mixtes'!X47="x",23,0)</f>
        <v>0</v>
      </c>
      <c r="W25" s="37">
        <f>IF('Disponibilités - Mixtes'!Y47="x",23,0)</f>
        <v>0</v>
      </c>
      <c r="X25" s="38">
        <f>IF('Disponibilités - Mixtes'!Z47="x",23,0)</f>
        <v>0</v>
      </c>
      <c r="Y25" s="39">
        <f>IF('Disponibilités - Mixtes'!AA47="x",23,0)</f>
        <v>0</v>
      </c>
      <c r="Z25" s="37">
        <f>IF('Disponibilités - Mixtes'!AB47="x",23,0)</f>
        <v>0</v>
      </c>
      <c r="AA25" s="37">
        <f>IF('Disponibilités - Mixtes'!AC47="x",23,0)</f>
        <v>0</v>
      </c>
      <c r="AB25" s="37">
        <f>IF('Disponibilités - Mixtes'!AD47="x",23,0)</f>
        <v>0</v>
      </c>
      <c r="AC25" s="37">
        <f>IF('Disponibilités - Mixtes'!AE47="x",23,0)</f>
        <v>0</v>
      </c>
      <c r="AD25" s="37">
        <f>IF('Disponibilités - Mixtes'!AF47="x",23,0)</f>
        <v>0</v>
      </c>
      <c r="AE25" s="38">
        <f>IF('Disponibilités - Mixtes'!AG47="x",23,0)</f>
        <v>0</v>
      </c>
    </row>
    <row r="26" spans="1:31" x14ac:dyDescent="0.4">
      <c r="A26" s="14" t="s">
        <v>23</v>
      </c>
      <c r="B26" s="7"/>
      <c r="C26" s="8"/>
      <c r="D26" s="32">
        <f>IF('Disponibilités - Mixtes'!F50="x",25,0)</f>
        <v>0</v>
      </c>
      <c r="E26" s="33">
        <f>IF('Disponibilités - Mixtes'!G50="x",25,0)</f>
        <v>0</v>
      </c>
      <c r="F26" s="33">
        <f>IF('Disponibilités - Mixtes'!H50="x",25,0)</f>
        <v>0</v>
      </c>
      <c r="G26" s="33">
        <f>IF('Disponibilités - Mixtes'!I50="x",25,0)</f>
        <v>0</v>
      </c>
      <c r="H26" s="33">
        <f>IF('Disponibilités - Mixtes'!J50="x",25,0)</f>
        <v>0</v>
      </c>
      <c r="I26" s="33">
        <f>IF('Disponibilités - Mixtes'!K50="x",25,0)</f>
        <v>0</v>
      </c>
      <c r="J26" s="34">
        <f>IF('Disponibilités - Mixtes'!L50="x",25,0)</f>
        <v>0</v>
      </c>
      <c r="K26" s="35">
        <f>IF('Disponibilités - Mixtes'!M50="x",25,0)</f>
        <v>0</v>
      </c>
      <c r="L26" s="33">
        <f>IF('Disponibilités - Mixtes'!N50="x",25,0)</f>
        <v>0</v>
      </c>
      <c r="M26" s="33">
        <f>IF('Disponibilités - Mixtes'!O50="x",25,0)</f>
        <v>0</v>
      </c>
      <c r="N26" s="33">
        <f>IF('Disponibilités - Mixtes'!P50="x",25,0)</f>
        <v>0</v>
      </c>
      <c r="O26" s="33">
        <f>IF('Disponibilités - Mixtes'!Q50="x",25,0)</f>
        <v>0</v>
      </c>
      <c r="P26" s="33">
        <f>IF('Disponibilités - Mixtes'!R50="x",25,0)</f>
        <v>0</v>
      </c>
      <c r="Q26" s="34">
        <f>IF('Disponibilités - Mixtes'!S50="x",25,0)</f>
        <v>0</v>
      </c>
      <c r="R26" s="35">
        <f>IF('Disponibilités - Mixtes'!T50="x",25,0)</f>
        <v>0</v>
      </c>
      <c r="S26" s="33">
        <f>IF('Disponibilités - Mixtes'!U50="x",25,0)</f>
        <v>0</v>
      </c>
      <c r="T26" s="33">
        <f>IF('Disponibilités - Mixtes'!V50="x",25,0)</f>
        <v>0</v>
      </c>
      <c r="U26" s="33">
        <f>IF('Disponibilités - Mixtes'!W50="x",25,0)</f>
        <v>0</v>
      </c>
      <c r="V26" s="33">
        <f>IF('Disponibilités - Mixtes'!X50="x",25,0)</f>
        <v>0</v>
      </c>
      <c r="W26" s="33">
        <f>IF('Disponibilités - Mixtes'!Y50="x",25,0)</f>
        <v>0</v>
      </c>
      <c r="X26" s="34">
        <f>IF('Disponibilités - Mixtes'!Z50="x",25,0)</f>
        <v>0</v>
      </c>
      <c r="Y26" s="35">
        <f>IF('Disponibilités - Mixtes'!AA50="x",25,0)</f>
        <v>0</v>
      </c>
      <c r="Z26" s="33">
        <f>IF('Disponibilités - Mixtes'!AB50="x",25,0)</f>
        <v>0</v>
      </c>
      <c r="AA26" s="33">
        <f>IF('Disponibilités - Mixtes'!AC50="x",25,0)</f>
        <v>0</v>
      </c>
      <c r="AB26" s="33">
        <f>IF('Disponibilités - Mixtes'!AD50="x",25,0)</f>
        <v>0</v>
      </c>
      <c r="AC26" s="33">
        <f>IF('Disponibilités - Mixtes'!AE50="x",25,0)</f>
        <v>0</v>
      </c>
      <c r="AD26" s="33">
        <f>IF('Disponibilités - Mixtes'!AF50="x",25,0)</f>
        <v>0</v>
      </c>
      <c r="AE26" s="34">
        <f>IF('Disponibilités - Mixtes'!AG50="x",25,0)</f>
        <v>0</v>
      </c>
    </row>
    <row r="27" spans="1:31" s="5" customFormat="1" x14ac:dyDescent="0.4">
      <c r="A27" s="15" t="s">
        <v>45</v>
      </c>
      <c r="B27" s="10"/>
      <c r="C27" s="11"/>
      <c r="D27" s="36">
        <f>IF('Disponibilités - Mixtes'!F51="x",25,0)</f>
        <v>0</v>
      </c>
      <c r="E27" s="37">
        <f>IF('Disponibilités - Mixtes'!G51="x",25,0)</f>
        <v>0</v>
      </c>
      <c r="F27" s="37">
        <f>IF('Disponibilités - Mixtes'!H51="x",25,0)</f>
        <v>0</v>
      </c>
      <c r="G27" s="37">
        <f>IF('Disponibilités - Mixtes'!I51="x",25,0)</f>
        <v>0</v>
      </c>
      <c r="H27" s="37">
        <f>IF('Disponibilités - Mixtes'!J51="x",25,0)</f>
        <v>0</v>
      </c>
      <c r="I27" s="37">
        <f>IF('Disponibilités - Mixtes'!K51="x",25,0)</f>
        <v>0</v>
      </c>
      <c r="J27" s="38">
        <f>IF('Disponibilités - Mixtes'!L51="x",25,0)</f>
        <v>0</v>
      </c>
      <c r="K27" s="39">
        <f>IF('Disponibilités - Mixtes'!M51="x",25,0)</f>
        <v>0</v>
      </c>
      <c r="L27" s="37">
        <f>IF('Disponibilités - Mixtes'!N51="x",25,0)</f>
        <v>0</v>
      </c>
      <c r="M27" s="37">
        <f>IF('Disponibilités - Mixtes'!O51="x",25,0)</f>
        <v>0</v>
      </c>
      <c r="N27" s="37">
        <f>IF('Disponibilités - Mixtes'!P51="x",25,0)</f>
        <v>0</v>
      </c>
      <c r="O27" s="37">
        <f>IF('Disponibilités - Mixtes'!Q51="x",25,0)</f>
        <v>0</v>
      </c>
      <c r="P27" s="37">
        <f>IF('Disponibilités - Mixtes'!R51="x",25,0)</f>
        <v>0</v>
      </c>
      <c r="Q27" s="38">
        <f>IF('Disponibilités - Mixtes'!S51="x",25,0)</f>
        <v>0</v>
      </c>
      <c r="R27" s="39">
        <f>IF('Disponibilités - Mixtes'!T51="x",25,0)</f>
        <v>0</v>
      </c>
      <c r="S27" s="37">
        <f>IF('Disponibilités - Mixtes'!U51="x",25,0)</f>
        <v>0</v>
      </c>
      <c r="T27" s="37">
        <f>IF('Disponibilités - Mixtes'!V51="x",25,0)</f>
        <v>0</v>
      </c>
      <c r="U27" s="37">
        <f>IF('Disponibilités - Mixtes'!W51="x",25,0)</f>
        <v>0</v>
      </c>
      <c r="V27" s="37">
        <f>IF('Disponibilités - Mixtes'!X51="x",25,0)</f>
        <v>0</v>
      </c>
      <c r="W27" s="37">
        <f>IF('Disponibilités - Mixtes'!Y51="x",25,0)</f>
        <v>0</v>
      </c>
      <c r="X27" s="38">
        <f>IF('Disponibilités - Mixtes'!Z51="x",25,0)</f>
        <v>0</v>
      </c>
      <c r="Y27" s="39">
        <f>IF('Disponibilités - Mixtes'!AA51="x",25,0)</f>
        <v>0</v>
      </c>
      <c r="Z27" s="37">
        <f>IF('Disponibilités - Mixtes'!AB51="x",25,0)</f>
        <v>0</v>
      </c>
      <c r="AA27" s="37">
        <f>IF('Disponibilités - Mixtes'!AC51="x",25,0)</f>
        <v>0</v>
      </c>
      <c r="AB27" s="37">
        <f>IF('Disponibilités - Mixtes'!AD51="x",25,0)</f>
        <v>0</v>
      </c>
      <c r="AC27" s="37">
        <f>IF('Disponibilités - Mixtes'!AE51="x",25,0)</f>
        <v>0</v>
      </c>
      <c r="AD27" s="37">
        <f>IF('Disponibilités - Mixtes'!AF51="x",25,0)</f>
        <v>0</v>
      </c>
      <c r="AE27" s="38">
        <f>IF('Disponibilités - Mixtes'!AG51="x",25,0)</f>
        <v>0</v>
      </c>
    </row>
    <row r="28" spans="1:31" x14ac:dyDescent="0.4">
      <c r="A28" s="14" t="s">
        <v>49</v>
      </c>
      <c r="B28" s="7"/>
      <c r="C28" s="8"/>
      <c r="D28" s="32">
        <f>IF('Disponibilités - Mixtes'!F52="x",26,0)</f>
        <v>0</v>
      </c>
      <c r="E28" s="33">
        <f>IF('Disponibilités - Mixtes'!G52="x",26,0)</f>
        <v>0</v>
      </c>
      <c r="F28" s="33">
        <f>IF('Disponibilités - Mixtes'!H52="x",26,0)</f>
        <v>0</v>
      </c>
      <c r="G28" s="33">
        <f>IF('Disponibilités - Mixtes'!I52="x",26,0)</f>
        <v>0</v>
      </c>
      <c r="H28" s="33">
        <f>IF('Disponibilités - Mixtes'!J52="x",26,0)</f>
        <v>0</v>
      </c>
      <c r="I28" s="33">
        <f>IF('Disponibilités - Mixtes'!K52="x",26,0)</f>
        <v>0</v>
      </c>
      <c r="J28" s="34">
        <f>IF('Disponibilités - Mixtes'!L52="x",26,0)</f>
        <v>0</v>
      </c>
      <c r="K28" s="35">
        <f>IF('Disponibilités - Mixtes'!M52="x",26,0)</f>
        <v>0</v>
      </c>
      <c r="L28" s="33">
        <f>IF('Disponibilités - Mixtes'!N52="x",26,0)</f>
        <v>0</v>
      </c>
      <c r="M28" s="33">
        <f>IF('Disponibilités - Mixtes'!O52="x",26,0)</f>
        <v>0</v>
      </c>
      <c r="N28" s="33">
        <f>IF('Disponibilités - Mixtes'!P52="x",26,0)</f>
        <v>0</v>
      </c>
      <c r="O28" s="33">
        <f>IF('Disponibilités - Mixtes'!Q52="x",26,0)</f>
        <v>0</v>
      </c>
      <c r="P28" s="33">
        <f>IF('Disponibilités - Mixtes'!R52="x",26,0)</f>
        <v>0</v>
      </c>
      <c r="Q28" s="34">
        <f>IF('Disponibilités - Mixtes'!S52="x",26,0)</f>
        <v>0</v>
      </c>
      <c r="R28" s="35">
        <f>IF('Disponibilités - Mixtes'!T52="x",26,0)</f>
        <v>0</v>
      </c>
      <c r="S28" s="33">
        <f>IF('Disponibilités - Mixtes'!U52="x",26,0)</f>
        <v>0</v>
      </c>
      <c r="T28" s="33">
        <f>IF('Disponibilités - Mixtes'!V52="x",26,0)</f>
        <v>0</v>
      </c>
      <c r="U28" s="33">
        <f>IF('Disponibilités - Mixtes'!W52="x",26,0)</f>
        <v>0</v>
      </c>
      <c r="V28" s="33">
        <f>IF('Disponibilités - Mixtes'!X52="x",26,0)</f>
        <v>0</v>
      </c>
      <c r="W28" s="33">
        <f>IF('Disponibilités - Mixtes'!Y52="x",26,0)</f>
        <v>0</v>
      </c>
      <c r="X28" s="34">
        <f>IF('Disponibilités - Mixtes'!Z52="x",26,0)</f>
        <v>0</v>
      </c>
      <c r="Y28" s="35">
        <f>IF('Disponibilités - Mixtes'!AA52="x",26,0)</f>
        <v>0</v>
      </c>
      <c r="Z28" s="33">
        <f>IF('Disponibilités - Mixtes'!AB52="x",26,0)</f>
        <v>0</v>
      </c>
      <c r="AA28" s="33">
        <f>IF('Disponibilités - Mixtes'!AC52="x",26,0)</f>
        <v>0</v>
      </c>
      <c r="AB28" s="33">
        <f>IF('Disponibilités - Mixtes'!AD52="x",26,0)</f>
        <v>0</v>
      </c>
      <c r="AC28" s="33">
        <f>IF('Disponibilités - Mixtes'!AE52="x",26,0)</f>
        <v>0</v>
      </c>
      <c r="AD28" s="33">
        <f>IF('Disponibilités - Mixtes'!AF52="x",26,0)</f>
        <v>0</v>
      </c>
      <c r="AE28" s="34">
        <f>IF('Disponibilités - Mixtes'!AG52="x",26,0)</f>
        <v>0</v>
      </c>
    </row>
    <row r="29" spans="1:31" s="5" customFormat="1" x14ac:dyDescent="0.4">
      <c r="A29" s="15" t="s">
        <v>45</v>
      </c>
      <c r="B29" s="10"/>
      <c r="C29" s="11"/>
      <c r="D29" s="36">
        <f>IF('Disponibilités - Mixtes'!F53="x",26,0)</f>
        <v>0</v>
      </c>
      <c r="E29" s="37">
        <f>IF('Disponibilités - Mixtes'!G53="x",26,0)</f>
        <v>0</v>
      </c>
      <c r="F29" s="37">
        <f>IF('Disponibilités - Mixtes'!H53="x",26,0)</f>
        <v>0</v>
      </c>
      <c r="G29" s="37">
        <f>IF('Disponibilités - Mixtes'!I53="x",26,0)</f>
        <v>0</v>
      </c>
      <c r="H29" s="37">
        <f>IF('Disponibilités - Mixtes'!J53="x",26,0)</f>
        <v>0</v>
      </c>
      <c r="I29" s="37">
        <f>IF('Disponibilités - Mixtes'!K53="x",26,0)</f>
        <v>0</v>
      </c>
      <c r="J29" s="38">
        <f>IF('Disponibilités - Mixtes'!L53="x",26,0)</f>
        <v>0</v>
      </c>
      <c r="K29" s="39">
        <f>IF('Disponibilités - Mixtes'!M53="x",26,0)</f>
        <v>0</v>
      </c>
      <c r="L29" s="37">
        <f>IF('Disponibilités - Mixtes'!N53="x",26,0)</f>
        <v>0</v>
      </c>
      <c r="M29" s="37">
        <f>IF('Disponibilités - Mixtes'!O53="x",26,0)</f>
        <v>0</v>
      </c>
      <c r="N29" s="37">
        <f>IF('Disponibilités - Mixtes'!P53="x",26,0)</f>
        <v>0</v>
      </c>
      <c r="O29" s="37">
        <f>IF('Disponibilités - Mixtes'!Q53="x",26,0)</f>
        <v>0</v>
      </c>
      <c r="P29" s="37">
        <f>IF('Disponibilités - Mixtes'!R53="x",26,0)</f>
        <v>0</v>
      </c>
      <c r="Q29" s="38">
        <f>IF('Disponibilités - Mixtes'!S53="x",26,0)</f>
        <v>0</v>
      </c>
      <c r="R29" s="39">
        <f>IF('Disponibilités - Mixtes'!T53="x",26,0)</f>
        <v>0</v>
      </c>
      <c r="S29" s="37">
        <f>IF('Disponibilités - Mixtes'!U53="x",26,0)</f>
        <v>0</v>
      </c>
      <c r="T29" s="37">
        <f>IF('Disponibilités - Mixtes'!V53="x",26,0)</f>
        <v>0</v>
      </c>
      <c r="U29" s="37">
        <f>IF('Disponibilités - Mixtes'!W53="x",26,0)</f>
        <v>0</v>
      </c>
      <c r="V29" s="37">
        <f>IF('Disponibilités - Mixtes'!X53="x",26,0)</f>
        <v>0</v>
      </c>
      <c r="W29" s="37">
        <f>IF('Disponibilités - Mixtes'!Y53="x",26,0)</f>
        <v>0</v>
      </c>
      <c r="X29" s="38">
        <f>IF('Disponibilités - Mixtes'!Z53="x",26,0)</f>
        <v>0</v>
      </c>
      <c r="Y29" s="39">
        <f>IF('Disponibilités - Mixtes'!AA53="x",26,0)</f>
        <v>0</v>
      </c>
      <c r="Z29" s="37">
        <f>IF('Disponibilités - Mixtes'!AB53="x",26,0)</f>
        <v>0</v>
      </c>
      <c r="AA29" s="37">
        <f>IF('Disponibilités - Mixtes'!AC53="x",26,0)</f>
        <v>0</v>
      </c>
      <c r="AB29" s="37">
        <f>IF('Disponibilités - Mixtes'!AD53="x",26,0)</f>
        <v>0</v>
      </c>
      <c r="AC29" s="37">
        <f>IF('Disponibilités - Mixtes'!AE53="x",26,0)</f>
        <v>0</v>
      </c>
      <c r="AD29" s="37">
        <f>IF('Disponibilités - Mixtes'!AF53="x",26,0)</f>
        <v>0</v>
      </c>
      <c r="AE29" s="38">
        <f>IF('Disponibilités - Mixtes'!AG53="x",26,0)</f>
        <v>0</v>
      </c>
    </row>
    <row r="30" spans="1:31" x14ac:dyDescent="0.4">
      <c r="A30" s="14" t="s">
        <v>25</v>
      </c>
      <c r="B30" s="7"/>
      <c r="C30" s="8"/>
      <c r="D30" s="32">
        <f>IF('Disponibilités - Mixtes'!F54="x",27,0)</f>
        <v>0</v>
      </c>
      <c r="E30" s="33">
        <f>IF('Disponibilités - Mixtes'!G54="x",27,0)</f>
        <v>0</v>
      </c>
      <c r="F30" s="33">
        <f>IF('Disponibilités - Mixtes'!H54="x",27,0)</f>
        <v>0</v>
      </c>
      <c r="G30" s="33">
        <f>IF('Disponibilités - Mixtes'!I54="x",27,0)</f>
        <v>0</v>
      </c>
      <c r="H30" s="33">
        <f>IF('Disponibilités - Mixtes'!J54="x",27,0)</f>
        <v>0</v>
      </c>
      <c r="I30" s="33">
        <f>IF('Disponibilités - Mixtes'!K54="x",27,0)</f>
        <v>0</v>
      </c>
      <c r="J30" s="34">
        <f>IF('Disponibilités - Mixtes'!L54="x",27,0)</f>
        <v>0</v>
      </c>
      <c r="K30" s="35">
        <f>IF('Disponibilités - Mixtes'!M54="x",27,0)</f>
        <v>0</v>
      </c>
      <c r="L30" s="33">
        <f>IF('Disponibilités - Mixtes'!N54="x",27,0)</f>
        <v>0</v>
      </c>
      <c r="M30" s="33">
        <f>IF('Disponibilités - Mixtes'!O54="x",27,0)</f>
        <v>0</v>
      </c>
      <c r="N30" s="33">
        <f>IF('Disponibilités - Mixtes'!P54="x",27,0)</f>
        <v>0</v>
      </c>
      <c r="O30" s="33">
        <f>IF('Disponibilités - Mixtes'!Q54="x",27,0)</f>
        <v>0</v>
      </c>
      <c r="P30" s="33">
        <f>IF('Disponibilités - Mixtes'!R54="x",27,0)</f>
        <v>0</v>
      </c>
      <c r="Q30" s="34">
        <f>IF('Disponibilités - Mixtes'!S54="x",27,0)</f>
        <v>0</v>
      </c>
      <c r="R30" s="35">
        <f>IF('Disponibilités - Mixtes'!T54="x",27,0)</f>
        <v>0</v>
      </c>
      <c r="S30" s="33">
        <f>IF('Disponibilités - Mixtes'!U54="x",27,0)</f>
        <v>0</v>
      </c>
      <c r="T30" s="33">
        <f>IF('Disponibilités - Mixtes'!V54="x",27,0)</f>
        <v>0</v>
      </c>
      <c r="U30" s="33">
        <f>IF('Disponibilités - Mixtes'!W54="x",27,0)</f>
        <v>0</v>
      </c>
      <c r="V30" s="33">
        <f>IF('Disponibilités - Mixtes'!X54="x",27,0)</f>
        <v>0</v>
      </c>
      <c r="W30" s="33">
        <f>IF('Disponibilités - Mixtes'!Y54="x",27,0)</f>
        <v>0</v>
      </c>
      <c r="X30" s="34">
        <f>IF('Disponibilités - Mixtes'!Z54="x",27,0)</f>
        <v>0</v>
      </c>
      <c r="Y30" s="35">
        <f>IF('Disponibilités - Mixtes'!AA54="x",27,0)</f>
        <v>0</v>
      </c>
      <c r="Z30" s="33">
        <f>IF('Disponibilités - Mixtes'!AB54="x",27,0)</f>
        <v>0</v>
      </c>
      <c r="AA30" s="33">
        <f>IF('Disponibilités - Mixtes'!AC54="x",27,0)</f>
        <v>0</v>
      </c>
      <c r="AB30" s="33">
        <f>IF('Disponibilités - Mixtes'!AD54="x",27,0)</f>
        <v>0</v>
      </c>
      <c r="AC30" s="33">
        <f>IF('Disponibilités - Mixtes'!AE54="x",27,0)</f>
        <v>0</v>
      </c>
      <c r="AD30" s="33">
        <f>IF('Disponibilités - Mixtes'!AF54="x",27,0)</f>
        <v>0</v>
      </c>
      <c r="AE30" s="34">
        <f>IF('Disponibilités - Mixtes'!AG54="x",27,0)</f>
        <v>0</v>
      </c>
    </row>
    <row r="31" spans="1:31" s="5" customFormat="1" x14ac:dyDescent="0.4">
      <c r="A31" s="15" t="s">
        <v>45</v>
      </c>
      <c r="B31" s="10"/>
      <c r="C31" s="11"/>
      <c r="D31" s="36">
        <f>IF('Disponibilités - Mixtes'!F55="x",27,0)</f>
        <v>0</v>
      </c>
      <c r="E31" s="37">
        <f>IF('Disponibilités - Mixtes'!G55="x",27,0)</f>
        <v>0</v>
      </c>
      <c r="F31" s="37">
        <f>IF('Disponibilités - Mixtes'!H55="x",27,0)</f>
        <v>0</v>
      </c>
      <c r="G31" s="37">
        <f>IF('Disponibilités - Mixtes'!I55="x",27,0)</f>
        <v>0</v>
      </c>
      <c r="H31" s="37">
        <f>IF('Disponibilités - Mixtes'!J55="x",27,0)</f>
        <v>0</v>
      </c>
      <c r="I31" s="37">
        <f>IF('Disponibilités - Mixtes'!K55="x",27,0)</f>
        <v>0</v>
      </c>
      <c r="J31" s="38">
        <f>IF('Disponibilités - Mixtes'!L55="x",27,0)</f>
        <v>0</v>
      </c>
      <c r="K31" s="39">
        <f>IF('Disponibilités - Mixtes'!M55="x",27,0)</f>
        <v>0</v>
      </c>
      <c r="L31" s="37">
        <f>IF('Disponibilités - Mixtes'!N55="x",27,0)</f>
        <v>0</v>
      </c>
      <c r="M31" s="37">
        <f>IF('Disponibilités - Mixtes'!O55="x",27,0)</f>
        <v>0</v>
      </c>
      <c r="N31" s="37">
        <f>IF('Disponibilités - Mixtes'!P55="x",27,0)</f>
        <v>0</v>
      </c>
      <c r="O31" s="37">
        <f>IF('Disponibilités - Mixtes'!Q55="x",27,0)</f>
        <v>0</v>
      </c>
      <c r="P31" s="37">
        <f>IF('Disponibilités - Mixtes'!R55="x",27,0)</f>
        <v>0</v>
      </c>
      <c r="Q31" s="38">
        <f>IF('Disponibilités - Mixtes'!S55="x",27,0)</f>
        <v>0</v>
      </c>
      <c r="R31" s="39">
        <f>IF('Disponibilités - Mixtes'!T55="x",27,0)</f>
        <v>0</v>
      </c>
      <c r="S31" s="37">
        <f>IF('Disponibilités - Mixtes'!U55="x",27,0)</f>
        <v>0</v>
      </c>
      <c r="T31" s="37">
        <f>IF('Disponibilités - Mixtes'!V55="x",27,0)</f>
        <v>0</v>
      </c>
      <c r="U31" s="37">
        <f>IF('Disponibilités - Mixtes'!W55="x",27,0)</f>
        <v>0</v>
      </c>
      <c r="V31" s="37">
        <f>IF('Disponibilités - Mixtes'!X55="x",27,0)</f>
        <v>0</v>
      </c>
      <c r="W31" s="37">
        <f>IF('Disponibilités - Mixtes'!Y55="x",27,0)</f>
        <v>0</v>
      </c>
      <c r="X31" s="38">
        <f>IF('Disponibilités - Mixtes'!Z55="x",27,0)</f>
        <v>0</v>
      </c>
      <c r="Y31" s="39">
        <f>IF('Disponibilités - Mixtes'!AA55="x",27,0)</f>
        <v>0</v>
      </c>
      <c r="Z31" s="37">
        <f>IF('Disponibilités - Mixtes'!AB55="x",27,0)</f>
        <v>0</v>
      </c>
      <c r="AA31" s="37">
        <f>IF('Disponibilités - Mixtes'!AC55="x",27,0)</f>
        <v>0</v>
      </c>
      <c r="AB31" s="37">
        <f>IF('Disponibilités - Mixtes'!AD55="x",27,0)</f>
        <v>0</v>
      </c>
      <c r="AC31" s="37">
        <f>IF('Disponibilités - Mixtes'!AE55="x",27,0)</f>
        <v>0</v>
      </c>
      <c r="AD31" s="37">
        <f>IF('Disponibilités - Mixtes'!AF55="x",27,0)</f>
        <v>0</v>
      </c>
      <c r="AE31" s="38">
        <f>IF('Disponibilités - Mixtes'!AG55="x",27,0)</f>
        <v>0</v>
      </c>
    </row>
    <row r="32" spans="1:31" x14ac:dyDescent="0.4">
      <c r="A32" s="14" t="s">
        <v>27</v>
      </c>
      <c r="B32" s="7"/>
      <c r="C32" s="8"/>
      <c r="D32" s="32">
        <f>IF('Disponibilités - Mixtes'!F58="x",29,0)</f>
        <v>0</v>
      </c>
      <c r="E32" s="33">
        <f>IF('Disponibilités - Mixtes'!G58="x",29,0)</f>
        <v>0</v>
      </c>
      <c r="F32" s="33">
        <f>IF('Disponibilités - Mixtes'!H58="x",29,0)</f>
        <v>0</v>
      </c>
      <c r="G32" s="33">
        <f>IF('Disponibilités - Mixtes'!I58="x",29,0)</f>
        <v>0</v>
      </c>
      <c r="H32" s="33">
        <f>IF('Disponibilités - Mixtes'!J58="x",29,0)</f>
        <v>0</v>
      </c>
      <c r="I32" s="33">
        <f>IF('Disponibilités - Mixtes'!K58="x",29,0)</f>
        <v>0</v>
      </c>
      <c r="J32" s="34">
        <f>IF('Disponibilités - Mixtes'!L58="x",29,0)</f>
        <v>0</v>
      </c>
      <c r="K32" s="35">
        <f>IF('Disponibilités - Mixtes'!M58="x",29,0)</f>
        <v>0</v>
      </c>
      <c r="L32" s="33">
        <f>IF('Disponibilités - Mixtes'!N58="x",29,0)</f>
        <v>0</v>
      </c>
      <c r="M32" s="33">
        <f>IF('Disponibilités - Mixtes'!O58="x",29,0)</f>
        <v>0</v>
      </c>
      <c r="N32" s="33">
        <f>IF('Disponibilités - Mixtes'!P58="x",29,0)</f>
        <v>0</v>
      </c>
      <c r="O32" s="33">
        <f>IF('Disponibilités - Mixtes'!Q58="x",29,0)</f>
        <v>0</v>
      </c>
      <c r="P32" s="33">
        <f>IF('Disponibilités - Mixtes'!R58="x",29,0)</f>
        <v>0</v>
      </c>
      <c r="Q32" s="34">
        <f>IF('Disponibilités - Mixtes'!S58="x",29,0)</f>
        <v>0</v>
      </c>
      <c r="R32" s="35">
        <f>IF('Disponibilités - Mixtes'!T58="x",29,0)</f>
        <v>0</v>
      </c>
      <c r="S32" s="33">
        <f>IF('Disponibilités - Mixtes'!U58="x",29,0)</f>
        <v>0</v>
      </c>
      <c r="T32" s="33">
        <f>IF('Disponibilités - Mixtes'!V58="x",29,0)</f>
        <v>0</v>
      </c>
      <c r="U32" s="33">
        <f>IF('Disponibilités - Mixtes'!W58="x",29,0)</f>
        <v>0</v>
      </c>
      <c r="V32" s="33">
        <f>IF('Disponibilités - Mixtes'!X58="x",29,0)</f>
        <v>0</v>
      </c>
      <c r="W32" s="33">
        <f>IF('Disponibilités - Mixtes'!Y58="x",29,0)</f>
        <v>0</v>
      </c>
      <c r="X32" s="34">
        <f>IF('Disponibilités - Mixtes'!Z58="x",29,0)</f>
        <v>0</v>
      </c>
      <c r="Y32" s="35">
        <f>IF('Disponibilités - Mixtes'!AA58="x",29,0)</f>
        <v>0</v>
      </c>
      <c r="Z32" s="33">
        <f>IF('Disponibilités - Mixtes'!AB58="x",29,0)</f>
        <v>0</v>
      </c>
      <c r="AA32" s="33">
        <f>IF('Disponibilités - Mixtes'!AC58="x",29,0)</f>
        <v>0</v>
      </c>
      <c r="AB32" s="33">
        <f>IF('Disponibilités - Mixtes'!AD58="x",29,0)</f>
        <v>0</v>
      </c>
      <c r="AC32" s="33">
        <f>IF('Disponibilités - Mixtes'!AE58="x",29,0)</f>
        <v>0</v>
      </c>
      <c r="AD32" s="33">
        <f>IF('Disponibilités - Mixtes'!AF58="x",29,0)</f>
        <v>0</v>
      </c>
      <c r="AE32" s="34">
        <f>IF('Disponibilités - Mixtes'!AG58="x",29,0)</f>
        <v>0</v>
      </c>
    </row>
    <row r="33" spans="1:31" s="5" customFormat="1" x14ac:dyDescent="0.4">
      <c r="A33" s="15" t="s">
        <v>45</v>
      </c>
      <c r="B33" s="10"/>
      <c r="C33" s="11"/>
      <c r="D33" s="36">
        <f>IF('Disponibilités - Mixtes'!F59="x",29,0)</f>
        <v>0</v>
      </c>
      <c r="E33" s="37">
        <f>IF('Disponibilités - Mixtes'!G59="x",29,0)</f>
        <v>0</v>
      </c>
      <c r="F33" s="37">
        <f>IF('Disponibilités - Mixtes'!H59="x",29,0)</f>
        <v>0</v>
      </c>
      <c r="G33" s="37">
        <f>IF('Disponibilités - Mixtes'!I59="x",29,0)</f>
        <v>0</v>
      </c>
      <c r="H33" s="37">
        <f>IF('Disponibilités - Mixtes'!J59="x",29,0)</f>
        <v>0</v>
      </c>
      <c r="I33" s="37">
        <f>IF('Disponibilités - Mixtes'!K59="x",29,0)</f>
        <v>0</v>
      </c>
      <c r="J33" s="38">
        <f>IF('Disponibilités - Mixtes'!L59="x",29,0)</f>
        <v>0</v>
      </c>
      <c r="K33" s="39">
        <f>IF('Disponibilités - Mixtes'!M59="x",29,0)</f>
        <v>0</v>
      </c>
      <c r="L33" s="37">
        <f>IF('Disponibilités - Mixtes'!N59="x",29,0)</f>
        <v>0</v>
      </c>
      <c r="M33" s="37">
        <f>IF('Disponibilités - Mixtes'!O59="x",29,0)</f>
        <v>0</v>
      </c>
      <c r="N33" s="37">
        <f>IF('Disponibilités - Mixtes'!P59="x",29,0)</f>
        <v>0</v>
      </c>
      <c r="O33" s="37">
        <f>IF('Disponibilités - Mixtes'!Q59="x",29,0)</f>
        <v>0</v>
      </c>
      <c r="P33" s="37">
        <f>IF('Disponibilités - Mixtes'!R59="x",29,0)</f>
        <v>0</v>
      </c>
      <c r="Q33" s="38">
        <f>IF('Disponibilités - Mixtes'!S59="x",29,0)</f>
        <v>0</v>
      </c>
      <c r="R33" s="39">
        <f>IF('Disponibilités - Mixtes'!T59="x",29,0)</f>
        <v>0</v>
      </c>
      <c r="S33" s="37">
        <f>IF('Disponibilités - Mixtes'!U59="x",29,0)</f>
        <v>0</v>
      </c>
      <c r="T33" s="37">
        <f>IF('Disponibilités - Mixtes'!V59="x",29,0)</f>
        <v>0</v>
      </c>
      <c r="U33" s="37">
        <f>IF('Disponibilités - Mixtes'!W59="x",29,0)</f>
        <v>0</v>
      </c>
      <c r="V33" s="37">
        <f>IF('Disponibilités - Mixtes'!X59="x",29,0)</f>
        <v>0</v>
      </c>
      <c r="W33" s="37">
        <f>IF('Disponibilités - Mixtes'!Y59="x",29,0)</f>
        <v>0</v>
      </c>
      <c r="X33" s="38">
        <f>IF('Disponibilités - Mixtes'!Z59="x",29,0)</f>
        <v>0</v>
      </c>
      <c r="Y33" s="39">
        <f>IF('Disponibilités - Mixtes'!AA59="x",29,0)</f>
        <v>0</v>
      </c>
      <c r="Z33" s="37">
        <f>IF('Disponibilités - Mixtes'!AB59="x",29,0)</f>
        <v>0</v>
      </c>
      <c r="AA33" s="37">
        <f>IF('Disponibilités - Mixtes'!AC59="x",29,0)</f>
        <v>0</v>
      </c>
      <c r="AB33" s="37">
        <f>IF('Disponibilités - Mixtes'!AD59="x",29,0)</f>
        <v>0</v>
      </c>
      <c r="AC33" s="37">
        <f>IF('Disponibilités - Mixtes'!AE59="x",29,0)</f>
        <v>0</v>
      </c>
      <c r="AD33" s="37">
        <f>IF('Disponibilités - Mixtes'!AF59="x",29,0)</f>
        <v>0</v>
      </c>
      <c r="AE33" s="38">
        <f>IF('Disponibilités - Mixtes'!AG59="x",29,0)</f>
        <v>0</v>
      </c>
    </row>
    <row r="34" spans="1:31" x14ac:dyDescent="0.4">
      <c r="A34" s="14" t="s">
        <v>31</v>
      </c>
      <c r="B34" s="7"/>
      <c r="C34" s="8"/>
      <c r="D34" s="32">
        <f>IF('Disponibilités - Mixtes'!F66="x",33,0)</f>
        <v>0</v>
      </c>
      <c r="E34" s="33">
        <f>IF('Disponibilités - Mixtes'!G66="x",33,0)</f>
        <v>0</v>
      </c>
      <c r="F34" s="33">
        <f>IF('Disponibilités - Mixtes'!H66="x",33,0)</f>
        <v>0</v>
      </c>
      <c r="G34" s="33">
        <f>IF('Disponibilités - Mixtes'!I66="x",33,0)</f>
        <v>0</v>
      </c>
      <c r="H34" s="33">
        <f>IF('Disponibilités - Mixtes'!J66="x",33,0)</f>
        <v>0</v>
      </c>
      <c r="I34" s="33">
        <f>IF('Disponibilités - Mixtes'!K66="x",33,0)</f>
        <v>0</v>
      </c>
      <c r="J34" s="34">
        <f>IF('Disponibilités - Mixtes'!L66="x",33,0)</f>
        <v>0</v>
      </c>
      <c r="K34" s="35">
        <f>IF('Disponibilités - Mixtes'!M66="x",33,0)</f>
        <v>0</v>
      </c>
      <c r="L34" s="33">
        <f>IF('Disponibilités - Mixtes'!N66="x",33,0)</f>
        <v>0</v>
      </c>
      <c r="M34" s="33">
        <f>IF('Disponibilités - Mixtes'!O66="x",33,0)</f>
        <v>0</v>
      </c>
      <c r="N34" s="33">
        <f>IF('Disponibilités - Mixtes'!P66="x",33,0)</f>
        <v>0</v>
      </c>
      <c r="O34" s="33">
        <f>IF('Disponibilités - Mixtes'!Q66="x",33,0)</f>
        <v>0</v>
      </c>
      <c r="P34" s="33">
        <f>IF('Disponibilités - Mixtes'!R66="x",33,0)</f>
        <v>0</v>
      </c>
      <c r="Q34" s="34">
        <f>IF('Disponibilités - Mixtes'!S66="x",33,0)</f>
        <v>0</v>
      </c>
      <c r="R34" s="35">
        <f>IF('Disponibilités - Mixtes'!T66="x",33,0)</f>
        <v>0</v>
      </c>
      <c r="S34" s="33">
        <f>IF('Disponibilités - Mixtes'!U66="x",33,0)</f>
        <v>0</v>
      </c>
      <c r="T34" s="33">
        <f>IF('Disponibilités - Mixtes'!V66="x",33,0)</f>
        <v>0</v>
      </c>
      <c r="U34" s="33">
        <f>IF('Disponibilités - Mixtes'!W66="x",33,0)</f>
        <v>0</v>
      </c>
      <c r="V34" s="33">
        <f>IF('Disponibilités - Mixtes'!X66="x",33,0)</f>
        <v>0</v>
      </c>
      <c r="W34" s="33">
        <f>IF('Disponibilités - Mixtes'!Y66="x",33,0)</f>
        <v>0</v>
      </c>
      <c r="X34" s="34">
        <f>IF('Disponibilités - Mixtes'!Z66="x",33,0)</f>
        <v>0</v>
      </c>
      <c r="Y34" s="35">
        <f>IF('Disponibilités - Mixtes'!AA66="x",33,0)</f>
        <v>0</v>
      </c>
      <c r="Z34" s="33">
        <f>IF('Disponibilités - Mixtes'!AB66="x",33,0)</f>
        <v>0</v>
      </c>
      <c r="AA34" s="33">
        <f>IF('Disponibilités - Mixtes'!AC66="x",33,0)</f>
        <v>0</v>
      </c>
      <c r="AB34" s="33">
        <f>IF('Disponibilités - Mixtes'!AD66="x",33,0)</f>
        <v>0</v>
      </c>
      <c r="AC34" s="33">
        <f>IF('Disponibilités - Mixtes'!AE66="x",33,0)</f>
        <v>0</v>
      </c>
      <c r="AD34" s="33">
        <f>IF('Disponibilités - Mixtes'!AF66="x",33,0)</f>
        <v>0</v>
      </c>
      <c r="AE34" s="34">
        <f>IF('Disponibilités - Mixtes'!AG66="x",33,0)</f>
        <v>0</v>
      </c>
    </row>
    <row r="35" spans="1:31" s="5" customFormat="1" x14ac:dyDescent="0.4">
      <c r="A35" s="15" t="s">
        <v>45</v>
      </c>
      <c r="B35" s="10"/>
      <c r="C35" s="11"/>
      <c r="D35" s="36">
        <f>IF('Disponibilités - Mixtes'!F67="x",33,0)</f>
        <v>0</v>
      </c>
      <c r="E35" s="37">
        <f>IF('Disponibilités - Mixtes'!G67="x",33,0)</f>
        <v>0</v>
      </c>
      <c r="F35" s="37">
        <f>IF('Disponibilités - Mixtes'!H67="x",33,0)</f>
        <v>0</v>
      </c>
      <c r="G35" s="37">
        <f>IF('Disponibilités - Mixtes'!I67="x",33,0)</f>
        <v>0</v>
      </c>
      <c r="H35" s="37">
        <f>IF('Disponibilités - Mixtes'!J67="x",33,0)</f>
        <v>0</v>
      </c>
      <c r="I35" s="37">
        <f>IF('Disponibilités - Mixtes'!K67="x",33,0)</f>
        <v>0</v>
      </c>
      <c r="J35" s="38">
        <f>IF('Disponibilités - Mixtes'!L67="x",33,0)</f>
        <v>0</v>
      </c>
      <c r="K35" s="39">
        <f>IF('Disponibilités - Mixtes'!M67="x",33,0)</f>
        <v>0</v>
      </c>
      <c r="L35" s="37">
        <f>IF('Disponibilités - Mixtes'!N67="x",33,0)</f>
        <v>0</v>
      </c>
      <c r="M35" s="37">
        <f>IF('Disponibilités - Mixtes'!O67="x",33,0)</f>
        <v>0</v>
      </c>
      <c r="N35" s="37">
        <f>IF('Disponibilités - Mixtes'!P67="x",33,0)</f>
        <v>0</v>
      </c>
      <c r="O35" s="37">
        <f>IF('Disponibilités - Mixtes'!Q67="x",33,0)</f>
        <v>0</v>
      </c>
      <c r="P35" s="37">
        <f>IF('Disponibilités - Mixtes'!R67="x",33,0)</f>
        <v>0</v>
      </c>
      <c r="Q35" s="38">
        <f>IF('Disponibilités - Mixtes'!S67="x",33,0)</f>
        <v>0</v>
      </c>
      <c r="R35" s="39">
        <f>IF('Disponibilités - Mixtes'!T67="x",33,0)</f>
        <v>0</v>
      </c>
      <c r="S35" s="37">
        <f>IF('Disponibilités - Mixtes'!U67="x",33,0)</f>
        <v>0</v>
      </c>
      <c r="T35" s="37">
        <f>IF('Disponibilités - Mixtes'!V67="x",33,0)</f>
        <v>0</v>
      </c>
      <c r="U35" s="37">
        <f>IF('Disponibilités - Mixtes'!W67="x",33,0)</f>
        <v>0</v>
      </c>
      <c r="V35" s="37">
        <f>IF('Disponibilités - Mixtes'!X67="x",33,0)</f>
        <v>0</v>
      </c>
      <c r="W35" s="37">
        <f>IF('Disponibilités - Mixtes'!Y67="x",33,0)</f>
        <v>0</v>
      </c>
      <c r="X35" s="38">
        <f>IF('Disponibilités - Mixtes'!Z67="x",33,0)</f>
        <v>0</v>
      </c>
      <c r="Y35" s="39">
        <f>IF('Disponibilités - Mixtes'!AA67="x",33,0)</f>
        <v>0</v>
      </c>
      <c r="Z35" s="37">
        <f>IF('Disponibilités - Mixtes'!AB67="x",33,0)</f>
        <v>0</v>
      </c>
      <c r="AA35" s="37">
        <f>IF('Disponibilités - Mixtes'!AC67="x",33,0)</f>
        <v>0</v>
      </c>
      <c r="AB35" s="37">
        <f>IF('Disponibilités - Mixtes'!AD67="x",33,0)</f>
        <v>0</v>
      </c>
      <c r="AC35" s="37">
        <f>IF('Disponibilités - Mixtes'!AE67="x",33,0)</f>
        <v>0</v>
      </c>
      <c r="AD35" s="37">
        <f>IF('Disponibilités - Mixtes'!AF67="x",33,0)</f>
        <v>0</v>
      </c>
      <c r="AE35" s="38">
        <f>IF('Disponibilités - Mixtes'!AG67="x",33,0)</f>
        <v>0</v>
      </c>
    </row>
    <row r="36" spans="1:31" x14ac:dyDescent="0.4">
      <c r="A36" s="14" t="s">
        <v>48</v>
      </c>
      <c r="B36" s="7"/>
      <c r="C36" s="8"/>
      <c r="D36" s="6">
        <f>IF('Disponibilités - Mixtes'!F70="x",35,0)</f>
        <v>0</v>
      </c>
      <c r="E36" s="6">
        <f>IF('Disponibilités - Mixtes'!G70="x",35,0)</f>
        <v>0</v>
      </c>
      <c r="F36" s="6">
        <f>IF('Disponibilités - Mixtes'!H70="x",35,0)</f>
        <v>0</v>
      </c>
      <c r="G36" s="6">
        <f>IF('Disponibilités - Mixtes'!I70="x",35,0)</f>
        <v>0</v>
      </c>
      <c r="H36" s="6">
        <f>IF('Disponibilités - Mixtes'!J70="x",35,0)</f>
        <v>0</v>
      </c>
      <c r="I36" s="6">
        <f>IF('Disponibilités - Mixtes'!K70="x",35,0)</f>
        <v>0</v>
      </c>
      <c r="J36" s="6">
        <f>IF('Disponibilités - Mixtes'!L70="x",35,0)</f>
        <v>0</v>
      </c>
      <c r="K36" s="6">
        <f>IF('Disponibilités - Mixtes'!M70="x",35,0)</f>
        <v>0</v>
      </c>
      <c r="L36" s="6">
        <f>IF('Disponibilités - Mixtes'!N70="x",35,0)</f>
        <v>0</v>
      </c>
      <c r="M36" s="6">
        <f>IF('Disponibilités - Mixtes'!O70="x",35,0)</f>
        <v>0</v>
      </c>
      <c r="N36" s="6">
        <f>IF('Disponibilités - Mixtes'!P70="x",35,0)</f>
        <v>0</v>
      </c>
      <c r="O36" s="6">
        <f>IF('Disponibilités - Mixtes'!Q70="x",35,0)</f>
        <v>0</v>
      </c>
      <c r="P36" s="6">
        <f>IF('Disponibilités - Mixtes'!R70="x",35,0)</f>
        <v>0</v>
      </c>
      <c r="Q36" s="6">
        <f>IF('Disponibilités - Mixtes'!S70="x",35,0)</f>
        <v>0</v>
      </c>
      <c r="R36" s="6">
        <f>IF('Disponibilités - Mixtes'!T70="x",35,0)</f>
        <v>0</v>
      </c>
      <c r="S36" s="6">
        <f>IF('Disponibilités - Mixtes'!U70="x",35,0)</f>
        <v>0</v>
      </c>
      <c r="T36" s="6">
        <f>IF('Disponibilités - Mixtes'!V70="x",35,0)</f>
        <v>0</v>
      </c>
      <c r="U36" s="6">
        <f>IF('Disponibilités - Mixtes'!W70="x",35,0)</f>
        <v>0</v>
      </c>
      <c r="V36" s="6">
        <f>IF('Disponibilités - Mixtes'!X70="x",35,0)</f>
        <v>0</v>
      </c>
      <c r="W36" s="6">
        <f>IF('Disponibilités - Mixtes'!Y70="x",35,0)</f>
        <v>0</v>
      </c>
      <c r="X36" s="6">
        <f>IF('Disponibilités - Mixtes'!Z70="x",35,0)</f>
        <v>0</v>
      </c>
      <c r="Y36" s="6">
        <f>IF('Disponibilités - Mixtes'!AA70="x",35,0)</f>
        <v>0</v>
      </c>
      <c r="Z36" s="6">
        <f>IF('Disponibilités - Mixtes'!AB70="x",35,0)</f>
        <v>0</v>
      </c>
      <c r="AA36" s="6">
        <f>IF('Disponibilités - Mixtes'!AC70="x",35,0)</f>
        <v>0</v>
      </c>
      <c r="AB36" s="6">
        <f>IF('Disponibilités - Mixtes'!AD70="x",35,0)</f>
        <v>0</v>
      </c>
      <c r="AC36" s="6">
        <f>IF('Disponibilités - Mixtes'!AE70="x",35,0)</f>
        <v>0</v>
      </c>
      <c r="AD36" s="6">
        <f>IF('Disponibilités - Mixtes'!AF70="x",35,0)</f>
        <v>0</v>
      </c>
      <c r="AE36" s="6">
        <f>IF('Disponibilités - Mixtes'!AG70="x",35,0)</f>
        <v>0</v>
      </c>
    </row>
    <row r="37" spans="1:31" s="5" customFormat="1" x14ac:dyDescent="0.4">
      <c r="A37" s="15" t="s">
        <v>45</v>
      </c>
      <c r="B37" s="10"/>
      <c r="C37" s="11"/>
      <c r="D37" s="6">
        <f>IF('Disponibilités - Mixtes'!F71="x",35,0)</f>
        <v>0</v>
      </c>
      <c r="E37" s="6">
        <f>IF('Disponibilités - Mixtes'!G71="x",35,0)</f>
        <v>0</v>
      </c>
      <c r="F37" s="6">
        <f>IF('Disponibilités - Mixtes'!H71="x",35,0)</f>
        <v>0</v>
      </c>
      <c r="G37" s="6">
        <f>IF('Disponibilités - Mixtes'!I71="x",35,0)</f>
        <v>0</v>
      </c>
      <c r="H37" s="6">
        <f>IF('Disponibilités - Mixtes'!J71="x",35,0)</f>
        <v>0</v>
      </c>
      <c r="I37" s="6">
        <f>IF('Disponibilités - Mixtes'!K71="x",35,0)</f>
        <v>0</v>
      </c>
      <c r="J37" s="6">
        <f>IF('Disponibilités - Mixtes'!L71="x",35,0)</f>
        <v>0</v>
      </c>
      <c r="K37" s="6">
        <f>IF('Disponibilités - Mixtes'!M71="x",35,0)</f>
        <v>0</v>
      </c>
      <c r="L37" s="6">
        <f>IF('Disponibilités - Mixtes'!N71="x",35,0)</f>
        <v>0</v>
      </c>
      <c r="M37" s="6">
        <f>IF('Disponibilités - Mixtes'!O71="x",35,0)</f>
        <v>0</v>
      </c>
      <c r="N37" s="6">
        <f>IF('Disponibilités - Mixtes'!P71="x",35,0)</f>
        <v>0</v>
      </c>
      <c r="O37" s="6">
        <f>IF('Disponibilités - Mixtes'!Q71="x",35,0)</f>
        <v>0</v>
      </c>
      <c r="P37" s="6">
        <f>IF('Disponibilités - Mixtes'!R71="x",35,0)</f>
        <v>0</v>
      </c>
      <c r="Q37" s="6">
        <f>IF('Disponibilités - Mixtes'!S71="x",35,0)</f>
        <v>0</v>
      </c>
      <c r="R37" s="6">
        <f>IF('Disponibilités - Mixtes'!T71="x",35,0)</f>
        <v>0</v>
      </c>
      <c r="S37" s="6">
        <f>IF('Disponibilités - Mixtes'!U71="x",35,0)</f>
        <v>0</v>
      </c>
      <c r="T37" s="6">
        <f>IF('Disponibilités - Mixtes'!V71="x",35,0)</f>
        <v>0</v>
      </c>
      <c r="U37" s="6">
        <f>IF('Disponibilités - Mixtes'!W71="x",35,0)</f>
        <v>0</v>
      </c>
      <c r="V37" s="6">
        <f>IF('Disponibilités - Mixtes'!X71="x",35,0)</f>
        <v>0</v>
      </c>
      <c r="W37" s="6">
        <f>IF('Disponibilités - Mixtes'!Y71="x",35,0)</f>
        <v>0</v>
      </c>
      <c r="X37" s="6">
        <f>IF('Disponibilités - Mixtes'!Z71="x",35,0)</f>
        <v>0</v>
      </c>
      <c r="Y37" s="6">
        <f>IF('Disponibilités - Mixtes'!AA71="x",35,0)</f>
        <v>0</v>
      </c>
      <c r="Z37" s="6">
        <f>IF('Disponibilités - Mixtes'!AB71="x",35,0)</f>
        <v>0</v>
      </c>
      <c r="AA37" s="6">
        <f>IF('Disponibilités - Mixtes'!AC71="x",35,0)</f>
        <v>0</v>
      </c>
      <c r="AB37" s="6">
        <f>IF('Disponibilités - Mixtes'!AD71="x",35,0)</f>
        <v>0</v>
      </c>
      <c r="AC37" s="6">
        <f>IF('Disponibilités - Mixtes'!AE71="x",35,0)</f>
        <v>0</v>
      </c>
      <c r="AD37" s="6">
        <f>IF('Disponibilités - Mixtes'!AF71="x",35,0)</f>
        <v>0</v>
      </c>
      <c r="AE37" s="6">
        <f>IF('Disponibilités - Mixtes'!AG71="x",35,0)</f>
        <v>0</v>
      </c>
    </row>
    <row r="38" spans="1:31" x14ac:dyDescent="0.4">
      <c r="A38" s="14" t="s">
        <v>35</v>
      </c>
      <c r="B38" s="7"/>
      <c r="C38" s="8"/>
      <c r="D38" s="32">
        <f>IF('Disponibilités - Mixtes'!F74="x",37,0)</f>
        <v>0</v>
      </c>
      <c r="E38" s="32">
        <f>IF('Disponibilités - Mixtes'!G74="x",37,0)</f>
        <v>0</v>
      </c>
      <c r="F38" s="32">
        <f>IF('Disponibilités - Mixtes'!H74="x",37,0)</f>
        <v>0</v>
      </c>
      <c r="G38" s="32">
        <f>IF('Disponibilités - Mixtes'!I74="x",37,0)</f>
        <v>0</v>
      </c>
      <c r="H38" s="32">
        <f>IF('Disponibilités - Mixtes'!J74="x",37,0)</f>
        <v>0</v>
      </c>
      <c r="I38" s="32">
        <f>IF('Disponibilités - Mixtes'!K74="x",37,0)</f>
        <v>0</v>
      </c>
      <c r="J38" s="32">
        <f>IF('Disponibilités - Mixtes'!L74="x",37,0)</f>
        <v>0</v>
      </c>
      <c r="K38" s="32">
        <f>IF('Disponibilités - Mixtes'!M74="x",37,0)</f>
        <v>0</v>
      </c>
      <c r="L38" s="32">
        <f>IF('Disponibilités - Mixtes'!N74="x",37,0)</f>
        <v>0</v>
      </c>
      <c r="M38" s="32">
        <f>IF('Disponibilités - Mixtes'!O74="x",37,0)</f>
        <v>0</v>
      </c>
      <c r="N38" s="32">
        <f>IF('Disponibilités - Mixtes'!P74="x",37,0)</f>
        <v>0</v>
      </c>
      <c r="O38" s="32">
        <f>IF('Disponibilités - Mixtes'!Q74="x",37,0)</f>
        <v>0</v>
      </c>
      <c r="P38" s="32">
        <f>IF('Disponibilités - Mixtes'!R74="x",37,0)</f>
        <v>0</v>
      </c>
      <c r="Q38" s="32">
        <f>IF('Disponibilités - Mixtes'!S74="x",37,0)</f>
        <v>0</v>
      </c>
      <c r="R38" s="32">
        <f>IF('Disponibilités - Mixtes'!T74="x",37,0)</f>
        <v>0</v>
      </c>
      <c r="S38" s="32">
        <f>IF('Disponibilités - Mixtes'!U74="x",37,0)</f>
        <v>0</v>
      </c>
      <c r="T38" s="32">
        <f>IF('Disponibilités - Mixtes'!V74="x",37,0)</f>
        <v>0</v>
      </c>
      <c r="U38" s="32">
        <f>IF('Disponibilités - Mixtes'!W74="x",37,0)</f>
        <v>0</v>
      </c>
      <c r="V38" s="32">
        <f>IF('Disponibilités - Mixtes'!X74="x",37,0)</f>
        <v>0</v>
      </c>
      <c r="W38" s="32">
        <f>IF('Disponibilités - Mixtes'!Y74="x",37,0)</f>
        <v>0</v>
      </c>
      <c r="X38" s="32">
        <f>IF('Disponibilités - Mixtes'!Z74="x",37,0)</f>
        <v>0</v>
      </c>
      <c r="Y38" s="32">
        <f>IF('Disponibilités - Mixtes'!AA74="x",37,0)</f>
        <v>0</v>
      </c>
      <c r="Z38" s="32">
        <f>IF('Disponibilités - Mixtes'!AB74="x",37,0)</f>
        <v>0</v>
      </c>
      <c r="AA38" s="32">
        <f>IF('Disponibilités - Mixtes'!AC74="x",37,0)</f>
        <v>0</v>
      </c>
      <c r="AB38" s="32">
        <f>IF('Disponibilités - Mixtes'!AD74="x",37,0)</f>
        <v>0</v>
      </c>
      <c r="AC38" s="32">
        <f>IF('Disponibilités - Mixtes'!AE74="x",37,0)</f>
        <v>0</v>
      </c>
      <c r="AD38" s="32">
        <f>IF('Disponibilités - Mixtes'!AF74="x",37,0)</f>
        <v>0</v>
      </c>
      <c r="AE38" s="32">
        <f>IF('Disponibilités - Mixtes'!AG74="x",37,0)</f>
        <v>0</v>
      </c>
    </row>
    <row r="39" spans="1:31" s="5" customFormat="1" x14ac:dyDescent="0.4">
      <c r="A39" s="15" t="s">
        <v>45</v>
      </c>
      <c r="B39" s="10"/>
      <c r="C39" s="11"/>
      <c r="D39" s="32">
        <f>IF('Disponibilités - Mixtes'!F75="x",37,0)</f>
        <v>0</v>
      </c>
      <c r="E39" s="32">
        <f>IF('Disponibilités - Mixtes'!G75="x",37,0)</f>
        <v>0</v>
      </c>
      <c r="F39" s="32">
        <f>IF('Disponibilités - Mixtes'!H75="x",37,0)</f>
        <v>0</v>
      </c>
      <c r="G39" s="32">
        <f>IF('Disponibilités - Mixtes'!I75="x",37,0)</f>
        <v>0</v>
      </c>
      <c r="H39" s="32">
        <f>IF('Disponibilités - Mixtes'!J75="x",37,0)</f>
        <v>0</v>
      </c>
      <c r="I39" s="32">
        <f>IF('Disponibilités - Mixtes'!K75="x",37,0)</f>
        <v>0</v>
      </c>
      <c r="J39" s="32">
        <f>IF('Disponibilités - Mixtes'!L75="x",37,0)</f>
        <v>0</v>
      </c>
      <c r="K39" s="32">
        <f>IF('Disponibilités - Mixtes'!M75="x",37,0)</f>
        <v>0</v>
      </c>
      <c r="L39" s="32">
        <f>IF('Disponibilités - Mixtes'!N75="x",37,0)</f>
        <v>0</v>
      </c>
      <c r="M39" s="32">
        <f>IF('Disponibilités - Mixtes'!O75="x",37,0)</f>
        <v>0</v>
      </c>
      <c r="N39" s="32">
        <f>IF('Disponibilités - Mixtes'!P75="x",37,0)</f>
        <v>0</v>
      </c>
      <c r="O39" s="32">
        <f>IF('Disponibilités - Mixtes'!Q75="x",37,0)</f>
        <v>0</v>
      </c>
      <c r="P39" s="32">
        <f>IF('Disponibilités - Mixtes'!R75="x",37,0)</f>
        <v>0</v>
      </c>
      <c r="Q39" s="32">
        <f>IF('Disponibilités - Mixtes'!S75="x",37,0)</f>
        <v>0</v>
      </c>
      <c r="R39" s="32">
        <f>IF('Disponibilités - Mixtes'!T75="x",37,0)</f>
        <v>0</v>
      </c>
      <c r="S39" s="32">
        <f>IF('Disponibilités - Mixtes'!U75="x",37,0)</f>
        <v>0</v>
      </c>
      <c r="T39" s="32">
        <f>IF('Disponibilités - Mixtes'!V75="x",37,0)</f>
        <v>0</v>
      </c>
      <c r="U39" s="32">
        <f>IF('Disponibilités - Mixtes'!W75="x",37,0)</f>
        <v>0</v>
      </c>
      <c r="V39" s="32">
        <f>IF('Disponibilités - Mixtes'!X75="x",37,0)</f>
        <v>0</v>
      </c>
      <c r="W39" s="32">
        <f>IF('Disponibilités - Mixtes'!Y75="x",37,0)</f>
        <v>0</v>
      </c>
      <c r="X39" s="32">
        <f>IF('Disponibilités - Mixtes'!Z75="x",37,0)</f>
        <v>0</v>
      </c>
      <c r="Y39" s="32">
        <f>IF('Disponibilités - Mixtes'!AA75="x",37,0)</f>
        <v>0</v>
      </c>
      <c r="Z39" s="32">
        <f>IF('Disponibilités - Mixtes'!AB75="x",37,0)</f>
        <v>0</v>
      </c>
      <c r="AA39" s="32">
        <f>IF('Disponibilités - Mixtes'!AC75="x",37,0)</f>
        <v>0</v>
      </c>
      <c r="AB39" s="32">
        <f>IF('Disponibilités - Mixtes'!AD75="x",37,0)</f>
        <v>0</v>
      </c>
      <c r="AC39" s="32">
        <f>IF('Disponibilités - Mixtes'!AE75="x",37,0)</f>
        <v>0</v>
      </c>
      <c r="AD39" s="32">
        <f>IF('Disponibilités - Mixtes'!AF75="x",37,0)</f>
        <v>0</v>
      </c>
      <c r="AE39" s="32">
        <f>IF('Disponibilités - Mixtes'!AG75="x",37,0)</f>
        <v>0</v>
      </c>
    </row>
    <row r="40" spans="1:31" x14ac:dyDescent="0.4">
      <c r="A40" s="14" t="s">
        <v>36</v>
      </c>
      <c r="B40" s="7"/>
      <c r="C40" s="8"/>
      <c r="D40" s="32">
        <f>IF('Disponibilités - Mixtes'!F76="x",38,0)</f>
        <v>0</v>
      </c>
      <c r="E40" s="32">
        <f>IF('Disponibilités - Mixtes'!G76="x",38,0)</f>
        <v>0</v>
      </c>
      <c r="F40" s="32">
        <f>IF('Disponibilités - Mixtes'!H76="x",38,0)</f>
        <v>0</v>
      </c>
      <c r="G40" s="32">
        <f>IF('Disponibilités - Mixtes'!I76="x",38,0)</f>
        <v>0</v>
      </c>
      <c r="H40" s="32">
        <f>IF('Disponibilités - Mixtes'!J76="x",38,0)</f>
        <v>0</v>
      </c>
      <c r="I40" s="32">
        <f>IF('Disponibilités - Mixtes'!K76="x",38,0)</f>
        <v>0</v>
      </c>
      <c r="J40" s="32">
        <f>IF('Disponibilités - Mixtes'!L76="x",38,0)</f>
        <v>0</v>
      </c>
      <c r="K40" s="32">
        <f>IF('Disponibilités - Mixtes'!M76="x",38,0)</f>
        <v>0</v>
      </c>
      <c r="L40" s="32">
        <f>IF('Disponibilités - Mixtes'!N76="x",38,0)</f>
        <v>0</v>
      </c>
      <c r="M40" s="32">
        <f>IF('Disponibilités - Mixtes'!O76="x",38,0)</f>
        <v>0</v>
      </c>
      <c r="N40" s="32">
        <f>IF('Disponibilités - Mixtes'!P76="x",38,0)</f>
        <v>0</v>
      </c>
      <c r="O40" s="32">
        <f>IF('Disponibilités - Mixtes'!Q76="x",38,0)</f>
        <v>0</v>
      </c>
      <c r="P40" s="32">
        <f>IF('Disponibilités - Mixtes'!R76="x",38,0)</f>
        <v>0</v>
      </c>
      <c r="Q40" s="32">
        <f>IF('Disponibilités - Mixtes'!S76="x",38,0)</f>
        <v>0</v>
      </c>
      <c r="R40" s="32">
        <f>IF('Disponibilités - Mixtes'!T76="x",38,0)</f>
        <v>0</v>
      </c>
      <c r="S40" s="32">
        <f>IF('Disponibilités - Mixtes'!U76="x",38,0)</f>
        <v>0</v>
      </c>
      <c r="T40" s="32">
        <f>IF('Disponibilités - Mixtes'!V76="x",38,0)</f>
        <v>0</v>
      </c>
      <c r="U40" s="32">
        <f>IF('Disponibilités - Mixtes'!W76="x",38,0)</f>
        <v>0</v>
      </c>
      <c r="V40" s="32">
        <f>IF('Disponibilités - Mixtes'!X76="x",38,0)</f>
        <v>0</v>
      </c>
      <c r="W40" s="32">
        <f>IF('Disponibilités - Mixtes'!Y76="x",38,0)</f>
        <v>0</v>
      </c>
      <c r="X40" s="32">
        <f>IF('Disponibilités - Mixtes'!Z76="x",38,0)</f>
        <v>0</v>
      </c>
      <c r="Y40" s="32">
        <f>IF('Disponibilités - Mixtes'!AA76="x",38,0)</f>
        <v>0</v>
      </c>
      <c r="Z40" s="32">
        <f>IF('Disponibilités - Mixtes'!AB76="x",38,0)</f>
        <v>0</v>
      </c>
      <c r="AA40" s="32">
        <f>IF('Disponibilités - Mixtes'!AC76="x",38,0)</f>
        <v>0</v>
      </c>
      <c r="AB40" s="32">
        <f>IF('Disponibilités - Mixtes'!AD76="x",38,0)</f>
        <v>0</v>
      </c>
      <c r="AC40" s="32">
        <f>IF('Disponibilités - Mixtes'!AE76="x",38,0)</f>
        <v>0</v>
      </c>
      <c r="AD40" s="32">
        <f>IF('Disponibilités - Mixtes'!AF76="x",38,0)</f>
        <v>0</v>
      </c>
      <c r="AE40" s="32">
        <f>IF('Disponibilités - Mixtes'!AG76="x",38,0)</f>
        <v>0</v>
      </c>
    </row>
    <row r="41" spans="1:31" s="5" customFormat="1" x14ac:dyDescent="0.4">
      <c r="A41" s="15" t="s">
        <v>45</v>
      </c>
      <c r="B41" s="10"/>
      <c r="C41" s="11"/>
      <c r="D41" s="32">
        <f>IF('Disponibilités - Mixtes'!F77="x",38,0)</f>
        <v>0</v>
      </c>
      <c r="E41" s="32">
        <f>IF('Disponibilités - Mixtes'!G77="x",38,0)</f>
        <v>0</v>
      </c>
      <c r="F41" s="32">
        <f>IF('Disponibilités - Mixtes'!H77="x",38,0)</f>
        <v>0</v>
      </c>
      <c r="G41" s="32">
        <f>IF('Disponibilités - Mixtes'!I77="x",38,0)</f>
        <v>0</v>
      </c>
      <c r="H41" s="32">
        <f>IF('Disponibilités - Mixtes'!J77="x",38,0)</f>
        <v>0</v>
      </c>
      <c r="I41" s="32">
        <f>IF('Disponibilités - Mixtes'!K77="x",38,0)</f>
        <v>0</v>
      </c>
      <c r="J41" s="32">
        <f>IF('Disponibilités - Mixtes'!L77="x",38,0)</f>
        <v>0</v>
      </c>
      <c r="K41" s="32">
        <f>IF('Disponibilités - Mixtes'!M77="x",38,0)</f>
        <v>0</v>
      </c>
      <c r="L41" s="32">
        <f>IF('Disponibilités - Mixtes'!N77="x",38,0)</f>
        <v>0</v>
      </c>
      <c r="M41" s="32">
        <f>IF('Disponibilités - Mixtes'!O77="x",38,0)</f>
        <v>0</v>
      </c>
      <c r="N41" s="32">
        <f>IF('Disponibilités - Mixtes'!P77="x",38,0)</f>
        <v>0</v>
      </c>
      <c r="O41" s="32">
        <f>IF('Disponibilités - Mixtes'!Q77="x",38,0)</f>
        <v>0</v>
      </c>
      <c r="P41" s="32">
        <f>IF('Disponibilités - Mixtes'!R77="x",38,0)</f>
        <v>0</v>
      </c>
      <c r="Q41" s="32">
        <f>IF('Disponibilités - Mixtes'!S77="x",38,0)</f>
        <v>0</v>
      </c>
      <c r="R41" s="32">
        <f>IF('Disponibilités - Mixtes'!T77="x",38,0)</f>
        <v>0</v>
      </c>
      <c r="S41" s="32">
        <f>IF('Disponibilités - Mixtes'!U77="x",38,0)</f>
        <v>0</v>
      </c>
      <c r="T41" s="32">
        <f>IF('Disponibilités - Mixtes'!V77="x",38,0)</f>
        <v>0</v>
      </c>
      <c r="U41" s="32">
        <f>IF('Disponibilités - Mixtes'!W77="x",38,0)</f>
        <v>0</v>
      </c>
      <c r="V41" s="32">
        <f>IF('Disponibilités - Mixtes'!X77="x",38,0)</f>
        <v>0</v>
      </c>
      <c r="W41" s="32">
        <f>IF('Disponibilités - Mixtes'!Y77="x",38,0)</f>
        <v>0</v>
      </c>
      <c r="X41" s="32">
        <f>IF('Disponibilités - Mixtes'!Z77="x",38,0)</f>
        <v>0</v>
      </c>
      <c r="Y41" s="32">
        <f>IF('Disponibilités - Mixtes'!AA77="x",38,0)</f>
        <v>0</v>
      </c>
      <c r="Z41" s="32">
        <f>IF('Disponibilités - Mixtes'!AB77="x",38,0)</f>
        <v>0</v>
      </c>
      <c r="AA41" s="32">
        <f>IF('Disponibilités - Mixtes'!AC77="x",38,0)</f>
        <v>0</v>
      </c>
      <c r="AB41" s="32">
        <f>IF('Disponibilités - Mixtes'!AD77="x",38,0)</f>
        <v>0</v>
      </c>
      <c r="AC41" s="32">
        <f>IF('Disponibilités - Mixtes'!AE77="x",38,0)</f>
        <v>0</v>
      </c>
      <c r="AD41" s="32">
        <f>IF('Disponibilités - Mixtes'!AF77="x",38,0)</f>
        <v>0</v>
      </c>
      <c r="AE41" s="32">
        <f>IF('Disponibilités - Mixtes'!AG77="x",38,0)</f>
        <v>0</v>
      </c>
    </row>
    <row r="42" spans="1:31" x14ac:dyDescent="0.4">
      <c r="A42" s="14" t="s">
        <v>47</v>
      </c>
      <c r="B42" s="7"/>
      <c r="C42" s="8"/>
      <c r="D42" s="6">
        <f>IF('Disponibilités - Mixtes'!F80="x",40,0)</f>
        <v>0</v>
      </c>
      <c r="E42" s="6">
        <f>IF('Disponibilités - Mixtes'!G80="x",40,0)</f>
        <v>0</v>
      </c>
      <c r="F42" s="6">
        <f>IF('Disponibilités - Mixtes'!H80="x",40,0)</f>
        <v>0</v>
      </c>
      <c r="G42" s="6">
        <f>IF('Disponibilités - Mixtes'!I80="x",40,0)</f>
        <v>0</v>
      </c>
      <c r="H42" s="6">
        <f>IF('Disponibilités - Mixtes'!J80="x",40,0)</f>
        <v>0</v>
      </c>
      <c r="I42" s="6">
        <f>IF('Disponibilités - Mixtes'!K80="x",40,0)</f>
        <v>0</v>
      </c>
      <c r="J42" s="6">
        <f>IF('Disponibilités - Mixtes'!L80="x",40,0)</f>
        <v>0</v>
      </c>
      <c r="K42" s="6">
        <f>IF('Disponibilités - Mixtes'!M80="x",40,0)</f>
        <v>0</v>
      </c>
      <c r="L42" s="6">
        <f>IF('Disponibilités - Mixtes'!N80="x",40,0)</f>
        <v>0</v>
      </c>
      <c r="M42" s="6">
        <f>IF('Disponibilités - Mixtes'!O80="x",40,0)</f>
        <v>0</v>
      </c>
      <c r="N42" s="6">
        <f>IF('Disponibilités - Mixtes'!P80="x",40,0)</f>
        <v>0</v>
      </c>
      <c r="O42" s="6">
        <f>IF('Disponibilités - Mixtes'!Q80="x",40,0)</f>
        <v>0</v>
      </c>
      <c r="P42" s="6">
        <f>IF('Disponibilités - Mixtes'!R80="x",40,0)</f>
        <v>0</v>
      </c>
      <c r="Q42" s="6">
        <f>IF('Disponibilités - Mixtes'!S80="x",40,0)</f>
        <v>0</v>
      </c>
      <c r="R42" s="6">
        <f>IF('Disponibilités - Mixtes'!T80="x",40,0)</f>
        <v>0</v>
      </c>
      <c r="S42" s="6">
        <f>IF('Disponibilités - Mixtes'!U80="x",40,0)</f>
        <v>0</v>
      </c>
      <c r="T42" s="6">
        <f>IF('Disponibilités - Mixtes'!V80="x",40,0)</f>
        <v>0</v>
      </c>
      <c r="U42" s="6">
        <f>IF('Disponibilités - Mixtes'!W80="x",40,0)</f>
        <v>0</v>
      </c>
      <c r="V42" s="6">
        <f>IF('Disponibilités - Mixtes'!X80="x",40,0)</f>
        <v>0</v>
      </c>
      <c r="W42" s="6">
        <f>IF('Disponibilités - Mixtes'!Y80="x",40,0)</f>
        <v>0</v>
      </c>
      <c r="X42" s="6">
        <f>IF('Disponibilités - Mixtes'!Z80="x",40,0)</f>
        <v>0</v>
      </c>
      <c r="Y42" s="6">
        <f>IF('Disponibilités - Mixtes'!AA80="x",40,0)</f>
        <v>0</v>
      </c>
      <c r="Z42" s="6">
        <f>IF('Disponibilités - Mixtes'!AB80="x",40,0)</f>
        <v>0</v>
      </c>
      <c r="AA42" s="6">
        <f>IF('Disponibilités - Mixtes'!AC80="x",40,0)</f>
        <v>0</v>
      </c>
      <c r="AB42" s="6">
        <f>IF('Disponibilités - Mixtes'!AD80="x",40,0)</f>
        <v>0</v>
      </c>
      <c r="AC42" s="6">
        <f>IF('Disponibilités - Mixtes'!AE80="x",40,0)</f>
        <v>0</v>
      </c>
      <c r="AD42" s="6">
        <f>IF('Disponibilités - Mixtes'!AF80="x",40,0)</f>
        <v>0</v>
      </c>
      <c r="AE42" s="6">
        <f>IF('Disponibilités - Mixtes'!AG80="x",40,0)</f>
        <v>0</v>
      </c>
    </row>
    <row r="43" spans="1:31" x14ac:dyDescent="0.4">
      <c r="A43" s="15" t="s">
        <v>45</v>
      </c>
      <c r="B43" s="10"/>
      <c r="C43" s="11"/>
      <c r="D43" s="6">
        <f>IF('Disponibilités - Mixtes'!F81="x",40,0)</f>
        <v>0</v>
      </c>
      <c r="E43" s="6">
        <f>IF('Disponibilités - Mixtes'!G81="x",40,0)</f>
        <v>0</v>
      </c>
      <c r="F43" s="6">
        <f>IF('Disponibilités - Mixtes'!H81="x",40,0)</f>
        <v>0</v>
      </c>
      <c r="G43" s="6">
        <f>IF('Disponibilités - Mixtes'!I81="x",40,0)</f>
        <v>0</v>
      </c>
      <c r="H43" s="6">
        <f>IF('Disponibilités - Mixtes'!J81="x",40,0)</f>
        <v>0</v>
      </c>
      <c r="I43" s="6">
        <f>IF('Disponibilités - Mixtes'!K81="x",40,0)</f>
        <v>0</v>
      </c>
      <c r="J43" s="6">
        <f>IF('Disponibilités - Mixtes'!L81="x",40,0)</f>
        <v>0</v>
      </c>
      <c r="K43" s="6">
        <f>IF('Disponibilités - Mixtes'!M81="x",40,0)</f>
        <v>0</v>
      </c>
      <c r="L43" s="6">
        <f>IF('Disponibilités - Mixtes'!N81="x",40,0)</f>
        <v>0</v>
      </c>
      <c r="M43" s="6">
        <f>IF('Disponibilités - Mixtes'!O81="x",40,0)</f>
        <v>0</v>
      </c>
      <c r="N43" s="6">
        <f>IF('Disponibilités - Mixtes'!P81="x",40,0)</f>
        <v>0</v>
      </c>
      <c r="O43" s="6">
        <f>IF('Disponibilités - Mixtes'!Q81="x",40,0)</f>
        <v>0</v>
      </c>
      <c r="P43" s="6">
        <f>IF('Disponibilités - Mixtes'!R81="x",40,0)</f>
        <v>0</v>
      </c>
      <c r="Q43" s="6">
        <f>IF('Disponibilités - Mixtes'!S81="x",40,0)</f>
        <v>0</v>
      </c>
      <c r="R43" s="6">
        <f>IF('Disponibilités - Mixtes'!T81="x",40,0)</f>
        <v>0</v>
      </c>
      <c r="S43" s="6">
        <f>IF('Disponibilités - Mixtes'!U81="x",40,0)</f>
        <v>0</v>
      </c>
      <c r="T43" s="6">
        <f>IF('Disponibilités - Mixtes'!V81="x",40,0)</f>
        <v>0</v>
      </c>
      <c r="U43" s="6">
        <f>IF('Disponibilités - Mixtes'!W81="x",40,0)</f>
        <v>0</v>
      </c>
      <c r="V43" s="6">
        <f>IF('Disponibilités - Mixtes'!X81="x",40,0)</f>
        <v>0</v>
      </c>
      <c r="W43" s="6">
        <f>IF('Disponibilités - Mixtes'!Y81="x",40,0)</f>
        <v>0</v>
      </c>
      <c r="X43" s="6">
        <f>IF('Disponibilités - Mixtes'!Z81="x",40,0)</f>
        <v>0</v>
      </c>
      <c r="Y43" s="6">
        <f>IF('Disponibilités - Mixtes'!AA81="x",40,0)</f>
        <v>0</v>
      </c>
      <c r="Z43" s="6">
        <f>IF('Disponibilités - Mixtes'!AB81="x",40,0)</f>
        <v>0</v>
      </c>
      <c r="AA43" s="6">
        <f>IF('Disponibilités - Mixtes'!AC81="x",40,0)</f>
        <v>0</v>
      </c>
      <c r="AB43" s="6">
        <f>IF('Disponibilités - Mixtes'!AD81="x",40,0)</f>
        <v>0</v>
      </c>
      <c r="AC43" s="6">
        <f>IF('Disponibilités - Mixtes'!AE81="x",40,0)</f>
        <v>0</v>
      </c>
      <c r="AD43" s="6">
        <f>IF('Disponibilités - Mixtes'!AF81="x",40,0)</f>
        <v>0</v>
      </c>
      <c r="AE43" s="6">
        <f>IF('Disponibilités - Mixtes'!AG81="x",40,0)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AG81"/>
  <sheetViews>
    <sheetView zoomScale="85" zoomScaleNormal="85" workbookViewId="0">
      <selection activeCell="AG2" sqref="F2:AG3"/>
    </sheetView>
  </sheetViews>
  <sheetFormatPr baseColWidth="10" defaultRowHeight="14.6" x14ac:dyDescent="0.4"/>
  <cols>
    <col min="1" max="1" width="22.69140625" style="5" customWidth="1"/>
    <col min="2" max="2" width="11.07421875" style="5"/>
    <col min="3" max="3" width="2.69140625" style="5" customWidth="1"/>
    <col min="4" max="4" width="11.07421875" style="5"/>
    <col min="5" max="5" width="2.69140625" style="5" customWidth="1"/>
    <col min="6" max="6" width="2.69140625" style="4" customWidth="1"/>
    <col min="7" max="11" width="2.69140625" style="5" customWidth="1"/>
    <col min="12" max="12" width="2.69140625" style="3" customWidth="1"/>
    <col min="13" max="18" width="2.69140625" style="5" customWidth="1"/>
    <col min="19" max="19" width="2.69140625" style="3" customWidth="1"/>
    <col min="20" max="25" width="2.69140625" style="5" customWidth="1"/>
    <col min="26" max="26" width="2.69140625" style="3" customWidth="1"/>
    <col min="27" max="32" width="2.69140625" style="5" customWidth="1"/>
    <col min="33" max="33" width="2.69140625" style="3" customWidth="1"/>
    <col min="34" max="16384" width="11.07421875" style="5"/>
  </cols>
  <sheetData>
    <row r="1" spans="1:33" x14ac:dyDescent="0.4">
      <c r="B1" s="5" t="s">
        <v>39</v>
      </c>
      <c r="D1" s="5" t="s">
        <v>40</v>
      </c>
      <c r="F1" s="49"/>
      <c r="G1" s="44"/>
      <c r="H1" s="44"/>
      <c r="I1" s="44" t="s">
        <v>41</v>
      </c>
      <c r="J1" s="44"/>
      <c r="K1" s="44"/>
      <c r="L1" s="44"/>
      <c r="M1" s="43"/>
      <c r="N1" s="42"/>
      <c r="O1" s="42"/>
      <c r="P1" s="42" t="s">
        <v>44</v>
      </c>
      <c r="Q1" s="42"/>
      <c r="R1" s="42"/>
      <c r="S1" s="42"/>
      <c r="T1" s="45"/>
      <c r="U1" s="46"/>
      <c r="V1" s="46"/>
      <c r="W1" s="46" t="s">
        <v>43</v>
      </c>
      <c r="X1" s="46"/>
      <c r="Y1" s="46"/>
      <c r="Z1" s="46"/>
      <c r="AA1" s="47"/>
      <c r="AB1" s="48"/>
      <c r="AC1" s="48"/>
      <c r="AD1" s="48" t="s">
        <v>42</v>
      </c>
      <c r="AE1" s="48"/>
      <c r="AF1" s="48"/>
      <c r="AG1" s="48"/>
    </row>
    <row r="2" spans="1:33" x14ac:dyDescent="0.4">
      <c r="A2" s="14" t="s">
        <v>46</v>
      </c>
      <c r="B2" s="7" t="s">
        <v>73</v>
      </c>
      <c r="C2" s="40">
        <v>5</v>
      </c>
      <c r="D2" s="7" t="s">
        <v>75</v>
      </c>
      <c r="E2" s="40">
        <v>8</v>
      </c>
      <c r="F2" s="6"/>
      <c r="G2" s="7" t="s">
        <v>77</v>
      </c>
      <c r="H2" s="7"/>
      <c r="I2" s="7" t="s">
        <v>77</v>
      </c>
      <c r="J2" s="7"/>
      <c r="K2" s="7"/>
      <c r="L2" s="8"/>
      <c r="M2" s="12" t="s">
        <v>77</v>
      </c>
      <c r="N2" s="7"/>
      <c r="O2" s="7"/>
      <c r="P2" s="7"/>
      <c r="Q2" s="7" t="s">
        <v>77</v>
      </c>
      <c r="R2" s="7"/>
      <c r="S2" s="8"/>
      <c r="T2" s="12"/>
      <c r="U2" s="7"/>
      <c r="V2" s="7"/>
      <c r="W2" s="7"/>
      <c r="X2" s="7"/>
      <c r="Y2" s="7"/>
      <c r="Z2" s="8"/>
      <c r="AA2" s="12"/>
      <c r="AB2" s="7" t="s">
        <v>77</v>
      </c>
      <c r="AC2" s="7"/>
      <c r="AD2" s="7"/>
      <c r="AE2" s="7" t="s">
        <v>77</v>
      </c>
      <c r="AF2" s="7"/>
      <c r="AG2" s="8" t="s">
        <v>77</v>
      </c>
    </row>
    <row r="3" spans="1:33" x14ac:dyDescent="0.4">
      <c r="A3" s="15" t="s">
        <v>45</v>
      </c>
      <c r="B3" s="10" t="s">
        <v>74</v>
      </c>
      <c r="C3" s="41"/>
      <c r="D3" s="10" t="s">
        <v>76</v>
      </c>
      <c r="E3" s="41">
        <f>COUNTIF(F2:AG3,"x")</f>
        <v>14</v>
      </c>
      <c r="F3" s="9" t="s">
        <v>77</v>
      </c>
      <c r="G3" s="10"/>
      <c r="H3" s="10"/>
      <c r="I3" s="10"/>
      <c r="J3" s="10"/>
      <c r="K3" s="10"/>
      <c r="L3" s="11"/>
      <c r="M3" s="13"/>
      <c r="N3" s="10"/>
      <c r="O3" s="10" t="s">
        <v>77</v>
      </c>
      <c r="P3" s="10"/>
      <c r="Q3" s="10" t="s">
        <v>77</v>
      </c>
      <c r="R3" s="10"/>
      <c r="S3" s="11"/>
      <c r="T3" s="13" t="s">
        <v>77</v>
      </c>
      <c r="U3" s="10"/>
      <c r="V3" s="10"/>
      <c r="W3" s="10" t="s">
        <v>77</v>
      </c>
      <c r="X3" s="10"/>
      <c r="Y3" s="10"/>
      <c r="Z3" s="11" t="s">
        <v>77</v>
      </c>
      <c r="AA3" s="13"/>
      <c r="AB3" s="10"/>
      <c r="AC3" s="10"/>
      <c r="AD3" s="10" t="s">
        <v>77</v>
      </c>
      <c r="AE3" s="10"/>
      <c r="AF3" s="10"/>
      <c r="AG3" s="11"/>
    </row>
    <row r="4" spans="1:33" x14ac:dyDescent="0.4">
      <c r="A4" s="14" t="s">
        <v>0</v>
      </c>
      <c r="B4" s="7" t="s">
        <v>73</v>
      </c>
      <c r="C4" s="40"/>
      <c r="D4" s="7" t="s">
        <v>73</v>
      </c>
      <c r="E4" s="40">
        <v>8</v>
      </c>
      <c r="F4" s="6"/>
      <c r="G4" s="7"/>
      <c r="H4" s="7"/>
      <c r="I4" s="7"/>
      <c r="J4" s="7"/>
      <c r="K4" s="7"/>
      <c r="L4" s="8"/>
      <c r="M4" s="12"/>
      <c r="N4" s="7"/>
      <c r="O4" s="7"/>
      <c r="P4" s="7"/>
      <c r="Q4" s="7"/>
      <c r="R4" s="7"/>
      <c r="S4" s="8"/>
      <c r="T4" s="12"/>
      <c r="U4" s="7"/>
      <c r="V4" s="7"/>
      <c r="W4" s="7"/>
      <c r="X4" s="7"/>
      <c r="Y4" s="7"/>
      <c r="Z4" s="8"/>
      <c r="AA4" s="12"/>
      <c r="AB4" s="7"/>
      <c r="AC4" s="7"/>
      <c r="AD4" s="7"/>
      <c r="AE4" s="7"/>
      <c r="AF4" s="7"/>
      <c r="AG4" s="8"/>
    </row>
    <row r="5" spans="1:33" x14ac:dyDescent="0.4">
      <c r="A5" s="15" t="s">
        <v>45</v>
      </c>
      <c r="B5" s="10" t="s">
        <v>74</v>
      </c>
      <c r="C5" s="41"/>
      <c r="D5" s="10" t="s">
        <v>74</v>
      </c>
      <c r="E5" s="41">
        <f>COUNTIF(F4:AG5,"x")</f>
        <v>0</v>
      </c>
      <c r="F5" s="9"/>
      <c r="G5" s="10"/>
      <c r="H5" s="10"/>
      <c r="I5" s="10"/>
      <c r="J5" s="10"/>
      <c r="K5" s="10"/>
      <c r="L5" s="11"/>
      <c r="M5" s="13"/>
      <c r="N5" s="10"/>
      <c r="O5" s="10"/>
      <c r="P5" s="10"/>
      <c r="Q5" s="10"/>
      <c r="R5" s="10"/>
      <c r="S5" s="11"/>
      <c r="T5" s="13"/>
      <c r="U5" s="10"/>
      <c r="V5" s="10"/>
      <c r="W5" s="10"/>
      <c r="X5" s="10"/>
      <c r="Y5" s="10"/>
      <c r="Z5" s="11"/>
      <c r="AA5" s="13"/>
      <c r="AB5" s="10"/>
      <c r="AC5" s="10"/>
      <c r="AD5" s="10"/>
      <c r="AE5" s="10"/>
      <c r="AF5" s="10"/>
      <c r="AG5" s="11"/>
    </row>
    <row r="6" spans="1:33" x14ac:dyDescent="0.4">
      <c r="A6" s="14" t="s">
        <v>1</v>
      </c>
      <c r="B6" s="7" t="s">
        <v>73</v>
      </c>
      <c r="C6" s="40"/>
      <c r="D6" s="7" t="s">
        <v>73</v>
      </c>
      <c r="E6" s="40">
        <v>8</v>
      </c>
      <c r="F6" s="6"/>
      <c r="G6" s="7"/>
      <c r="H6" s="7"/>
      <c r="I6" s="7"/>
      <c r="J6" s="7"/>
      <c r="K6" s="7"/>
      <c r="L6" s="8"/>
      <c r="M6" s="12"/>
      <c r="N6" s="7"/>
      <c r="O6" s="7"/>
      <c r="P6" s="7"/>
      <c r="Q6" s="7"/>
      <c r="R6" s="7"/>
      <c r="S6" s="8"/>
      <c r="T6" s="12"/>
      <c r="U6" s="7"/>
      <c r="V6" s="7"/>
      <c r="W6" s="7"/>
      <c r="X6" s="7"/>
      <c r="Y6" s="7"/>
      <c r="Z6" s="8"/>
      <c r="AA6" s="12"/>
      <c r="AB6" s="7"/>
      <c r="AC6" s="7"/>
      <c r="AD6" s="7"/>
      <c r="AE6" s="7"/>
      <c r="AF6" s="7"/>
      <c r="AG6" s="8"/>
    </row>
    <row r="7" spans="1:33" x14ac:dyDescent="0.4">
      <c r="A7" s="15" t="s">
        <v>45</v>
      </c>
      <c r="B7" s="10" t="s">
        <v>74</v>
      </c>
      <c r="C7" s="41"/>
      <c r="D7" s="10" t="s">
        <v>74</v>
      </c>
      <c r="E7" s="41">
        <f>COUNTIF(F6:AG7,"x")</f>
        <v>0</v>
      </c>
      <c r="F7" s="9"/>
      <c r="G7" s="10"/>
      <c r="H7" s="10"/>
      <c r="I7" s="10"/>
      <c r="J7" s="10"/>
      <c r="K7" s="10"/>
      <c r="L7" s="11"/>
      <c r="M7" s="13"/>
      <c r="N7" s="10"/>
      <c r="O7" s="10"/>
      <c r="P7" s="10"/>
      <c r="Q7" s="10"/>
      <c r="R7" s="10"/>
      <c r="S7" s="11"/>
      <c r="T7" s="13"/>
      <c r="U7" s="10"/>
      <c r="V7" s="10"/>
      <c r="W7" s="10"/>
      <c r="X7" s="10"/>
      <c r="Y7" s="10"/>
      <c r="Z7" s="11"/>
      <c r="AA7" s="13"/>
      <c r="AB7" s="10"/>
      <c r="AC7" s="10"/>
      <c r="AD7" s="10"/>
      <c r="AE7" s="10"/>
      <c r="AF7" s="10"/>
      <c r="AG7" s="11"/>
    </row>
    <row r="8" spans="1:33" x14ac:dyDescent="0.4">
      <c r="A8" s="14" t="s">
        <v>2</v>
      </c>
      <c r="B8" s="7" t="s">
        <v>73</v>
      </c>
      <c r="C8" s="40"/>
      <c r="D8" s="7" t="s">
        <v>73</v>
      </c>
      <c r="E8" s="40">
        <v>8</v>
      </c>
      <c r="F8" s="6"/>
      <c r="G8" s="7"/>
      <c r="H8" s="7"/>
      <c r="I8" s="7"/>
      <c r="J8" s="7"/>
      <c r="K8" s="7"/>
      <c r="L8" s="8"/>
      <c r="M8" s="12"/>
      <c r="N8" s="7"/>
      <c r="O8" s="7"/>
      <c r="P8" s="7"/>
      <c r="Q8" s="7"/>
      <c r="R8" s="7"/>
      <c r="S8" s="8"/>
      <c r="T8" s="12"/>
      <c r="U8" s="7"/>
      <c r="V8" s="7"/>
      <c r="W8" s="7"/>
      <c r="X8" s="7"/>
      <c r="Y8" s="7"/>
      <c r="Z8" s="8"/>
      <c r="AA8" s="12"/>
      <c r="AB8" s="7"/>
      <c r="AC8" s="7"/>
      <c r="AD8" s="7"/>
      <c r="AE8" s="7"/>
      <c r="AF8" s="7"/>
      <c r="AG8" s="8"/>
    </row>
    <row r="9" spans="1:33" x14ac:dyDescent="0.4">
      <c r="A9" s="15" t="s">
        <v>45</v>
      </c>
      <c r="B9" s="10" t="s">
        <v>74</v>
      </c>
      <c r="C9" s="41"/>
      <c r="D9" s="10" t="s">
        <v>74</v>
      </c>
      <c r="E9" s="41">
        <f>COUNTIF(F8:AG9,"x")</f>
        <v>0</v>
      </c>
      <c r="F9" s="9"/>
      <c r="G9" s="10"/>
      <c r="H9" s="10"/>
      <c r="I9" s="10"/>
      <c r="J9" s="10"/>
      <c r="K9" s="10"/>
      <c r="L9" s="11"/>
      <c r="M9" s="13"/>
      <c r="N9" s="10"/>
      <c r="O9" s="10"/>
      <c r="P9" s="10"/>
      <c r="Q9" s="10"/>
      <c r="R9" s="10"/>
      <c r="S9" s="11"/>
      <c r="T9" s="13"/>
      <c r="U9" s="10"/>
      <c r="V9" s="10"/>
      <c r="W9" s="10"/>
      <c r="X9" s="10"/>
      <c r="Y9" s="10"/>
      <c r="Z9" s="11"/>
      <c r="AA9" s="13"/>
      <c r="AB9" s="10"/>
      <c r="AC9" s="10"/>
      <c r="AD9" s="10"/>
      <c r="AE9" s="10"/>
      <c r="AF9" s="10"/>
      <c r="AG9" s="11"/>
    </row>
    <row r="10" spans="1:33" x14ac:dyDescent="0.4">
      <c r="A10" s="14" t="s">
        <v>3</v>
      </c>
      <c r="B10" s="7" t="s">
        <v>73</v>
      </c>
      <c r="C10" s="40"/>
      <c r="D10" s="7" t="s">
        <v>73</v>
      </c>
      <c r="E10" s="40">
        <v>8</v>
      </c>
      <c r="F10" s="6"/>
      <c r="G10" s="7"/>
      <c r="H10" s="7"/>
      <c r="I10" s="7"/>
      <c r="J10" s="7"/>
      <c r="K10" s="7"/>
      <c r="L10" s="8"/>
      <c r="M10" s="12"/>
      <c r="N10" s="7"/>
      <c r="O10" s="7"/>
      <c r="P10" s="7"/>
      <c r="Q10" s="7"/>
      <c r="R10" s="7"/>
      <c r="S10" s="8"/>
      <c r="T10" s="12"/>
      <c r="U10" s="7"/>
      <c r="V10" s="7"/>
      <c r="W10" s="7"/>
      <c r="X10" s="7"/>
      <c r="Y10" s="7"/>
      <c r="Z10" s="8"/>
      <c r="AA10" s="12"/>
      <c r="AB10" s="7"/>
      <c r="AC10" s="7"/>
      <c r="AD10" s="7"/>
      <c r="AE10" s="7"/>
      <c r="AF10" s="7"/>
      <c r="AG10" s="8"/>
    </row>
    <row r="11" spans="1:33" x14ac:dyDescent="0.4">
      <c r="A11" s="15" t="s">
        <v>45</v>
      </c>
      <c r="B11" s="10" t="s">
        <v>74</v>
      </c>
      <c r="C11" s="41"/>
      <c r="D11" s="10" t="s">
        <v>74</v>
      </c>
      <c r="E11" s="41">
        <f>COUNTIF(F10:AG11,"x")</f>
        <v>0</v>
      </c>
      <c r="F11" s="9"/>
      <c r="G11" s="10"/>
      <c r="H11" s="10"/>
      <c r="I11" s="10"/>
      <c r="J11" s="10"/>
      <c r="K11" s="10"/>
      <c r="L11" s="11"/>
      <c r="M11" s="13"/>
      <c r="N11" s="10"/>
      <c r="O11" s="10"/>
      <c r="P11" s="10"/>
      <c r="Q11" s="10"/>
      <c r="R11" s="10"/>
      <c r="S11" s="11"/>
      <c r="T11" s="13"/>
      <c r="U11" s="10"/>
      <c r="V11" s="10"/>
      <c r="W11" s="10"/>
      <c r="X11" s="10"/>
      <c r="Y11" s="10"/>
      <c r="Z11" s="11"/>
      <c r="AA11" s="13"/>
      <c r="AB11" s="10"/>
      <c r="AC11" s="10"/>
      <c r="AD11" s="10"/>
      <c r="AE11" s="10"/>
      <c r="AF11" s="10"/>
      <c r="AG11" s="11"/>
    </row>
    <row r="12" spans="1:33" x14ac:dyDescent="0.4">
      <c r="A12" s="14" t="s">
        <v>4</v>
      </c>
      <c r="B12" s="7" t="s">
        <v>73</v>
      </c>
      <c r="C12" s="40"/>
      <c r="D12" s="7" t="s">
        <v>73</v>
      </c>
      <c r="E12" s="40">
        <v>8</v>
      </c>
      <c r="F12" s="6"/>
      <c r="G12" s="7"/>
      <c r="H12" s="7"/>
      <c r="I12" s="7"/>
      <c r="J12" s="7"/>
      <c r="K12" s="7"/>
      <c r="L12" s="8"/>
      <c r="M12" s="12"/>
      <c r="N12" s="7"/>
      <c r="O12" s="7"/>
      <c r="P12" s="7"/>
      <c r="Q12" s="7"/>
      <c r="R12" s="7"/>
      <c r="S12" s="8"/>
      <c r="T12" s="12"/>
      <c r="U12" s="7"/>
      <c r="V12" s="7"/>
      <c r="W12" s="7"/>
      <c r="X12" s="7"/>
      <c r="Y12" s="7"/>
      <c r="Z12" s="8"/>
      <c r="AA12" s="12"/>
      <c r="AB12" s="7"/>
      <c r="AC12" s="7"/>
      <c r="AD12" s="7"/>
      <c r="AE12" s="7"/>
      <c r="AF12" s="7"/>
      <c r="AG12" s="8"/>
    </row>
    <row r="13" spans="1:33" x14ac:dyDescent="0.4">
      <c r="A13" s="15" t="s">
        <v>45</v>
      </c>
      <c r="B13" s="10" t="s">
        <v>74</v>
      </c>
      <c r="C13" s="41"/>
      <c r="D13" s="10" t="s">
        <v>74</v>
      </c>
      <c r="E13" s="41">
        <f>COUNTIF(F12:AG13,"x")</f>
        <v>0</v>
      </c>
      <c r="F13" s="9"/>
      <c r="G13" s="10"/>
      <c r="H13" s="10"/>
      <c r="I13" s="10"/>
      <c r="J13" s="10"/>
      <c r="K13" s="10"/>
      <c r="L13" s="11"/>
      <c r="M13" s="13"/>
      <c r="N13" s="10"/>
      <c r="O13" s="10"/>
      <c r="P13" s="10"/>
      <c r="Q13" s="10"/>
      <c r="R13" s="10"/>
      <c r="S13" s="11"/>
      <c r="T13" s="13"/>
      <c r="U13" s="10"/>
      <c r="V13" s="10"/>
      <c r="W13" s="10"/>
      <c r="X13" s="10"/>
      <c r="Y13" s="10"/>
      <c r="Z13" s="11"/>
      <c r="AA13" s="13"/>
      <c r="AB13" s="10"/>
      <c r="AC13" s="10"/>
      <c r="AD13" s="10"/>
      <c r="AE13" s="10"/>
      <c r="AF13" s="10"/>
      <c r="AG13" s="11"/>
    </row>
    <row r="14" spans="1:33" x14ac:dyDescent="0.4">
      <c r="A14" s="14" t="s">
        <v>5</v>
      </c>
      <c r="B14" s="7" t="s">
        <v>73</v>
      </c>
      <c r="C14" s="40"/>
      <c r="D14" s="7" t="s">
        <v>73</v>
      </c>
      <c r="E14" s="40">
        <v>8</v>
      </c>
      <c r="F14" s="6"/>
      <c r="G14" s="7"/>
      <c r="H14" s="7"/>
      <c r="I14" s="7"/>
      <c r="J14" s="7"/>
      <c r="K14" s="7"/>
      <c r="L14" s="8"/>
      <c r="M14" s="12"/>
      <c r="N14" s="7"/>
      <c r="O14" s="7"/>
      <c r="P14" s="7"/>
      <c r="Q14" s="7"/>
      <c r="R14" s="7"/>
      <c r="S14" s="8"/>
      <c r="T14" s="12"/>
      <c r="U14" s="7"/>
      <c r="V14" s="7"/>
      <c r="W14" s="7"/>
      <c r="X14" s="7"/>
      <c r="Y14" s="7"/>
      <c r="Z14" s="8"/>
      <c r="AA14" s="12"/>
      <c r="AB14" s="7"/>
      <c r="AC14" s="7"/>
      <c r="AD14" s="7"/>
      <c r="AE14" s="7"/>
      <c r="AF14" s="7"/>
      <c r="AG14" s="8"/>
    </row>
    <row r="15" spans="1:33" x14ac:dyDescent="0.4">
      <c r="A15" s="15" t="s">
        <v>45</v>
      </c>
      <c r="B15" s="10" t="s">
        <v>74</v>
      </c>
      <c r="C15" s="41"/>
      <c r="D15" s="10" t="s">
        <v>74</v>
      </c>
      <c r="E15" s="41">
        <f>COUNTIF(F14:AG15,"x")</f>
        <v>0</v>
      </c>
      <c r="F15" s="9"/>
      <c r="G15" s="10"/>
      <c r="H15" s="10"/>
      <c r="I15" s="10"/>
      <c r="J15" s="10"/>
      <c r="K15" s="10"/>
      <c r="L15" s="11"/>
      <c r="M15" s="13"/>
      <c r="N15" s="10"/>
      <c r="O15" s="10"/>
      <c r="P15" s="10"/>
      <c r="Q15" s="10"/>
      <c r="R15" s="10"/>
      <c r="S15" s="11"/>
      <c r="T15" s="13"/>
      <c r="U15" s="10"/>
      <c r="V15" s="10"/>
      <c r="W15" s="10"/>
      <c r="X15" s="10"/>
      <c r="Y15" s="10"/>
      <c r="Z15" s="11"/>
      <c r="AA15" s="13"/>
      <c r="AB15" s="10"/>
      <c r="AC15" s="10"/>
      <c r="AD15" s="10"/>
      <c r="AE15" s="10"/>
      <c r="AF15" s="10"/>
      <c r="AG15" s="11"/>
    </row>
    <row r="16" spans="1:33" x14ac:dyDescent="0.4">
      <c r="A16" s="14" t="s">
        <v>6</v>
      </c>
      <c r="B16" s="7" t="s">
        <v>73</v>
      </c>
      <c r="C16" s="40"/>
      <c r="D16" s="7" t="s">
        <v>73</v>
      </c>
      <c r="E16" s="40">
        <v>8</v>
      </c>
      <c r="F16" s="6"/>
      <c r="G16" s="7"/>
      <c r="H16" s="7"/>
      <c r="I16" s="7"/>
      <c r="J16" s="7"/>
      <c r="K16" s="7"/>
      <c r="L16" s="8"/>
      <c r="M16" s="12"/>
      <c r="N16" s="7"/>
      <c r="O16" s="7"/>
      <c r="P16" s="7"/>
      <c r="Q16" s="7"/>
      <c r="R16" s="7"/>
      <c r="S16" s="8"/>
      <c r="T16" s="12"/>
      <c r="U16" s="7"/>
      <c r="V16" s="7"/>
      <c r="W16" s="7"/>
      <c r="X16" s="7"/>
      <c r="Y16" s="7"/>
      <c r="Z16" s="8"/>
      <c r="AA16" s="12"/>
      <c r="AB16" s="7"/>
      <c r="AC16" s="7"/>
      <c r="AD16" s="7"/>
      <c r="AE16" s="7"/>
      <c r="AF16" s="7"/>
      <c r="AG16" s="8"/>
    </row>
    <row r="17" spans="1:33" x14ac:dyDescent="0.4">
      <c r="A17" s="15" t="s">
        <v>45</v>
      </c>
      <c r="B17" s="10" t="s">
        <v>74</v>
      </c>
      <c r="C17" s="41"/>
      <c r="D17" s="10" t="s">
        <v>74</v>
      </c>
      <c r="E17" s="41">
        <f>COUNTIF(F16:AG17,"x")</f>
        <v>0</v>
      </c>
      <c r="F17" s="9"/>
      <c r="G17" s="10"/>
      <c r="H17" s="10"/>
      <c r="I17" s="10"/>
      <c r="J17" s="10"/>
      <c r="K17" s="10"/>
      <c r="L17" s="11"/>
      <c r="M17" s="13"/>
      <c r="N17" s="10"/>
      <c r="O17" s="10"/>
      <c r="P17" s="10"/>
      <c r="Q17" s="10"/>
      <c r="R17" s="10"/>
      <c r="S17" s="11"/>
      <c r="T17" s="13"/>
      <c r="U17" s="10"/>
      <c r="V17" s="10"/>
      <c r="W17" s="10"/>
      <c r="X17" s="10"/>
      <c r="Y17" s="10"/>
      <c r="Z17" s="11"/>
      <c r="AA17" s="13"/>
      <c r="AB17" s="10"/>
      <c r="AC17" s="10"/>
      <c r="AD17" s="10"/>
      <c r="AE17" s="10"/>
      <c r="AF17" s="10"/>
      <c r="AG17" s="11"/>
    </row>
    <row r="18" spans="1:33" x14ac:dyDescent="0.4">
      <c r="A18" s="14" t="s">
        <v>7</v>
      </c>
      <c r="B18" s="7" t="s">
        <v>73</v>
      </c>
      <c r="C18" s="40"/>
      <c r="D18" s="7" t="s">
        <v>73</v>
      </c>
      <c r="E18" s="40">
        <v>8</v>
      </c>
      <c r="F18" s="6"/>
      <c r="G18" s="7"/>
      <c r="H18" s="7"/>
      <c r="I18" s="7"/>
      <c r="J18" s="7"/>
      <c r="K18" s="7"/>
      <c r="L18" s="8"/>
      <c r="M18" s="12"/>
      <c r="N18" s="7"/>
      <c r="O18" s="7"/>
      <c r="P18" s="7"/>
      <c r="Q18" s="7"/>
      <c r="R18" s="7"/>
      <c r="S18" s="8"/>
      <c r="T18" s="12"/>
      <c r="U18" s="7"/>
      <c r="V18" s="7"/>
      <c r="W18" s="7"/>
      <c r="X18" s="7"/>
      <c r="Y18" s="7"/>
      <c r="Z18" s="8"/>
      <c r="AA18" s="12"/>
      <c r="AB18" s="7"/>
      <c r="AC18" s="7"/>
      <c r="AD18" s="7"/>
      <c r="AE18" s="7"/>
      <c r="AF18" s="7"/>
      <c r="AG18" s="8"/>
    </row>
    <row r="19" spans="1:33" x14ac:dyDescent="0.4">
      <c r="A19" s="15" t="s">
        <v>45</v>
      </c>
      <c r="B19" s="10" t="s">
        <v>74</v>
      </c>
      <c r="C19" s="41"/>
      <c r="D19" s="10" t="s">
        <v>74</v>
      </c>
      <c r="E19" s="41">
        <f>COUNTIF(F18:AG19,"x")</f>
        <v>0</v>
      </c>
      <c r="F19" s="9"/>
      <c r="G19" s="10"/>
      <c r="H19" s="10"/>
      <c r="I19" s="10"/>
      <c r="J19" s="10"/>
      <c r="K19" s="10"/>
      <c r="L19" s="11"/>
      <c r="M19" s="13"/>
      <c r="N19" s="10"/>
      <c r="O19" s="10"/>
      <c r="P19" s="10"/>
      <c r="Q19" s="10"/>
      <c r="R19" s="10"/>
      <c r="S19" s="11"/>
      <c r="T19" s="13"/>
      <c r="U19" s="10"/>
      <c r="V19" s="10"/>
      <c r="W19" s="10"/>
      <c r="X19" s="10"/>
      <c r="Y19" s="10"/>
      <c r="Z19" s="11"/>
      <c r="AA19" s="13"/>
      <c r="AB19" s="10"/>
      <c r="AC19" s="10"/>
      <c r="AD19" s="10"/>
      <c r="AE19" s="10"/>
      <c r="AF19" s="10"/>
      <c r="AG19" s="11"/>
    </row>
    <row r="20" spans="1:33" x14ac:dyDescent="0.4">
      <c r="A20" s="14" t="s">
        <v>8</v>
      </c>
      <c r="B20" s="7" t="s">
        <v>73</v>
      </c>
      <c r="C20" s="40"/>
      <c r="D20" s="7" t="s">
        <v>73</v>
      </c>
      <c r="E20" s="40">
        <v>8</v>
      </c>
      <c r="F20" s="6"/>
      <c r="G20" s="7"/>
      <c r="H20" s="7"/>
      <c r="I20" s="7"/>
      <c r="J20" s="7"/>
      <c r="K20" s="7"/>
      <c r="L20" s="8"/>
      <c r="M20" s="12"/>
      <c r="N20" s="7"/>
      <c r="O20" s="7"/>
      <c r="P20" s="7"/>
      <c r="Q20" s="7"/>
      <c r="R20" s="7"/>
      <c r="S20" s="8"/>
      <c r="T20" s="12"/>
      <c r="U20" s="7"/>
      <c r="V20" s="7"/>
      <c r="W20" s="7"/>
      <c r="X20" s="7"/>
      <c r="Y20" s="7"/>
      <c r="Z20" s="8"/>
      <c r="AA20" s="12"/>
      <c r="AB20" s="7"/>
      <c r="AC20" s="7"/>
      <c r="AD20" s="7"/>
      <c r="AE20" s="7"/>
      <c r="AF20" s="7"/>
      <c r="AG20" s="8"/>
    </row>
    <row r="21" spans="1:33" x14ac:dyDescent="0.4">
      <c r="A21" s="15" t="s">
        <v>45</v>
      </c>
      <c r="B21" s="10" t="s">
        <v>74</v>
      </c>
      <c r="C21" s="41"/>
      <c r="D21" s="10" t="s">
        <v>74</v>
      </c>
      <c r="E21" s="41">
        <f>COUNTIF(F20:AG21,"x")</f>
        <v>0</v>
      </c>
      <c r="F21" s="9"/>
      <c r="G21" s="10"/>
      <c r="H21" s="10"/>
      <c r="I21" s="10"/>
      <c r="J21" s="10"/>
      <c r="K21" s="10"/>
      <c r="L21" s="11"/>
      <c r="M21" s="13"/>
      <c r="N21" s="10"/>
      <c r="O21" s="10"/>
      <c r="P21" s="10"/>
      <c r="Q21" s="10"/>
      <c r="R21" s="10"/>
      <c r="S21" s="11"/>
      <c r="T21" s="13"/>
      <c r="U21" s="10"/>
      <c r="V21" s="10"/>
      <c r="W21" s="10"/>
      <c r="X21" s="10"/>
      <c r="Y21" s="10"/>
      <c r="Z21" s="11"/>
      <c r="AA21" s="13"/>
      <c r="AB21" s="10"/>
      <c r="AC21" s="10"/>
      <c r="AD21" s="10"/>
      <c r="AE21" s="10"/>
      <c r="AF21" s="10"/>
      <c r="AG21" s="11"/>
    </row>
    <row r="22" spans="1:33" x14ac:dyDescent="0.4">
      <c r="A22" s="14" t="s">
        <v>9</v>
      </c>
      <c r="B22" s="7" t="s">
        <v>73</v>
      </c>
      <c r="C22" s="40"/>
      <c r="D22" s="7" t="s">
        <v>73</v>
      </c>
      <c r="E22" s="40">
        <v>8</v>
      </c>
      <c r="F22" s="6"/>
      <c r="G22" s="7"/>
      <c r="H22" s="7"/>
      <c r="I22" s="7"/>
      <c r="J22" s="7"/>
      <c r="K22" s="7"/>
      <c r="L22" s="8"/>
      <c r="M22" s="12"/>
      <c r="N22" s="7"/>
      <c r="O22" s="7"/>
      <c r="P22" s="7"/>
      <c r="Q22" s="7"/>
      <c r="R22" s="7"/>
      <c r="S22" s="8"/>
      <c r="T22" s="12"/>
      <c r="U22" s="7"/>
      <c r="V22" s="7"/>
      <c r="W22" s="7"/>
      <c r="X22" s="7"/>
      <c r="Y22" s="7"/>
      <c r="Z22" s="8"/>
      <c r="AA22" s="12"/>
      <c r="AB22" s="7"/>
      <c r="AC22" s="7"/>
      <c r="AD22" s="7"/>
      <c r="AE22" s="7"/>
      <c r="AF22" s="7"/>
      <c r="AG22" s="8"/>
    </row>
    <row r="23" spans="1:33" x14ac:dyDescent="0.4">
      <c r="A23" s="15" t="s">
        <v>45</v>
      </c>
      <c r="B23" s="10" t="s">
        <v>74</v>
      </c>
      <c r="C23" s="41"/>
      <c r="D23" s="10" t="s">
        <v>74</v>
      </c>
      <c r="E23" s="41">
        <f>COUNTIF(F22:AG23,"x")</f>
        <v>0</v>
      </c>
      <c r="F23" s="9"/>
      <c r="G23" s="10"/>
      <c r="H23" s="10"/>
      <c r="I23" s="10"/>
      <c r="J23" s="10"/>
      <c r="K23" s="10"/>
      <c r="L23" s="11"/>
      <c r="M23" s="13"/>
      <c r="N23" s="10"/>
      <c r="O23" s="10"/>
      <c r="P23" s="10"/>
      <c r="Q23" s="10"/>
      <c r="R23" s="10"/>
      <c r="S23" s="11"/>
      <c r="T23" s="13"/>
      <c r="U23" s="10"/>
      <c r="V23" s="10"/>
      <c r="W23" s="10"/>
      <c r="X23" s="10"/>
      <c r="Y23" s="10"/>
      <c r="Z23" s="11"/>
      <c r="AA23" s="13"/>
      <c r="AB23" s="10"/>
      <c r="AC23" s="10"/>
      <c r="AD23" s="10"/>
      <c r="AE23" s="10"/>
      <c r="AF23" s="10"/>
      <c r="AG23" s="11"/>
    </row>
    <row r="24" spans="1:33" x14ac:dyDescent="0.4">
      <c r="A24" s="14" t="s">
        <v>10</v>
      </c>
      <c r="B24" s="7" t="s">
        <v>73</v>
      </c>
      <c r="C24" s="40"/>
      <c r="D24" s="7" t="s">
        <v>73</v>
      </c>
      <c r="E24" s="40">
        <v>8</v>
      </c>
      <c r="F24" s="6"/>
      <c r="G24" s="7"/>
      <c r="H24" s="7"/>
      <c r="I24" s="7"/>
      <c r="J24" s="7"/>
      <c r="K24" s="7"/>
      <c r="L24" s="8"/>
      <c r="M24" s="12"/>
      <c r="N24" s="7"/>
      <c r="O24" s="7"/>
      <c r="P24" s="7"/>
      <c r="Q24" s="7"/>
      <c r="R24" s="7"/>
      <c r="S24" s="8"/>
      <c r="T24" s="12"/>
      <c r="U24" s="7"/>
      <c r="V24" s="7"/>
      <c r="W24" s="7"/>
      <c r="X24" s="7"/>
      <c r="Y24" s="7"/>
      <c r="Z24" s="8"/>
      <c r="AA24" s="12"/>
      <c r="AB24" s="7"/>
      <c r="AC24" s="7"/>
      <c r="AD24" s="7"/>
      <c r="AE24" s="7"/>
      <c r="AF24" s="7"/>
      <c r="AG24" s="8"/>
    </row>
    <row r="25" spans="1:33" x14ac:dyDescent="0.4">
      <c r="A25" s="15" t="s">
        <v>45</v>
      </c>
      <c r="B25" s="10" t="s">
        <v>74</v>
      </c>
      <c r="C25" s="41"/>
      <c r="D25" s="10" t="s">
        <v>74</v>
      </c>
      <c r="E25" s="41">
        <f>COUNTIF(F24:AG25,"x")</f>
        <v>0</v>
      </c>
      <c r="F25" s="9"/>
      <c r="G25" s="10"/>
      <c r="H25" s="10"/>
      <c r="I25" s="10"/>
      <c r="J25" s="10"/>
      <c r="K25" s="10"/>
      <c r="L25" s="11"/>
      <c r="M25" s="13"/>
      <c r="N25" s="10"/>
      <c r="O25" s="10"/>
      <c r="P25" s="10"/>
      <c r="Q25" s="10"/>
      <c r="R25" s="10"/>
      <c r="S25" s="11"/>
      <c r="T25" s="13"/>
      <c r="U25" s="10"/>
      <c r="V25" s="10"/>
      <c r="W25" s="10"/>
      <c r="X25" s="10"/>
      <c r="Y25" s="10"/>
      <c r="Z25" s="11"/>
      <c r="AA25" s="13"/>
      <c r="AB25" s="10"/>
      <c r="AC25" s="10"/>
      <c r="AD25" s="10"/>
      <c r="AE25" s="10"/>
      <c r="AF25" s="10"/>
      <c r="AG25" s="11"/>
    </row>
    <row r="26" spans="1:33" x14ac:dyDescent="0.4">
      <c r="A26" s="14" t="s">
        <v>11</v>
      </c>
      <c r="B26" s="7" t="s">
        <v>73</v>
      </c>
      <c r="C26" s="40"/>
      <c r="D26" s="7" t="s">
        <v>73</v>
      </c>
      <c r="E26" s="40">
        <v>8</v>
      </c>
      <c r="F26" s="6"/>
      <c r="G26" s="7"/>
      <c r="H26" s="7"/>
      <c r="I26" s="7"/>
      <c r="J26" s="7"/>
      <c r="K26" s="7"/>
      <c r="L26" s="8"/>
      <c r="M26" s="12"/>
      <c r="N26" s="7"/>
      <c r="O26" s="7"/>
      <c r="P26" s="7"/>
      <c r="Q26" s="7"/>
      <c r="R26" s="7"/>
      <c r="S26" s="8"/>
      <c r="T26" s="12"/>
      <c r="U26" s="7"/>
      <c r="V26" s="7"/>
      <c r="W26" s="7"/>
      <c r="X26" s="7"/>
      <c r="Y26" s="7"/>
      <c r="Z26" s="8"/>
      <c r="AA26" s="12"/>
      <c r="AB26" s="7"/>
      <c r="AC26" s="7"/>
      <c r="AD26" s="7"/>
      <c r="AE26" s="7"/>
      <c r="AF26" s="7"/>
      <c r="AG26" s="8"/>
    </row>
    <row r="27" spans="1:33" x14ac:dyDescent="0.4">
      <c r="A27" s="15" t="s">
        <v>45</v>
      </c>
      <c r="B27" s="10" t="s">
        <v>74</v>
      </c>
      <c r="C27" s="41"/>
      <c r="D27" s="10" t="s">
        <v>74</v>
      </c>
      <c r="E27" s="41">
        <f>COUNTIF(F26:AG27,"x")</f>
        <v>0</v>
      </c>
      <c r="F27" s="9"/>
      <c r="G27" s="10"/>
      <c r="H27" s="10"/>
      <c r="I27" s="10"/>
      <c r="J27" s="10"/>
      <c r="K27" s="10"/>
      <c r="L27" s="11"/>
      <c r="M27" s="13"/>
      <c r="N27" s="10"/>
      <c r="O27" s="10"/>
      <c r="P27" s="10"/>
      <c r="Q27" s="10"/>
      <c r="R27" s="10"/>
      <c r="S27" s="11"/>
      <c r="T27" s="13"/>
      <c r="U27" s="10"/>
      <c r="V27" s="10"/>
      <c r="W27" s="10"/>
      <c r="X27" s="10"/>
      <c r="Y27" s="10"/>
      <c r="Z27" s="11"/>
      <c r="AA27" s="13"/>
      <c r="AB27" s="10"/>
      <c r="AC27" s="10"/>
      <c r="AD27" s="10"/>
      <c r="AE27" s="10"/>
      <c r="AF27" s="10"/>
      <c r="AG27" s="11"/>
    </row>
    <row r="28" spans="1:33" x14ac:dyDescent="0.4">
      <c r="A28" s="14" t="s">
        <v>12</v>
      </c>
      <c r="B28" s="7" t="s">
        <v>73</v>
      </c>
      <c r="C28" s="40"/>
      <c r="D28" s="7" t="s">
        <v>73</v>
      </c>
      <c r="E28" s="40">
        <v>8</v>
      </c>
      <c r="F28" s="6"/>
      <c r="G28" s="7"/>
      <c r="H28" s="7"/>
      <c r="I28" s="7"/>
      <c r="J28" s="7"/>
      <c r="K28" s="7"/>
      <c r="L28" s="8"/>
      <c r="M28" s="12"/>
      <c r="N28" s="7"/>
      <c r="O28" s="7"/>
      <c r="P28" s="7"/>
      <c r="Q28" s="7"/>
      <c r="R28" s="7"/>
      <c r="S28" s="8"/>
      <c r="T28" s="12"/>
      <c r="U28" s="7"/>
      <c r="V28" s="7"/>
      <c r="W28" s="7"/>
      <c r="X28" s="7"/>
      <c r="Y28" s="7"/>
      <c r="Z28" s="8"/>
      <c r="AA28" s="12"/>
      <c r="AB28" s="7"/>
      <c r="AC28" s="7"/>
      <c r="AD28" s="7"/>
      <c r="AE28" s="7"/>
      <c r="AF28" s="7"/>
      <c r="AG28" s="8"/>
    </row>
    <row r="29" spans="1:33" x14ac:dyDescent="0.4">
      <c r="A29" s="15" t="s">
        <v>45</v>
      </c>
      <c r="B29" s="10" t="s">
        <v>74</v>
      </c>
      <c r="C29" s="41"/>
      <c r="D29" s="10" t="s">
        <v>74</v>
      </c>
      <c r="E29" s="41">
        <f>COUNTIF(F28:AG29,"x")</f>
        <v>0</v>
      </c>
      <c r="F29" s="9"/>
      <c r="G29" s="10"/>
      <c r="H29" s="10"/>
      <c r="I29" s="10"/>
      <c r="J29" s="10"/>
      <c r="K29" s="10"/>
      <c r="L29" s="11"/>
      <c r="M29" s="13"/>
      <c r="N29" s="10"/>
      <c r="O29" s="10"/>
      <c r="P29" s="10"/>
      <c r="Q29" s="10"/>
      <c r="R29" s="10"/>
      <c r="S29" s="11"/>
      <c r="T29" s="13"/>
      <c r="U29" s="10"/>
      <c r="V29" s="10"/>
      <c r="W29" s="10"/>
      <c r="X29" s="10"/>
      <c r="Y29" s="10"/>
      <c r="Z29" s="11"/>
      <c r="AA29" s="13"/>
      <c r="AB29" s="10"/>
      <c r="AC29" s="10"/>
      <c r="AD29" s="10"/>
      <c r="AE29" s="10"/>
      <c r="AF29" s="10"/>
      <c r="AG29" s="11"/>
    </row>
    <row r="30" spans="1:33" x14ac:dyDescent="0.4">
      <c r="A30" s="14" t="s">
        <v>13</v>
      </c>
      <c r="B30" s="7" t="s">
        <v>73</v>
      </c>
      <c r="C30" s="40"/>
      <c r="D30" s="7" t="s">
        <v>73</v>
      </c>
      <c r="E30" s="40">
        <v>8</v>
      </c>
      <c r="F30" s="6"/>
      <c r="G30" s="7"/>
      <c r="H30" s="7"/>
      <c r="I30" s="7"/>
      <c r="J30" s="7"/>
      <c r="K30" s="7"/>
      <c r="L30" s="8"/>
      <c r="M30" s="12"/>
      <c r="N30" s="7"/>
      <c r="O30" s="7"/>
      <c r="P30" s="7"/>
      <c r="Q30" s="7"/>
      <c r="R30" s="7"/>
      <c r="S30" s="8"/>
      <c r="T30" s="12"/>
      <c r="U30" s="7"/>
      <c r="V30" s="7"/>
      <c r="W30" s="7"/>
      <c r="X30" s="7"/>
      <c r="Y30" s="7"/>
      <c r="Z30" s="8"/>
      <c r="AA30" s="12"/>
      <c r="AB30" s="7"/>
      <c r="AC30" s="7"/>
      <c r="AD30" s="7"/>
      <c r="AE30" s="7"/>
      <c r="AF30" s="7"/>
      <c r="AG30" s="8"/>
    </row>
    <row r="31" spans="1:33" x14ac:dyDescent="0.4">
      <c r="A31" s="15" t="s">
        <v>45</v>
      </c>
      <c r="B31" s="10" t="s">
        <v>74</v>
      </c>
      <c r="C31" s="41"/>
      <c r="D31" s="10" t="s">
        <v>74</v>
      </c>
      <c r="E31" s="41">
        <f>COUNTIF(F30:AG31,"x")</f>
        <v>0</v>
      </c>
      <c r="F31" s="9"/>
      <c r="G31" s="10"/>
      <c r="H31" s="10"/>
      <c r="I31" s="10"/>
      <c r="J31" s="10"/>
      <c r="K31" s="10"/>
      <c r="L31" s="11"/>
      <c r="M31" s="13"/>
      <c r="N31" s="10"/>
      <c r="O31" s="10"/>
      <c r="P31" s="10"/>
      <c r="Q31" s="10"/>
      <c r="R31" s="10"/>
      <c r="S31" s="11"/>
      <c r="T31" s="13"/>
      <c r="U31" s="10"/>
      <c r="V31" s="10"/>
      <c r="W31" s="10"/>
      <c r="X31" s="10"/>
      <c r="Y31" s="10"/>
      <c r="Z31" s="11"/>
      <c r="AA31" s="13"/>
      <c r="AB31" s="10"/>
      <c r="AC31" s="10"/>
      <c r="AD31" s="10"/>
      <c r="AE31" s="10"/>
      <c r="AF31" s="10"/>
      <c r="AG31" s="11"/>
    </row>
    <row r="32" spans="1:33" x14ac:dyDescent="0.4">
      <c r="A32" s="14" t="s">
        <v>14</v>
      </c>
      <c r="B32" s="7" t="s">
        <v>73</v>
      </c>
      <c r="C32" s="40"/>
      <c r="D32" s="7" t="s">
        <v>73</v>
      </c>
      <c r="E32" s="40">
        <v>8</v>
      </c>
      <c r="F32" s="6"/>
      <c r="G32" s="7"/>
      <c r="H32" s="7"/>
      <c r="I32" s="7"/>
      <c r="J32" s="7"/>
      <c r="K32" s="7"/>
      <c r="L32" s="8"/>
      <c r="M32" s="12"/>
      <c r="N32" s="7"/>
      <c r="O32" s="7"/>
      <c r="P32" s="7"/>
      <c r="Q32" s="7"/>
      <c r="R32" s="7"/>
      <c r="S32" s="8"/>
      <c r="T32" s="12"/>
      <c r="U32" s="7"/>
      <c r="V32" s="7"/>
      <c r="W32" s="7"/>
      <c r="X32" s="7"/>
      <c r="Y32" s="7"/>
      <c r="Z32" s="8"/>
      <c r="AA32" s="12"/>
      <c r="AB32" s="7"/>
      <c r="AC32" s="7"/>
      <c r="AD32" s="7"/>
      <c r="AE32" s="7"/>
      <c r="AF32" s="7"/>
      <c r="AG32" s="8"/>
    </row>
    <row r="33" spans="1:33" x14ac:dyDescent="0.4">
      <c r="A33" s="15" t="s">
        <v>45</v>
      </c>
      <c r="B33" s="10" t="s">
        <v>74</v>
      </c>
      <c r="C33" s="41"/>
      <c r="D33" s="10" t="s">
        <v>74</v>
      </c>
      <c r="E33" s="41">
        <f>COUNTIF(F32:AG33,"x")</f>
        <v>0</v>
      </c>
      <c r="F33" s="9"/>
      <c r="G33" s="10"/>
      <c r="H33" s="10"/>
      <c r="I33" s="10"/>
      <c r="J33" s="10"/>
      <c r="K33" s="10"/>
      <c r="L33" s="11"/>
      <c r="M33" s="13"/>
      <c r="N33" s="10"/>
      <c r="O33" s="10"/>
      <c r="P33" s="10"/>
      <c r="Q33" s="10"/>
      <c r="R33" s="10"/>
      <c r="S33" s="11"/>
      <c r="T33" s="13"/>
      <c r="U33" s="10"/>
      <c r="V33" s="10"/>
      <c r="W33" s="10"/>
      <c r="X33" s="10"/>
      <c r="Y33" s="10"/>
      <c r="Z33" s="11"/>
      <c r="AA33" s="13"/>
      <c r="AB33" s="10"/>
      <c r="AC33" s="10"/>
      <c r="AD33" s="10"/>
      <c r="AE33" s="10"/>
      <c r="AF33" s="10"/>
      <c r="AG33" s="11"/>
    </row>
    <row r="34" spans="1:33" x14ac:dyDescent="0.4">
      <c r="A34" s="14" t="s">
        <v>15</v>
      </c>
      <c r="B34" s="7" t="s">
        <v>73</v>
      </c>
      <c r="C34" s="40"/>
      <c r="D34" s="7" t="s">
        <v>73</v>
      </c>
      <c r="E34" s="40">
        <v>8</v>
      </c>
      <c r="F34" s="6"/>
      <c r="G34" s="7"/>
      <c r="H34" s="7"/>
      <c r="I34" s="7"/>
      <c r="J34" s="7"/>
      <c r="K34" s="7"/>
      <c r="L34" s="8"/>
      <c r="M34" s="12"/>
      <c r="N34" s="7"/>
      <c r="O34" s="7"/>
      <c r="P34" s="7"/>
      <c r="Q34" s="7"/>
      <c r="R34" s="7"/>
      <c r="S34" s="8"/>
      <c r="T34" s="12"/>
      <c r="U34" s="7"/>
      <c r="V34" s="7"/>
      <c r="W34" s="7"/>
      <c r="X34" s="7"/>
      <c r="Y34" s="7"/>
      <c r="Z34" s="8"/>
      <c r="AA34" s="12"/>
      <c r="AB34" s="7"/>
      <c r="AC34" s="7"/>
      <c r="AD34" s="7"/>
      <c r="AE34" s="7"/>
      <c r="AF34" s="7"/>
      <c r="AG34" s="8"/>
    </row>
    <row r="35" spans="1:33" x14ac:dyDescent="0.4">
      <c r="A35" s="15" t="s">
        <v>45</v>
      </c>
      <c r="B35" s="10" t="s">
        <v>74</v>
      </c>
      <c r="C35" s="41"/>
      <c r="D35" s="10" t="s">
        <v>74</v>
      </c>
      <c r="E35" s="41">
        <f>COUNTIF(F34:AG35,"x")</f>
        <v>0</v>
      </c>
      <c r="F35" s="9"/>
      <c r="G35" s="10"/>
      <c r="H35" s="10"/>
      <c r="I35" s="10"/>
      <c r="J35" s="10"/>
      <c r="K35" s="10"/>
      <c r="L35" s="11"/>
      <c r="M35" s="13"/>
      <c r="N35" s="10"/>
      <c r="O35" s="10"/>
      <c r="P35" s="10"/>
      <c r="Q35" s="10"/>
      <c r="R35" s="10"/>
      <c r="S35" s="11"/>
      <c r="T35" s="13"/>
      <c r="U35" s="10"/>
      <c r="V35" s="10"/>
      <c r="W35" s="10"/>
      <c r="X35" s="10"/>
      <c r="Y35" s="10"/>
      <c r="Z35" s="11"/>
      <c r="AA35" s="13"/>
      <c r="AB35" s="10"/>
      <c r="AC35" s="10"/>
      <c r="AD35" s="10"/>
      <c r="AE35" s="10"/>
      <c r="AF35" s="10"/>
      <c r="AG35" s="11"/>
    </row>
    <row r="36" spans="1:33" x14ac:dyDescent="0.4">
      <c r="A36" s="14" t="s">
        <v>16</v>
      </c>
      <c r="B36" s="7" t="s">
        <v>73</v>
      </c>
      <c r="C36" s="40"/>
      <c r="D36" s="7" t="s">
        <v>73</v>
      </c>
      <c r="E36" s="40">
        <v>8</v>
      </c>
      <c r="F36" s="6"/>
      <c r="G36" s="7"/>
      <c r="H36" s="7"/>
      <c r="I36" s="7"/>
      <c r="J36" s="7"/>
      <c r="K36" s="7"/>
      <c r="L36" s="8"/>
      <c r="M36" s="12"/>
      <c r="N36" s="7"/>
      <c r="O36" s="7"/>
      <c r="P36" s="7"/>
      <c r="Q36" s="7"/>
      <c r="R36" s="7"/>
      <c r="S36" s="8"/>
      <c r="T36" s="12"/>
      <c r="U36" s="7"/>
      <c r="V36" s="7"/>
      <c r="W36" s="7"/>
      <c r="X36" s="7"/>
      <c r="Y36" s="7"/>
      <c r="Z36" s="8"/>
      <c r="AA36" s="12"/>
      <c r="AB36" s="7"/>
      <c r="AC36" s="7"/>
      <c r="AD36" s="7"/>
      <c r="AE36" s="7"/>
      <c r="AF36" s="7"/>
      <c r="AG36" s="8"/>
    </row>
    <row r="37" spans="1:33" x14ac:dyDescent="0.4">
      <c r="A37" s="15" t="s">
        <v>45</v>
      </c>
      <c r="B37" s="10" t="s">
        <v>74</v>
      </c>
      <c r="C37" s="41"/>
      <c r="D37" s="10" t="s">
        <v>74</v>
      </c>
      <c r="E37" s="41">
        <f>COUNTIF(F36:AG37,"x")</f>
        <v>0</v>
      </c>
      <c r="F37" s="9"/>
      <c r="G37" s="10"/>
      <c r="H37" s="10"/>
      <c r="I37" s="10"/>
      <c r="J37" s="10"/>
      <c r="K37" s="10"/>
      <c r="L37" s="11"/>
      <c r="M37" s="13"/>
      <c r="N37" s="10"/>
      <c r="O37" s="10"/>
      <c r="P37" s="10"/>
      <c r="Q37" s="10"/>
      <c r="R37" s="10"/>
      <c r="S37" s="11"/>
      <c r="T37" s="13"/>
      <c r="U37" s="10"/>
      <c r="V37" s="10"/>
      <c r="W37" s="10"/>
      <c r="X37" s="10"/>
      <c r="Y37" s="10"/>
      <c r="Z37" s="11"/>
      <c r="AA37" s="13"/>
      <c r="AB37" s="10"/>
      <c r="AC37" s="10"/>
      <c r="AD37" s="10"/>
      <c r="AE37" s="10"/>
      <c r="AF37" s="10"/>
      <c r="AG37" s="11"/>
    </row>
    <row r="38" spans="1:33" x14ac:dyDescent="0.4">
      <c r="A38" s="14" t="s">
        <v>17</v>
      </c>
      <c r="B38" s="7" t="s">
        <v>73</v>
      </c>
      <c r="C38" s="40"/>
      <c r="D38" s="7" t="s">
        <v>73</v>
      </c>
      <c r="E38" s="40">
        <v>8</v>
      </c>
      <c r="F38" s="6"/>
      <c r="G38" s="7"/>
      <c r="H38" s="7"/>
      <c r="I38" s="7"/>
      <c r="J38" s="7"/>
      <c r="K38" s="7"/>
      <c r="L38" s="8"/>
      <c r="M38" s="12"/>
      <c r="N38" s="7"/>
      <c r="O38" s="7"/>
      <c r="P38" s="7"/>
      <c r="Q38" s="7"/>
      <c r="R38" s="7"/>
      <c r="S38" s="8"/>
      <c r="T38" s="12"/>
      <c r="U38" s="7"/>
      <c r="V38" s="7"/>
      <c r="W38" s="7"/>
      <c r="X38" s="7"/>
      <c r="Y38" s="7"/>
      <c r="Z38" s="8"/>
      <c r="AA38" s="12"/>
      <c r="AB38" s="7"/>
      <c r="AC38" s="7"/>
      <c r="AD38" s="7"/>
      <c r="AE38" s="7"/>
      <c r="AF38" s="7"/>
      <c r="AG38" s="8"/>
    </row>
    <row r="39" spans="1:33" x14ac:dyDescent="0.4">
      <c r="A39" s="15" t="s">
        <v>45</v>
      </c>
      <c r="B39" s="10" t="s">
        <v>74</v>
      </c>
      <c r="C39" s="41"/>
      <c r="D39" s="10" t="s">
        <v>74</v>
      </c>
      <c r="E39" s="41">
        <f>COUNTIF(F38:AG39,"x")</f>
        <v>0</v>
      </c>
      <c r="F39" s="9"/>
      <c r="G39" s="10"/>
      <c r="H39" s="10"/>
      <c r="I39" s="10"/>
      <c r="J39" s="10"/>
      <c r="K39" s="10"/>
      <c r="L39" s="11"/>
      <c r="M39" s="13"/>
      <c r="N39" s="10"/>
      <c r="O39" s="10"/>
      <c r="P39" s="10"/>
      <c r="Q39" s="10"/>
      <c r="R39" s="10"/>
      <c r="S39" s="11"/>
      <c r="T39" s="13"/>
      <c r="U39" s="10"/>
      <c r="V39" s="10"/>
      <c r="W39" s="10"/>
      <c r="X39" s="10"/>
      <c r="Y39" s="10"/>
      <c r="Z39" s="11"/>
      <c r="AA39" s="13"/>
      <c r="AB39" s="10"/>
      <c r="AC39" s="10"/>
      <c r="AD39" s="10"/>
      <c r="AE39" s="10"/>
      <c r="AF39" s="10"/>
      <c r="AG39" s="11"/>
    </row>
    <row r="40" spans="1:33" x14ac:dyDescent="0.4">
      <c r="A40" s="14" t="s">
        <v>18</v>
      </c>
      <c r="B40" s="7" t="s">
        <v>73</v>
      </c>
      <c r="C40" s="40"/>
      <c r="D40" s="7" t="s">
        <v>73</v>
      </c>
      <c r="E40" s="40">
        <v>8</v>
      </c>
      <c r="F40" s="6"/>
      <c r="G40" s="7"/>
      <c r="H40" s="7"/>
      <c r="I40" s="7"/>
      <c r="J40" s="7"/>
      <c r="K40" s="7"/>
      <c r="L40" s="8"/>
      <c r="M40" s="12"/>
      <c r="N40" s="7"/>
      <c r="O40" s="7"/>
      <c r="P40" s="7"/>
      <c r="Q40" s="7"/>
      <c r="R40" s="7"/>
      <c r="S40" s="8"/>
      <c r="T40" s="12"/>
      <c r="U40" s="7"/>
      <c r="V40" s="7"/>
      <c r="W40" s="7"/>
      <c r="X40" s="7"/>
      <c r="Y40" s="7"/>
      <c r="Z40" s="8"/>
      <c r="AA40" s="12"/>
      <c r="AB40" s="7"/>
      <c r="AC40" s="7"/>
      <c r="AD40" s="7"/>
      <c r="AE40" s="7"/>
      <c r="AF40" s="7"/>
      <c r="AG40" s="8"/>
    </row>
    <row r="41" spans="1:33" x14ac:dyDescent="0.4">
      <c r="A41" s="15" t="s">
        <v>45</v>
      </c>
      <c r="B41" s="10" t="s">
        <v>74</v>
      </c>
      <c r="C41" s="41"/>
      <c r="D41" s="10" t="s">
        <v>74</v>
      </c>
      <c r="E41" s="41">
        <f>COUNTIF(F40:AG41,"x")</f>
        <v>0</v>
      </c>
      <c r="F41" s="9"/>
      <c r="G41" s="10"/>
      <c r="H41" s="10"/>
      <c r="I41" s="10"/>
      <c r="J41" s="10"/>
      <c r="K41" s="10"/>
      <c r="L41" s="11"/>
      <c r="M41" s="13"/>
      <c r="N41" s="10"/>
      <c r="O41" s="10"/>
      <c r="P41" s="10"/>
      <c r="Q41" s="10"/>
      <c r="R41" s="10"/>
      <c r="S41" s="11"/>
      <c r="T41" s="13"/>
      <c r="U41" s="10"/>
      <c r="V41" s="10"/>
      <c r="W41" s="10"/>
      <c r="X41" s="10"/>
      <c r="Y41" s="10"/>
      <c r="Z41" s="11"/>
      <c r="AA41" s="13"/>
      <c r="AB41" s="10"/>
      <c r="AC41" s="10"/>
      <c r="AD41" s="10"/>
      <c r="AE41" s="10"/>
      <c r="AF41" s="10"/>
      <c r="AG41" s="11"/>
    </row>
    <row r="42" spans="1:33" x14ac:dyDescent="0.4">
      <c r="A42" s="14" t="s">
        <v>19</v>
      </c>
      <c r="B42" s="7" t="s">
        <v>73</v>
      </c>
      <c r="C42" s="40"/>
      <c r="D42" s="7" t="s">
        <v>73</v>
      </c>
      <c r="E42" s="40">
        <v>8</v>
      </c>
      <c r="F42" s="6"/>
      <c r="G42" s="7"/>
      <c r="H42" s="7"/>
      <c r="I42" s="7"/>
      <c r="J42" s="7"/>
      <c r="K42" s="7"/>
      <c r="L42" s="8"/>
      <c r="M42" s="12"/>
      <c r="N42" s="7"/>
      <c r="O42" s="7"/>
      <c r="P42" s="7"/>
      <c r="Q42" s="7"/>
      <c r="R42" s="7"/>
      <c r="S42" s="8"/>
      <c r="T42" s="12"/>
      <c r="U42" s="7"/>
      <c r="V42" s="7"/>
      <c r="W42" s="7"/>
      <c r="X42" s="7"/>
      <c r="Y42" s="7"/>
      <c r="Z42" s="8"/>
      <c r="AA42" s="12"/>
      <c r="AB42" s="7"/>
      <c r="AC42" s="7"/>
      <c r="AD42" s="7"/>
      <c r="AE42" s="7"/>
      <c r="AF42" s="7"/>
      <c r="AG42" s="8"/>
    </row>
    <row r="43" spans="1:33" x14ac:dyDescent="0.4">
      <c r="A43" s="15" t="s">
        <v>45</v>
      </c>
      <c r="B43" s="10" t="s">
        <v>74</v>
      </c>
      <c r="C43" s="41"/>
      <c r="D43" s="10" t="s">
        <v>74</v>
      </c>
      <c r="E43" s="41">
        <f>COUNTIF(F42:AG43,"x")</f>
        <v>0</v>
      </c>
      <c r="F43" s="9"/>
      <c r="G43" s="10"/>
      <c r="H43" s="10"/>
      <c r="I43" s="10"/>
      <c r="J43" s="10"/>
      <c r="K43" s="10"/>
      <c r="L43" s="11"/>
      <c r="M43" s="13"/>
      <c r="N43" s="10"/>
      <c r="O43" s="10"/>
      <c r="P43" s="10"/>
      <c r="Q43" s="10"/>
      <c r="R43" s="10"/>
      <c r="S43" s="11"/>
      <c r="T43" s="13"/>
      <c r="U43" s="10"/>
      <c r="V43" s="10"/>
      <c r="W43" s="10"/>
      <c r="X43" s="10"/>
      <c r="Y43" s="10"/>
      <c r="Z43" s="11"/>
      <c r="AA43" s="13"/>
      <c r="AB43" s="10"/>
      <c r="AC43" s="10"/>
      <c r="AD43" s="10"/>
      <c r="AE43" s="10"/>
      <c r="AF43" s="10"/>
      <c r="AG43" s="11"/>
    </row>
    <row r="44" spans="1:33" x14ac:dyDescent="0.4">
      <c r="A44" s="14" t="s">
        <v>20</v>
      </c>
      <c r="B44" s="7" t="s">
        <v>73</v>
      </c>
      <c r="C44" s="40"/>
      <c r="D44" s="7" t="s">
        <v>73</v>
      </c>
      <c r="E44" s="40">
        <v>8</v>
      </c>
      <c r="F44" s="6"/>
      <c r="G44" s="7"/>
      <c r="H44" s="7"/>
      <c r="I44" s="7"/>
      <c r="J44" s="7"/>
      <c r="K44" s="7"/>
      <c r="L44" s="8"/>
      <c r="M44" s="12"/>
      <c r="N44" s="7"/>
      <c r="O44" s="7"/>
      <c r="P44" s="7"/>
      <c r="Q44" s="7"/>
      <c r="R44" s="7"/>
      <c r="S44" s="8"/>
      <c r="T44" s="12"/>
      <c r="U44" s="7"/>
      <c r="V44" s="7"/>
      <c r="W44" s="7"/>
      <c r="X44" s="7"/>
      <c r="Y44" s="7"/>
      <c r="Z44" s="8"/>
      <c r="AA44" s="12"/>
      <c r="AB44" s="7"/>
      <c r="AC44" s="7"/>
      <c r="AD44" s="7"/>
      <c r="AE44" s="7"/>
      <c r="AF44" s="7"/>
      <c r="AG44" s="8"/>
    </row>
    <row r="45" spans="1:33" x14ac:dyDescent="0.4">
      <c r="A45" s="15" t="s">
        <v>45</v>
      </c>
      <c r="B45" s="10" t="s">
        <v>74</v>
      </c>
      <c r="C45" s="41"/>
      <c r="D45" s="10" t="s">
        <v>74</v>
      </c>
      <c r="E45" s="41">
        <f>COUNTIF(F44:AG45,"x")</f>
        <v>0</v>
      </c>
      <c r="F45" s="9"/>
      <c r="G45" s="10"/>
      <c r="H45" s="10"/>
      <c r="I45" s="10"/>
      <c r="J45" s="10"/>
      <c r="K45" s="10"/>
      <c r="L45" s="11"/>
      <c r="M45" s="13"/>
      <c r="N45" s="10"/>
      <c r="O45" s="10"/>
      <c r="P45" s="10"/>
      <c r="Q45" s="10"/>
      <c r="R45" s="10"/>
      <c r="S45" s="11"/>
      <c r="T45" s="13"/>
      <c r="U45" s="10"/>
      <c r="V45" s="10"/>
      <c r="W45" s="10"/>
      <c r="X45" s="10"/>
      <c r="Y45" s="10"/>
      <c r="Z45" s="11"/>
      <c r="AA45" s="13"/>
      <c r="AB45" s="10"/>
      <c r="AC45" s="10"/>
      <c r="AD45" s="10"/>
      <c r="AE45" s="10"/>
      <c r="AF45" s="10"/>
      <c r="AG45" s="11"/>
    </row>
    <row r="46" spans="1:33" x14ac:dyDescent="0.4">
      <c r="A46" s="14" t="s">
        <v>21</v>
      </c>
      <c r="B46" s="7" t="s">
        <v>73</v>
      </c>
      <c r="C46" s="40"/>
      <c r="D46" s="7" t="s">
        <v>73</v>
      </c>
      <c r="E46" s="40">
        <v>8</v>
      </c>
      <c r="F46" s="6"/>
      <c r="G46" s="7"/>
      <c r="H46" s="7"/>
      <c r="I46" s="7"/>
      <c r="J46" s="7"/>
      <c r="K46" s="7"/>
      <c r="L46" s="8"/>
      <c r="M46" s="12"/>
      <c r="N46" s="7"/>
      <c r="O46" s="7"/>
      <c r="P46" s="7"/>
      <c r="Q46" s="7"/>
      <c r="R46" s="7"/>
      <c r="S46" s="8"/>
      <c r="T46" s="12"/>
      <c r="U46" s="7"/>
      <c r="V46" s="7"/>
      <c r="W46" s="7"/>
      <c r="X46" s="7"/>
      <c r="Y46" s="7"/>
      <c r="Z46" s="8"/>
      <c r="AA46" s="12"/>
      <c r="AB46" s="7"/>
      <c r="AC46" s="7"/>
      <c r="AD46" s="7"/>
      <c r="AE46" s="7"/>
      <c r="AF46" s="7"/>
      <c r="AG46" s="8"/>
    </row>
    <row r="47" spans="1:33" x14ac:dyDescent="0.4">
      <c r="A47" s="15" t="s">
        <v>45</v>
      </c>
      <c r="B47" s="10" t="s">
        <v>74</v>
      </c>
      <c r="C47" s="41"/>
      <c r="D47" s="10" t="s">
        <v>74</v>
      </c>
      <c r="E47" s="41">
        <f>COUNTIF(F46:AG47,"x")</f>
        <v>0</v>
      </c>
      <c r="F47" s="9"/>
      <c r="G47" s="10"/>
      <c r="H47" s="10"/>
      <c r="I47" s="10"/>
      <c r="J47" s="10"/>
      <c r="K47" s="10"/>
      <c r="L47" s="11"/>
      <c r="M47" s="13"/>
      <c r="N47" s="10"/>
      <c r="O47" s="10"/>
      <c r="P47" s="10"/>
      <c r="Q47" s="10"/>
      <c r="R47" s="10"/>
      <c r="S47" s="11"/>
      <c r="T47" s="13"/>
      <c r="U47" s="10"/>
      <c r="V47" s="10"/>
      <c r="W47" s="10"/>
      <c r="X47" s="10"/>
      <c r="Y47" s="10"/>
      <c r="Z47" s="11"/>
      <c r="AA47" s="13"/>
      <c r="AB47" s="10"/>
      <c r="AC47" s="10"/>
      <c r="AD47" s="10"/>
      <c r="AE47" s="10"/>
      <c r="AF47" s="10"/>
      <c r="AG47" s="11"/>
    </row>
    <row r="48" spans="1:33" x14ac:dyDescent="0.4">
      <c r="A48" s="14" t="s">
        <v>22</v>
      </c>
      <c r="B48" s="7" t="s">
        <v>73</v>
      </c>
      <c r="C48" s="40"/>
      <c r="D48" s="7" t="s">
        <v>73</v>
      </c>
      <c r="E48" s="40">
        <v>8</v>
      </c>
      <c r="F48" s="6"/>
      <c r="G48" s="7"/>
      <c r="H48" s="7"/>
      <c r="I48" s="7"/>
      <c r="J48" s="7"/>
      <c r="K48" s="7"/>
      <c r="L48" s="8"/>
      <c r="M48" s="12"/>
      <c r="N48" s="7"/>
      <c r="O48" s="7"/>
      <c r="P48" s="7"/>
      <c r="Q48" s="7"/>
      <c r="R48" s="7"/>
      <c r="S48" s="8"/>
      <c r="T48" s="12"/>
      <c r="U48" s="7"/>
      <c r="V48" s="7"/>
      <c r="W48" s="7"/>
      <c r="X48" s="7"/>
      <c r="Y48" s="7"/>
      <c r="Z48" s="8"/>
      <c r="AA48" s="12"/>
      <c r="AB48" s="7"/>
      <c r="AC48" s="7"/>
      <c r="AD48" s="7"/>
      <c r="AE48" s="7"/>
      <c r="AF48" s="7"/>
      <c r="AG48" s="8"/>
    </row>
    <row r="49" spans="1:33" x14ac:dyDescent="0.4">
      <c r="A49" s="15" t="s">
        <v>45</v>
      </c>
      <c r="B49" s="10" t="s">
        <v>74</v>
      </c>
      <c r="C49" s="41"/>
      <c r="D49" s="10" t="s">
        <v>74</v>
      </c>
      <c r="E49" s="41">
        <f>COUNTIF(F48:AG49,"x")</f>
        <v>0</v>
      </c>
      <c r="F49" s="9"/>
      <c r="G49" s="10"/>
      <c r="H49" s="10"/>
      <c r="I49" s="10"/>
      <c r="J49" s="10"/>
      <c r="K49" s="10"/>
      <c r="L49" s="11"/>
      <c r="M49" s="13"/>
      <c r="N49" s="10"/>
      <c r="O49" s="10"/>
      <c r="P49" s="10"/>
      <c r="Q49" s="10"/>
      <c r="R49" s="10"/>
      <c r="S49" s="11"/>
      <c r="T49" s="13"/>
      <c r="U49" s="10"/>
      <c r="V49" s="10"/>
      <c r="W49" s="10"/>
      <c r="X49" s="10"/>
      <c r="Y49" s="10"/>
      <c r="Z49" s="11"/>
      <c r="AA49" s="13"/>
      <c r="AB49" s="10"/>
      <c r="AC49" s="10"/>
      <c r="AD49" s="10"/>
      <c r="AE49" s="10"/>
      <c r="AF49" s="10"/>
      <c r="AG49" s="11"/>
    </row>
    <row r="50" spans="1:33" x14ac:dyDescent="0.4">
      <c r="A50" s="14" t="s">
        <v>23</v>
      </c>
      <c r="B50" s="7" t="s">
        <v>73</v>
      </c>
      <c r="C50" s="40"/>
      <c r="D50" s="7" t="s">
        <v>73</v>
      </c>
      <c r="E50" s="40">
        <v>8</v>
      </c>
      <c r="F50" s="6"/>
      <c r="G50" s="7"/>
      <c r="H50" s="7"/>
      <c r="I50" s="7"/>
      <c r="J50" s="7"/>
      <c r="K50" s="7"/>
      <c r="L50" s="8"/>
      <c r="M50" s="12"/>
      <c r="N50" s="7"/>
      <c r="O50" s="7"/>
      <c r="P50" s="7"/>
      <c r="Q50" s="7"/>
      <c r="R50" s="7"/>
      <c r="S50" s="8"/>
      <c r="T50" s="12"/>
      <c r="U50" s="7"/>
      <c r="V50" s="7"/>
      <c r="W50" s="7"/>
      <c r="X50" s="7"/>
      <c r="Y50" s="7"/>
      <c r="Z50" s="8"/>
      <c r="AA50" s="12"/>
      <c r="AB50" s="7"/>
      <c r="AC50" s="7"/>
      <c r="AD50" s="7"/>
      <c r="AE50" s="7"/>
      <c r="AF50" s="7"/>
      <c r="AG50" s="8"/>
    </row>
    <row r="51" spans="1:33" x14ac:dyDescent="0.4">
      <c r="A51" s="15" t="s">
        <v>45</v>
      </c>
      <c r="B51" s="10" t="s">
        <v>74</v>
      </c>
      <c r="C51" s="41"/>
      <c r="D51" s="10" t="s">
        <v>74</v>
      </c>
      <c r="E51" s="41">
        <f>COUNTIF(F50:AG51,"x")</f>
        <v>0</v>
      </c>
      <c r="F51" s="9"/>
      <c r="G51" s="10"/>
      <c r="H51" s="10"/>
      <c r="I51" s="10"/>
      <c r="J51" s="10"/>
      <c r="K51" s="10"/>
      <c r="L51" s="11"/>
      <c r="M51" s="13"/>
      <c r="N51" s="10"/>
      <c r="O51" s="10"/>
      <c r="P51" s="10"/>
      <c r="Q51" s="10"/>
      <c r="R51" s="10"/>
      <c r="S51" s="11"/>
      <c r="T51" s="13"/>
      <c r="U51" s="10"/>
      <c r="V51" s="10"/>
      <c r="W51" s="10"/>
      <c r="X51" s="10"/>
      <c r="Y51" s="10"/>
      <c r="Z51" s="11"/>
      <c r="AA51" s="13"/>
      <c r="AB51" s="10"/>
      <c r="AC51" s="10"/>
      <c r="AD51" s="10"/>
      <c r="AE51" s="10"/>
      <c r="AF51" s="10"/>
      <c r="AG51" s="11"/>
    </row>
    <row r="52" spans="1:33" x14ac:dyDescent="0.4">
      <c r="A52" s="14" t="s">
        <v>24</v>
      </c>
      <c r="B52" s="7" t="s">
        <v>73</v>
      </c>
      <c r="C52" s="40"/>
      <c r="D52" s="7" t="s">
        <v>73</v>
      </c>
      <c r="E52" s="40">
        <v>8</v>
      </c>
      <c r="F52" s="6"/>
      <c r="G52" s="7"/>
      <c r="H52" s="7"/>
      <c r="I52" s="7"/>
      <c r="J52" s="7"/>
      <c r="K52" s="7"/>
      <c r="L52" s="8"/>
      <c r="M52" s="12"/>
      <c r="N52" s="7"/>
      <c r="O52" s="7"/>
      <c r="P52" s="7"/>
      <c r="Q52" s="7"/>
      <c r="R52" s="7"/>
      <c r="S52" s="8"/>
      <c r="T52" s="12"/>
      <c r="U52" s="7"/>
      <c r="V52" s="7"/>
      <c r="W52" s="7"/>
      <c r="X52" s="7"/>
      <c r="Y52" s="7"/>
      <c r="Z52" s="8"/>
      <c r="AA52" s="12"/>
      <c r="AB52" s="7"/>
      <c r="AC52" s="7"/>
      <c r="AD52" s="7"/>
      <c r="AE52" s="7"/>
      <c r="AF52" s="7"/>
      <c r="AG52" s="8"/>
    </row>
    <row r="53" spans="1:33" x14ac:dyDescent="0.4">
      <c r="A53" s="15" t="s">
        <v>45</v>
      </c>
      <c r="B53" s="10" t="s">
        <v>74</v>
      </c>
      <c r="C53" s="41"/>
      <c r="D53" s="10" t="s">
        <v>74</v>
      </c>
      <c r="E53" s="41">
        <f>COUNTIF(F52:AG53,"x")</f>
        <v>0</v>
      </c>
      <c r="F53" s="9"/>
      <c r="G53" s="10"/>
      <c r="H53" s="10"/>
      <c r="I53" s="10"/>
      <c r="J53" s="10"/>
      <c r="K53" s="10"/>
      <c r="L53" s="11"/>
      <c r="M53" s="13"/>
      <c r="N53" s="10"/>
      <c r="O53" s="10"/>
      <c r="P53" s="10"/>
      <c r="Q53" s="10"/>
      <c r="R53" s="10"/>
      <c r="S53" s="11"/>
      <c r="T53" s="13"/>
      <c r="U53" s="10"/>
      <c r="V53" s="10"/>
      <c r="W53" s="10"/>
      <c r="X53" s="10"/>
      <c r="Y53" s="10"/>
      <c r="Z53" s="11"/>
      <c r="AA53" s="13"/>
      <c r="AB53" s="10"/>
      <c r="AC53" s="10"/>
      <c r="AD53" s="10"/>
      <c r="AE53" s="10"/>
      <c r="AF53" s="10"/>
      <c r="AG53" s="11"/>
    </row>
    <row r="54" spans="1:33" x14ac:dyDescent="0.4">
      <c r="A54" s="14" t="s">
        <v>25</v>
      </c>
      <c r="B54" s="7" t="s">
        <v>73</v>
      </c>
      <c r="C54" s="40"/>
      <c r="D54" s="7" t="s">
        <v>73</v>
      </c>
      <c r="E54" s="40">
        <v>8</v>
      </c>
      <c r="F54" s="6"/>
      <c r="G54" s="7"/>
      <c r="H54" s="7"/>
      <c r="I54" s="7"/>
      <c r="J54" s="7"/>
      <c r="K54" s="7"/>
      <c r="L54" s="8"/>
      <c r="M54" s="12"/>
      <c r="N54" s="7"/>
      <c r="O54" s="7"/>
      <c r="P54" s="7"/>
      <c r="Q54" s="7"/>
      <c r="R54" s="7"/>
      <c r="S54" s="8"/>
      <c r="T54" s="12"/>
      <c r="U54" s="7"/>
      <c r="V54" s="7"/>
      <c r="W54" s="7"/>
      <c r="X54" s="7"/>
      <c r="Y54" s="7"/>
      <c r="Z54" s="8"/>
      <c r="AA54" s="12"/>
      <c r="AB54" s="7"/>
      <c r="AC54" s="7"/>
      <c r="AD54" s="7"/>
      <c r="AE54" s="7"/>
      <c r="AF54" s="7"/>
      <c r="AG54" s="8"/>
    </row>
    <row r="55" spans="1:33" x14ac:dyDescent="0.4">
      <c r="A55" s="15" t="s">
        <v>45</v>
      </c>
      <c r="B55" s="10" t="s">
        <v>74</v>
      </c>
      <c r="C55" s="41"/>
      <c r="D55" s="10" t="s">
        <v>74</v>
      </c>
      <c r="E55" s="41">
        <f>COUNTIF(F54:AG55,"x")</f>
        <v>0</v>
      </c>
      <c r="F55" s="9"/>
      <c r="G55" s="10"/>
      <c r="H55" s="10"/>
      <c r="I55" s="10"/>
      <c r="J55" s="10"/>
      <c r="K55" s="10"/>
      <c r="L55" s="11"/>
      <c r="M55" s="13"/>
      <c r="N55" s="10"/>
      <c r="O55" s="10"/>
      <c r="P55" s="10"/>
      <c r="Q55" s="10"/>
      <c r="R55" s="10"/>
      <c r="S55" s="11"/>
      <c r="T55" s="13"/>
      <c r="U55" s="10"/>
      <c r="V55" s="10"/>
      <c r="W55" s="10"/>
      <c r="X55" s="10"/>
      <c r="Y55" s="10"/>
      <c r="Z55" s="11"/>
      <c r="AA55" s="13"/>
      <c r="AB55" s="10"/>
      <c r="AC55" s="10"/>
      <c r="AD55" s="10"/>
      <c r="AE55" s="10"/>
      <c r="AF55" s="10"/>
      <c r="AG55" s="11"/>
    </row>
    <row r="56" spans="1:33" x14ac:dyDescent="0.4">
      <c r="A56" s="14" t="s">
        <v>26</v>
      </c>
      <c r="B56" s="7" t="s">
        <v>73</v>
      </c>
      <c r="C56" s="40"/>
      <c r="D56" s="7" t="s">
        <v>73</v>
      </c>
      <c r="E56" s="40">
        <v>8</v>
      </c>
      <c r="F56" s="6"/>
      <c r="G56" s="7"/>
      <c r="H56" s="7"/>
      <c r="I56" s="7"/>
      <c r="J56" s="7"/>
      <c r="K56" s="7"/>
      <c r="L56" s="8"/>
      <c r="M56" s="12"/>
      <c r="N56" s="7"/>
      <c r="O56" s="7"/>
      <c r="P56" s="7"/>
      <c r="Q56" s="7"/>
      <c r="R56" s="7"/>
      <c r="S56" s="8"/>
      <c r="T56" s="12"/>
      <c r="U56" s="7"/>
      <c r="V56" s="7"/>
      <c r="W56" s="7"/>
      <c r="X56" s="7"/>
      <c r="Y56" s="7"/>
      <c r="Z56" s="8"/>
      <c r="AA56" s="12"/>
      <c r="AB56" s="7"/>
      <c r="AC56" s="7"/>
      <c r="AD56" s="7"/>
      <c r="AE56" s="7"/>
      <c r="AF56" s="7"/>
      <c r="AG56" s="8"/>
    </row>
    <row r="57" spans="1:33" x14ac:dyDescent="0.4">
      <c r="A57" s="15" t="s">
        <v>45</v>
      </c>
      <c r="B57" s="10" t="s">
        <v>74</v>
      </c>
      <c r="C57" s="41"/>
      <c r="D57" s="10" t="s">
        <v>74</v>
      </c>
      <c r="E57" s="41">
        <f>COUNTIF(F56:AG57,"x")</f>
        <v>0</v>
      </c>
      <c r="F57" s="9"/>
      <c r="G57" s="10"/>
      <c r="H57" s="10"/>
      <c r="I57" s="10"/>
      <c r="J57" s="10"/>
      <c r="K57" s="10"/>
      <c r="L57" s="11"/>
      <c r="M57" s="13"/>
      <c r="N57" s="10"/>
      <c r="O57" s="10"/>
      <c r="P57" s="10"/>
      <c r="Q57" s="10"/>
      <c r="R57" s="10"/>
      <c r="S57" s="11"/>
      <c r="T57" s="13"/>
      <c r="U57" s="10"/>
      <c r="V57" s="10"/>
      <c r="W57" s="10"/>
      <c r="X57" s="10"/>
      <c r="Y57" s="10"/>
      <c r="Z57" s="11"/>
      <c r="AA57" s="13"/>
      <c r="AB57" s="10"/>
      <c r="AC57" s="10"/>
      <c r="AD57" s="10"/>
      <c r="AE57" s="10"/>
      <c r="AF57" s="10"/>
      <c r="AG57" s="11"/>
    </row>
    <row r="58" spans="1:33" x14ac:dyDescent="0.4">
      <c r="A58" s="14" t="s">
        <v>27</v>
      </c>
      <c r="B58" s="7" t="s">
        <v>73</v>
      </c>
      <c r="C58" s="40"/>
      <c r="D58" s="7" t="s">
        <v>73</v>
      </c>
      <c r="E58" s="40">
        <v>8</v>
      </c>
      <c r="F58" s="6"/>
      <c r="G58" s="7"/>
      <c r="H58" s="7"/>
      <c r="I58" s="7"/>
      <c r="J58" s="7"/>
      <c r="K58" s="7"/>
      <c r="L58" s="8"/>
      <c r="M58" s="12"/>
      <c r="N58" s="7"/>
      <c r="O58" s="7"/>
      <c r="P58" s="7"/>
      <c r="Q58" s="7"/>
      <c r="R58" s="7"/>
      <c r="S58" s="8"/>
      <c r="T58" s="12"/>
      <c r="U58" s="7"/>
      <c r="V58" s="7"/>
      <c r="W58" s="7"/>
      <c r="X58" s="7"/>
      <c r="Y58" s="7"/>
      <c r="Z58" s="8"/>
      <c r="AA58" s="12"/>
      <c r="AB58" s="7"/>
      <c r="AC58" s="7"/>
      <c r="AD58" s="7"/>
      <c r="AE58" s="7"/>
      <c r="AF58" s="7"/>
      <c r="AG58" s="8"/>
    </row>
    <row r="59" spans="1:33" x14ac:dyDescent="0.4">
      <c r="A59" s="15" t="s">
        <v>45</v>
      </c>
      <c r="B59" s="10" t="s">
        <v>74</v>
      </c>
      <c r="C59" s="41"/>
      <c r="D59" s="10" t="s">
        <v>74</v>
      </c>
      <c r="E59" s="41">
        <f>COUNTIF(F58:AG59,"x")</f>
        <v>0</v>
      </c>
      <c r="F59" s="9"/>
      <c r="G59" s="10"/>
      <c r="H59" s="10"/>
      <c r="I59" s="10"/>
      <c r="J59" s="10"/>
      <c r="K59" s="10"/>
      <c r="L59" s="11"/>
      <c r="M59" s="13"/>
      <c r="N59" s="10"/>
      <c r="O59" s="10"/>
      <c r="P59" s="10"/>
      <c r="Q59" s="10"/>
      <c r="R59" s="10"/>
      <c r="S59" s="11"/>
      <c r="T59" s="13"/>
      <c r="U59" s="10"/>
      <c r="V59" s="10"/>
      <c r="W59" s="10"/>
      <c r="X59" s="10"/>
      <c r="Y59" s="10"/>
      <c r="Z59" s="11"/>
      <c r="AA59" s="13"/>
      <c r="AB59" s="10"/>
      <c r="AC59" s="10"/>
      <c r="AD59" s="10"/>
      <c r="AE59" s="10"/>
      <c r="AF59" s="10"/>
      <c r="AG59" s="11"/>
    </row>
    <row r="60" spans="1:33" x14ac:dyDescent="0.4">
      <c r="A60" s="14" t="s">
        <v>28</v>
      </c>
      <c r="B60" s="7" t="s">
        <v>73</v>
      </c>
      <c r="C60" s="40"/>
      <c r="D60" s="7" t="s">
        <v>73</v>
      </c>
      <c r="E60" s="40">
        <v>8</v>
      </c>
      <c r="F60" s="6"/>
      <c r="G60" s="7"/>
      <c r="H60" s="7"/>
      <c r="I60" s="7"/>
      <c r="J60" s="7"/>
      <c r="K60" s="7"/>
      <c r="L60" s="8"/>
      <c r="M60" s="12"/>
      <c r="N60" s="7"/>
      <c r="O60" s="7"/>
      <c r="P60" s="7"/>
      <c r="Q60" s="7"/>
      <c r="R60" s="7"/>
      <c r="S60" s="8"/>
      <c r="T60" s="12"/>
      <c r="U60" s="7"/>
      <c r="V60" s="7"/>
      <c r="W60" s="7"/>
      <c r="X60" s="7"/>
      <c r="Y60" s="7"/>
      <c r="Z60" s="8"/>
      <c r="AA60" s="12"/>
      <c r="AB60" s="7"/>
      <c r="AC60" s="7"/>
      <c r="AD60" s="7"/>
      <c r="AE60" s="7"/>
      <c r="AF60" s="7"/>
      <c r="AG60" s="8"/>
    </row>
    <row r="61" spans="1:33" x14ac:dyDescent="0.4">
      <c r="A61" s="15" t="s">
        <v>45</v>
      </c>
      <c r="B61" s="10" t="s">
        <v>74</v>
      </c>
      <c r="C61" s="41"/>
      <c r="D61" s="10" t="s">
        <v>74</v>
      </c>
      <c r="E61" s="41">
        <f>COUNTIF(F60:AG61,"x")</f>
        <v>0</v>
      </c>
      <c r="F61" s="9"/>
      <c r="G61" s="10"/>
      <c r="H61" s="10"/>
      <c r="I61" s="10"/>
      <c r="J61" s="10"/>
      <c r="K61" s="10"/>
      <c r="L61" s="11"/>
      <c r="M61" s="13"/>
      <c r="N61" s="10"/>
      <c r="O61" s="10"/>
      <c r="P61" s="10"/>
      <c r="Q61" s="10"/>
      <c r="R61" s="10"/>
      <c r="S61" s="11"/>
      <c r="T61" s="13"/>
      <c r="U61" s="10"/>
      <c r="V61" s="10"/>
      <c r="W61" s="10"/>
      <c r="X61" s="10"/>
      <c r="Y61" s="10"/>
      <c r="Z61" s="11"/>
      <c r="AA61" s="13"/>
      <c r="AB61" s="10"/>
      <c r="AC61" s="10"/>
      <c r="AD61" s="10"/>
      <c r="AE61" s="10"/>
      <c r="AF61" s="10"/>
      <c r="AG61" s="11"/>
    </row>
    <row r="62" spans="1:33" x14ac:dyDescent="0.4">
      <c r="A62" s="14" t="s">
        <v>29</v>
      </c>
      <c r="B62" s="7" t="s">
        <v>73</v>
      </c>
      <c r="C62" s="40"/>
      <c r="D62" s="7" t="s">
        <v>73</v>
      </c>
      <c r="E62" s="40">
        <v>8</v>
      </c>
      <c r="F62" s="6"/>
      <c r="G62" s="7"/>
      <c r="H62" s="7"/>
      <c r="I62" s="7"/>
      <c r="J62" s="7"/>
      <c r="K62" s="7"/>
      <c r="L62" s="8"/>
      <c r="M62" s="12"/>
      <c r="N62" s="7"/>
      <c r="O62" s="7"/>
      <c r="P62" s="7"/>
      <c r="Q62" s="7"/>
      <c r="R62" s="7"/>
      <c r="S62" s="8"/>
      <c r="T62" s="12"/>
      <c r="U62" s="7"/>
      <c r="V62" s="7"/>
      <c r="W62" s="7"/>
      <c r="X62" s="7"/>
      <c r="Y62" s="7"/>
      <c r="Z62" s="8"/>
      <c r="AA62" s="12"/>
      <c r="AB62" s="7"/>
      <c r="AC62" s="7"/>
      <c r="AD62" s="7"/>
      <c r="AE62" s="7"/>
      <c r="AF62" s="7"/>
      <c r="AG62" s="8"/>
    </row>
    <row r="63" spans="1:33" x14ac:dyDescent="0.4">
      <c r="A63" s="15" t="s">
        <v>45</v>
      </c>
      <c r="B63" s="10" t="s">
        <v>74</v>
      </c>
      <c r="C63" s="41"/>
      <c r="D63" s="10" t="s">
        <v>74</v>
      </c>
      <c r="E63" s="41">
        <f>COUNTIF(F62:AG63,"x")</f>
        <v>0</v>
      </c>
      <c r="F63" s="9"/>
      <c r="G63" s="10"/>
      <c r="H63" s="10"/>
      <c r="I63" s="10"/>
      <c r="J63" s="10"/>
      <c r="K63" s="10"/>
      <c r="L63" s="11"/>
      <c r="M63" s="13"/>
      <c r="N63" s="10"/>
      <c r="O63" s="10"/>
      <c r="P63" s="10"/>
      <c r="Q63" s="10"/>
      <c r="R63" s="10"/>
      <c r="S63" s="11"/>
      <c r="T63" s="13"/>
      <c r="U63" s="10"/>
      <c r="V63" s="10"/>
      <c r="W63" s="10"/>
      <c r="X63" s="10"/>
      <c r="Y63" s="10"/>
      <c r="Z63" s="11"/>
      <c r="AA63" s="13"/>
      <c r="AB63" s="10"/>
      <c r="AC63" s="10"/>
      <c r="AD63" s="10"/>
      <c r="AE63" s="10"/>
      <c r="AF63" s="10"/>
      <c r="AG63" s="11"/>
    </row>
    <row r="64" spans="1:33" x14ac:dyDescent="0.4">
      <c r="A64" s="14" t="s">
        <v>30</v>
      </c>
      <c r="B64" s="7" t="s">
        <v>73</v>
      </c>
      <c r="C64" s="40"/>
      <c r="D64" s="7" t="s">
        <v>73</v>
      </c>
      <c r="E64" s="40">
        <v>8</v>
      </c>
      <c r="F64" s="6"/>
      <c r="G64" s="7"/>
      <c r="H64" s="7"/>
      <c r="I64" s="7"/>
      <c r="J64" s="7"/>
      <c r="K64" s="7"/>
      <c r="L64" s="8"/>
      <c r="M64" s="12"/>
      <c r="N64" s="7"/>
      <c r="O64" s="7"/>
      <c r="P64" s="7"/>
      <c r="Q64" s="7"/>
      <c r="R64" s="7"/>
      <c r="S64" s="8"/>
      <c r="T64" s="12"/>
      <c r="U64" s="7"/>
      <c r="V64" s="7"/>
      <c r="W64" s="7"/>
      <c r="X64" s="7"/>
      <c r="Y64" s="7"/>
      <c r="Z64" s="8"/>
      <c r="AA64" s="12"/>
      <c r="AB64" s="7"/>
      <c r="AC64" s="7"/>
      <c r="AD64" s="7"/>
      <c r="AE64" s="7"/>
      <c r="AF64" s="7"/>
      <c r="AG64" s="8"/>
    </row>
    <row r="65" spans="1:33" x14ac:dyDescent="0.4">
      <c r="A65" s="15" t="s">
        <v>45</v>
      </c>
      <c r="B65" s="10" t="s">
        <v>74</v>
      </c>
      <c r="C65" s="41"/>
      <c r="D65" s="10" t="s">
        <v>74</v>
      </c>
      <c r="E65" s="41">
        <f>COUNTIF(F64:AG65,"x")</f>
        <v>0</v>
      </c>
      <c r="F65" s="9"/>
      <c r="G65" s="10"/>
      <c r="H65" s="10"/>
      <c r="I65" s="10"/>
      <c r="J65" s="10"/>
      <c r="K65" s="10"/>
      <c r="L65" s="11"/>
      <c r="M65" s="13"/>
      <c r="N65" s="10"/>
      <c r="O65" s="10"/>
      <c r="P65" s="10"/>
      <c r="Q65" s="10"/>
      <c r="R65" s="10"/>
      <c r="S65" s="11"/>
      <c r="T65" s="13"/>
      <c r="U65" s="10"/>
      <c r="V65" s="10"/>
      <c r="W65" s="10"/>
      <c r="X65" s="10"/>
      <c r="Y65" s="10"/>
      <c r="Z65" s="11"/>
      <c r="AA65" s="13"/>
      <c r="AB65" s="10"/>
      <c r="AC65" s="10"/>
      <c r="AD65" s="10"/>
      <c r="AE65" s="10"/>
      <c r="AF65" s="10"/>
      <c r="AG65" s="11"/>
    </row>
    <row r="66" spans="1:33" x14ac:dyDescent="0.4">
      <c r="A66" s="14" t="s">
        <v>31</v>
      </c>
      <c r="B66" s="7" t="s">
        <v>73</v>
      </c>
      <c r="C66" s="40"/>
      <c r="D66" s="7" t="s">
        <v>73</v>
      </c>
      <c r="E66" s="40">
        <v>8</v>
      </c>
      <c r="F66" s="6"/>
      <c r="G66" s="7"/>
      <c r="H66" s="7"/>
      <c r="I66" s="7"/>
      <c r="J66" s="7"/>
      <c r="K66" s="7"/>
      <c r="L66" s="8"/>
      <c r="M66" s="12"/>
      <c r="N66" s="7"/>
      <c r="O66" s="7"/>
      <c r="P66" s="7"/>
      <c r="Q66" s="7"/>
      <c r="R66" s="7"/>
      <c r="S66" s="8"/>
      <c r="T66" s="12"/>
      <c r="U66" s="7"/>
      <c r="V66" s="7"/>
      <c r="W66" s="7"/>
      <c r="X66" s="7"/>
      <c r="Y66" s="7"/>
      <c r="Z66" s="8"/>
      <c r="AA66" s="12"/>
      <c r="AB66" s="7"/>
      <c r="AC66" s="7"/>
      <c r="AD66" s="7"/>
      <c r="AE66" s="7"/>
      <c r="AF66" s="7"/>
      <c r="AG66" s="8"/>
    </row>
    <row r="67" spans="1:33" x14ac:dyDescent="0.4">
      <c r="A67" s="15" t="s">
        <v>45</v>
      </c>
      <c r="B67" s="10" t="s">
        <v>74</v>
      </c>
      <c r="C67" s="41"/>
      <c r="D67" s="10" t="s">
        <v>74</v>
      </c>
      <c r="E67" s="41">
        <f>COUNTIF(F66:AG67,"x")</f>
        <v>0</v>
      </c>
      <c r="F67" s="9"/>
      <c r="G67" s="10"/>
      <c r="H67" s="10"/>
      <c r="I67" s="10"/>
      <c r="J67" s="10"/>
      <c r="K67" s="10"/>
      <c r="L67" s="11"/>
      <c r="M67" s="13"/>
      <c r="N67" s="10"/>
      <c r="O67" s="10"/>
      <c r="P67" s="10"/>
      <c r="Q67" s="10"/>
      <c r="R67" s="10"/>
      <c r="S67" s="11"/>
      <c r="T67" s="13"/>
      <c r="U67" s="10"/>
      <c r="V67" s="10"/>
      <c r="W67" s="10"/>
      <c r="X67" s="10"/>
      <c r="Y67" s="10"/>
      <c r="Z67" s="11"/>
      <c r="AA67" s="13"/>
      <c r="AB67" s="10"/>
      <c r="AC67" s="10"/>
      <c r="AD67" s="10"/>
      <c r="AE67" s="10"/>
      <c r="AF67" s="10"/>
      <c r="AG67" s="11"/>
    </row>
    <row r="68" spans="1:33" x14ac:dyDescent="0.4">
      <c r="A68" s="14" t="s">
        <v>32</v>
      </c>
      <c r="B68" s="7" t="s">
        <v>73</v>
      </c>
      <c r="C68" s="40"/>
      <c r="D68" s="7" t="s">
        <v>73</v>
      </c>
      <c r="E68" s="40">
        <v>8</v>
      </c>
      <c r="F68" s="6"/>
      <c r="G68" s="7"/>
      <c r="H68" s="7"/>
      <c r="I68" s="7"/>
      <c r="J68" s="7"/>
      <c r="K68" s="7"/>
      <c r="L68" s="8"/>
      <c r="M68" s="12"/>
      <c r="N68" s="7"/>
      <c r="O68" s="7"/>
      <c r="P68" s="7"/>
      <c r="Q68" s="7"/>
      <c r="R68" s="7"/>
      <c r="S68" s="8"/>
      <c r="T68" s="12"/>
      <c r="U68" s="7"/>
      <c r="V68" s="7"/>
      <c r="W68" s="7"/>
      <c r="X68" s="7"/>
      <c r="Y68" s="7"/>
      <c r="Z68" s="8"/>
      <c r="AA68" s="12"/>
      <c r="AB68" s="7"/>
      <c r="AC68" s="7"/>
      <c r="AD68" s="7"/>
      <c r="AE68" s="7"/>
      <c r="AF68" s="7"/>
      <c r="AG68" s="8"/>
    </row>
    <row r="69" spans="1:33" x14ac:dyDescent="0.4">
      <c r="A69" s="15" t="s">
        <v>45</v>
      </c>
      <c r="B69" s="10" t="s">
        <v>74</v>
      </c>
      <c r="C69" s="41"/>
      <c r="D69" s="10" t="s">
        <v>74</v>
      </c>
      <c r="E69" s="41">
        <f>COUNTIF(F68:AG69,"x")</f>
        <v>0</v>
      </c>
      <c r="F69" s="9"/>
      <c r="G69" s="10"/>
      <c r="H69" s="10"/>
      <c r="I69" s="10"/>
      <c r="J69" s="10"/>
      <c r="K69" s="10"/>
      <c r="L69" s="11"/>
      <c r="M69" s="13"/>
      <c r="N69" s="10"/>
      <c r="O69" s="10"/>
      <c r="P69" s="10"/>
      <c r="Q69" s="10"/>
      <c r="R69" s="10"/>
      <c r="S69" s="11"/>
      <c r="T69" s="13"/>
      <c r="U69" s="10"/>
      <c r="V69" s="10"/>
      <c r="W69" s="10"/>
      <c r="X69" s="10"/>
      <c r="Y69" s="10"/>
      <c r="Z69" s="11"/>
      <c r="AA69" s="13"/>
      <c r="AB69" s="10"/>
      <c r="AC69" s="10"/>
      <c r="AD69" s="10"/>
      <c r="AE69" s="10"/>
      <c r="AF69" s="10"/>
      <c r="AG69" s="11"/>
    </row>
    <row r="70" spans="1:33" x14ac:dyDescent="0.4">
      <c r="A70" s="14" t="s">
        <v>33</v>
      </c>
      <c r="B70" s="7" t="s">
        <v>73</v>
      </c>
      <c r="C70" s="40"/>
      <c r="D70" s="7" t="s">
        <v>73</v>
      </c>
      <c r="E70" s="40">
        <v>8</v>
      </c>
      <c r="F70" s="6"/>
      <c r="G70" s="7"/>
      <c r="H70" s="7"/>
      <c r="I70" s="7"/>
      <c r="J70" s="7"/>
      <c r="K70" s="7"/>
      <c r="L70" s="8"/>
      <c r="M70" s="12"/>
      <c r="N70" s="7"/>
      <c r="O70" s="7"/>
      <c r="P70" s="7"/>
      <c r="Q70" s="7"/>
      <c r="R70" s="7"/>
      <c r="S70" s="8"/>
      <c r="T70" s="12"/>
      <c r="U70" s="7"/>
      <c r="V70" s="7"/>
      <c r="W70" s="7"/>
      <c r="X70" s="7"/>
      <c r="Y70" s="7"/>
      <c r="Z70" s="8"/>
      <c r="AA70" s="12"/>
      <c r="AB70" s="7"/>
      <c r="AC70" s="7"/>
      <c r="AD70" s="7"/>
      <c r="AE70" s="7"/>
      <c r="AF70" s="7"/>
      <c r="AG70" s="8"/>
    </row>
    <row r="71" spans="1:33" x14ac:dyDescent="0.4">
      <c r="A71" s="15" t="s">
        <v>45</v>
      </c>
      <c r="B71" s="10" t="s">
        <v>74</v>
      </c>
      <c r="C71" s="41"/>
      <c r="D71" s="10" t="s">
        <v>74</v>
      </c>
      <c r="E71" s="41">
        <f>COUNTIF(F70:AG71,"x")</f>
        <v>0</v>
      </c>
      <c r="F71" s="9"/>
      <c r="G71" s="10"/>
      <c r="H71" s="10"/>
      <c r="I71" s="10"/>
      <c r="J71" s="10"/>
      <c r="K71" s="10"/>
      <c r="L71" s="11"/>
      <c r="M71" s="13"/>
      <c r="N71" s="10"/>
      <c r="O71" s="10"/>
      <c r="P71" s="10"/>
      <c r="Q71" s="10"/>
      <c r="R71" s="10"/>
      <c r="S71" s="11"/>
      <c r="T71" s="13"/>
      <c r="U71" s="10"/>
      <c r="V71" s="10"/>
      <c r="W71" s="10"/>
      <c r="X71" s="10"/>
      <c r="Y71" s="10"/>
      <c r="Z71" s="11"/>
      <c r="AA71" s="13"/>
      <c r="AB71" s="10"/>
      <c r="AC71" s="10"/>
      <c r="AD71" s="10"/>
      <c r="AE71" s="10"/>
      <c r="AF71" s="10"/>
      <c r="AG71" s="11"/>
    </row>
    <row r="72" spans="1:33" x14ac:dyDescent="0.4">
      <c r="A72" s="14" t="s">
        <v>34</v>
      </c>
      <c r="B72" s="7" t="s">
        <v>73</v>
      </c>
      <c r="C72" s="40"/>
      <c r="D72" s="7" t="s">
        <v>73</v>
      </c>
      <c r="E72" s="40">
        <v>8</v>
      </c>
      <c r="F72" s="6"/>
      <c r="G72" s="7"/>
      <c r="H72" s="7"/>
      <c r="I72" s="7"/>
      <c r="J72" s="7"/>
      <c r="K72" s="7"/>
      <c r="L72" s="8"/>
      <c r="M72" s="12"/>
      <c r="N72" s="7"/>
      <c r="O72" s="7"/>
      <c r="P72" s="7"/>
      <c r="Q72" s="7"/>
      <c r="R72" s="7"/>
      <c r="S72" s="8"/>
      <c r="T72" s="12"/>
      <c r="U72" s="7"/>
      <c r="V72" s="7"/>
      <c r="W72" s="7"/>
      <c r="X72" s="7"/>
      <c r="Y72" s="7"/>
      <c r="Z72" s="8"/>
      <c r="AA72" s="12"/>
      <c r="AB72" s="7"/>
      <c r="AC72" s="7"/>
      <c r="AD72" s="7"/>
      <c r="AE72" s="7"/>
      <c r="AF72" s="7"/>
      <c r="AG72" s="8"/>
    </row>
    <row r="73" spans="1:33" x14ac:dyDescent="0.4">
      <c r="A73" s="15" t="s">
        <v>45</v>
      </c>
      <c r="B73" s="10" t="s">
        <v>74</v>
      </c>
      <c r="C73" s="41"/>
      <c r="D73" s="10" t="s">
        <v>74</v>
      </c>
      <c r="E73" s="41">
        <f>COUNTIF(F72:AG73,"x")</f>
        <v>0</v>
      </c>
      <c r="F73" s="9"/>
      <c r="G73" s="10"/>
      <c r="H73" s="10"/>
      <c r="I73" s="10"/>
      <c r="J73" s="10"/>
      <c r="K73" s="10"/>
      <c r="L73" s="11"/>
      <c r="M73" s="13"/>
      <c r="N73" s="10"/>
      <c r="O73" s="10"/>
      <c r="P73" s="10"/>
      <c r="Q73" s="10"/>
      <c r="R73" s="10"/>
      <c r="S73" s="11"/>
      <c r="T73" s="13"/>
      <c r="U73" s="10"/>
      <c r="V73" s="10"/>
      <c r="W73" s="10"/>
      <c r="X73" s="10"/>
      <c r="Y73" s="10"/>
      <c r="Z73" s="11"/>
      <c r="AA73" s="13"/>
      <c r="AB73" s="10"/>
      <c r="AC73" s="10"/>
      <c r="AD73" s="10"/>
      <c r="AE73" s="10"/>
      <c r="AF73" s="10"/>
      <c r="AG73" s="11"/>
    </row>
    <row r="74" spans="1:33" x14ac:dyDescent="0.4">
      <c r="A74" s="14" t="s">
        <v>35</v>
      </c>
      <c r="B74" s="7" t="s">
        <v>73</v>
      </c>
      <c r="C74" s="40"/>
      <c r="D74" s="7" t="s">
        <v>73</v>
      </c>
      <c r="E74" s="40">
        <v>8</v>
      </c>
      <c r="F74" s="6"/>
      <c r="G74" s="7"/>
      <c r="H74" s="7"/>
      <c r="I74" s="7"/>
      <c r="J74" s="7"/>
      <c r="K74" s="7"/>
      <c r="L74" s="8"/>
      <c r="M74" s="12"/>
      <c r="N74" s="7"/>
      <c r="O74" s="7"/>
      <c r="P74" s="7"/>
      <c r="Q74" s="7"/>
      <c r="R74" s="7"/>
      <c r="S74" s="8"/>
      <c r="T74" s="12"/>
      <c r="U74" s="7"/>
      <c r="V74" s="7"/>
      <c r="W74" s="7"/>
      <c r="X74" s="7"/>
      <c r="Y74" s="7"/>
      <c r="Z74" s="8"/>
      <c r="AA74" s="12"/>
      <c r="AB74" s="7"/>
      <c r="AC74" s="7"/>
      <c r="AD74" s="7"/>
      <c r="AE74" s="7"/>
      <c r="AF74" s="7"/>
      <c r="AG74" s="8"/>
    </row>
    <row r="75" spans="1:33" x14ac:dyDescent="0.4">
      <c r="A75" s="15" t="s">
        <v>45</v>
      </c>
      <c r="B75" s="10" t="s">
        <v>74</v>
      </c>
      <c r="C75" s="41"/>
      <c r="D75" s="10" t="s">
        <v>74</v>
      </c>
      <c r="E75" s="41">
        <f>COUNTIF(F74:AG75,"x")</f>
        <v>0</v>
      </c>
      <c r="F75" s="9"/>
      <c r="G75" s="10"/>
      <c r="H75" s="10"/>
      <c r="I75" s="10"/>
      <c r="J75" s="10"/>
      <c r="K75" s="10"/>
      <c r="L75" s="11"/>
      <c r="M75" s="13"/>
      <c r="N75" s="10"/>
      <c r="O75" s="10"/>
      <c r="P75" s="10"/>
      <c r="Q75" s="10"/>
      <c r="R75" s="10"/>
      <c r="S75" s="11"/>
      <c r="T75" s="13"/>
      <c r="U75" s="10"/>
      <c r="V75" s="10"/>
      <c r="W75" s="10"/>
      <c r="X75" s="10"/>
      <c r="Y75" s="10"/>
      <c r="Z75" s="11"/>
      <c r="AA75" s="13"/>
      <c r="AB75" s="10"/>
      <c r="AC75" s="10"/>
      <c r="AD75" s="10"/>
      <c r="AE75" s="10"/>
      <c r="AF75" s="10"/>
      <c r="AG75" s="11"/>
    </row>
    <row r="76" spans="1:33" x14ac:dyDescent="0.4">
      <c r="A76" s="14" t="s">
        <v>36</v>
      </c>
      <c r="B76" s="7" t="s">
        <v>73</v>
      </c>
      <c r="C76" s="40"/>
      <c r="D76" s="7" t="s">
        <v>73</v>
      </c>
      <c r="E76" s="40">
        <v>8</v>
      </c>
      <c r="F76" s="6"/>
      <c r="G76" s="7"/>
      <c r="H76" s="7"/>
      <c r="I76" s="7"/>
      <c r="J76" s="7"/>
      <c r="K76" s="7"/>
      <c r="L76" s="8"/>
      <c r="M76" s="12"/>
      <c r="N76" s="7"/>
      <c r="O76" s="7"/>
      <c r="P76" s="7"/>
      <c r="Q76" s="7"/>
      <c r="R76" s="7"/>
      <c r="S76" s="8"/>
      <c r="T76" s="12"/>
      <c r="U76" s="7"/>
      <c r="V76" s="7"/>
      <c r="W76" s="7"/>
      <c r="X76" s="7"/>
      <c r="Y76" s="7"/>
      <c r="Z76" s="8"/>
      <c r="AA76" s="12"/>
      <c r="AB76" s="7"/>
      <c r="AC76" s="7"/>
      <c r="AD76" s="7"/>
      <c r="AE76" s="7"/>
      <c r="AF76" s="7"/>
      <c r="AG76" s="8"/>
    </row>
    <row r="77" spans="1:33" x14ac:dyDescent="0.4">
      <c r="A77" s="15" t="s">
        <v>45</v>
      </c>
      <c r="B77" s="10" t="s">
        <v>74</v>
      </c>
      <c r="C77" s="41"/>
      <c r="D77" s="10" t="s">
        <v>74</v>
      </c>
      <c r="E77" s="41">
        <f>COUNTIF(F76:AG77,"x")</f>
        <v>0</v>
      </c>
      <c r="F77" s="9"/>
      <c r="G77" s="10"/>
      <c r="H77" s="10"/>
      <c r="I77" s="10"/>
      <c r="J77" s="10"/>
      <c r="K77" s="10"/>
      <c r="L77" s="11"/>
      <c r="M77" s="13"/>
      <c r="N77" s="10"/>
      <c r="O77" s="10"/>
      <c r="P77" s="10"/>
      <c r="Q77" s="10"/>
      <c r="R77" s="10"/>
      <c r="S77" s="11"/>
      <c r="T77" s="13"/>
      <c r="U77" s="10"/>
      <c r="V77" s="10"/>
      <c r="W77" s="10"/>
      <c r="X77" s="10"/>
      <c r="Y77" s="10"/>
      <c r="Z77" s="11"/>
      <c r="AA77" s="13"/>
      <c r="AB77" s="10"/>
      <c r="AC77" s="10"/>
      <c r="AD77" s="10"/>
      <c r="AE77" s="10"/>
      <c r="AF77" s="10"/>
      <c r="AG77" s="11"/>
    </row>
    <row r="78" spans="1:33" x14ac:dyDescent="0.4">
      <c r="A78" s="14" t="s">
        <v>37</v>
      </c>
      <c r="B78" s="7" t="s">
        <v>73</v>
      </c>
      <c r="C78" s="40"/>
      <c r="D78" s="7" t="s">
        <v>73</v>
      </c>
      <c r="E78" s="40">
        <v>8</v>
      </c>
      <c r="F78" s="6"/>
      <c r="G78" s="7"/>
      <c r="H78" s="7"/>
      <c r="I78" s="7"/>
      <c r="J78" s="7"/>
      <c r="K78" s="7"/>
      <c r="L78" s="8"/>
      <c r="M78" s="12"/>
      <c r="N78" s="7"/>
      <c r="O78" s="7"/>
      <c r="P78" s="7"/>
      <c r="Q78" s="7"/>
      <c r="R78" s="7"/>
      <c r="S78" s="8"/>
      <c r="T78" s="12"/>
      <c r="U78" s="7"/>
      <c r="V78" s="7"/>
      <c r="W78" s="7"/>
      <c r="X78" s="7"/>
      <c r="Y78" s="7"/>
      <c r="Z78" s="8"/>
      <c r="AA78" s="12"/>
      <c r="AB78" s="7"/>
      <c r="AC78" s="7"/>
      <c r="AD78" s="7"/>
      <c r="AE78" s="7"/>
      <c r="AF78" s="7"/>
      <c r="AG78" s="8"/>
    </row>
    <row r="79" spans="1:33" x14ac:dyDescent="0.4">
      <c r="A79" s="15" t="s">
        <v>45</v>
      </c>
      <c r="B79" s="10" t="s">
        <v>74</v>
      </c>
      <c r="C79" s="41"/>
      <c r="D79" s="10" t="s">
        <v>74</v>
      </c>
      <c r="E79" s="41">
        <f>COUNTIF(F78:AG79,"x")</f>
        <v>0</v>
      </c>
      <c r="F79" s="9"/>
      <c r="G79" s="10"/>
      <c r="H79" s="10"/>
      <c r="I79" s="10"/>
      <c r="J79" s="10"/>
      <c r="K79" s="10"/>
      <c r="L79" s="11"/>
      <c r="M79" s="13"/>
      <c r="N79" s="10"/>
      <c r="O79" s="10"/>
      <c r="P79" s="10"/>
      <c r="Q79" s="10"/>
      <c r="R79" s="10"/>
      <c r="S79" s="11"/>
      <c r="T79" s="13"/>
      <c r="U79" s="10"/>
      <c r="V79" s="10"/>
      <c r="W79" s="10"/>
      <c r="X79" s="10"/>
      <c r="Y79" s="10"/>
      <c r="Z79" s="11"/>
      <c r="AA79" s="13"/>
      <c r="AB79" s="10"/>
      <c r="AC79" s="10"/>
      <c r="AD79" s="10"/>
      <c r="AE79" s="10"/>
      <c r="AF79" s="10"/>
      <c r="AG79" s="11"/>
    </row>
    <row r="80" spans="1:33" x14ac:dyDescent="0.4">
      <c r="A80" s="14" t="s">
        <v>38</v>
      </c>
      <c r="B80" s="7" t="s">
        <v>73</v>
      </c>
      <c r="C80" s="40"/>
      <c r="D80" s="7" t="s">
        <v>73</v>
      </c>
      <c r="E80" s="40">
        <v>8</v>
      </c>
      <c r="F80" s="6"/>
      <c r="G80" s="7"/>
      <c r="H80" s="7"/>
      <c r="I80" s="7"/>
      <c r="J80" s="7"/>
      <c r="K80" s="7"/>
      <c r="L80" s="8"/>
      <c r="M80" s="12"/>
      <c r="N80" s="7"/>
      <c r="O80" s="7"/>
      <c r="P80" s="7"/>
      <c r="Q80" s="7"/>
      <c r="R80" s="7"/>
      <c r="S80" s="8"/>
      <c r="T80" s="12"/>
      <c r="U80" s="7"/>
      <c r="V80" s="7"/>
      <c r="W80" s="7"/>
      <c r="X80" s="7"/>
      <c r="Y80" s="7"/>
      <c r="Z80" s="8"/>
      <c r="AA80" s="12"/>
      <c r="AB80" s="7"/>
      <c r="AC80" s="7"/>
      <c r="AD80" s="7"/>
      <c r="AE80" s="7"/>
      <c r="AF80" s="7"/>
      <c r="AG80" s="8"/>
    </row>
    <row r="81" spans="1:33" x14ac:dyDescent="0.4">
      <c r="A81" s="15" t="s">
        <v>45</v>
      </c>
      <c r="B81" s="10" t="s">
        <v>74</v>
      </c>
      <c r="C81" s="41"/>
      <c r="D81" s="10" t="s">
        <v>74</v>
      </c>
      <c r="E81" s="41">
        <f>COUNTIF(F80:AG81,"x")</f>
        <v>0</v>
      </c>
      <c r="F81" s="9"/>
      <c r="G81" s="10"/>
      <c r="H81" s="10"/>
      <c r="I81" s="10"/>
      <c r="J81" s="10"/>
      <c r="K81" s="10"/>
      <c r="L81" s="11"/>
      <c r="M81" s="13"/>
      <c r="N81" s="10"/>
      <c r="O81" s="10"/>
      <c r="P81" s="10"/>
      <c r="Q81" s="10"/>
      <c r="R81" s="10"/>
      <c r="S81" s="11"/>
      <c r="T81" s="13"/>
      <c r="U81" s="10"/>
      <c r="V81" s="10"/>
      <c r="W81" s="10"/>
      <c r="X81" s="10"/>
      <c r="Y81" s="10"/>
      <c r="Z81" s="11"/>
      <c r="AA81" s="13"/>
      <c r="AB81" s="10"/>
      <c r="AC81" s="10"/>
      <c r="AD81" s="10"/>
      <c r="AE81" s="10"/>
      <c r="AF81" s="10"/>
      <c r="AG81" s="1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S32"/>
  <sheetViews>
    <sheetView tabSelected="1" zoomScale="70" zoomScaleNormal="70" workbookViewId="0">
      <selection activeCell="J26" sqref="A1:J26"/>
    </sheetView>
  </sheetViews>
  <sheetFormatPr baseColWidth="10" defaultRowHeight="14.6" x14ac:dyDescent="0.4"/>
  <cols>
    <col min="1" max="1" width="15.4609375" customWidth="1"/>
    <col min="2" max="7" width="13.3828125" customWidth="1"/>
    <col min="8" max="8" width="13.84375" customWidth="1"/>
    <col min="10" max="16" width="13.84375" customWidth="1"/>
  </cols>
  <sheetData>
    <row r="1" spans="1:19" ht="14.6" customHeight="1" x14ac:dyDescent="0.4">
      <c r="A1" s="70" t="s">
        <v>69</v>
      </c>
      <c r="B1" s="68" t="s">
        <v>50</v>
      </c>
      <c r="C1" s="68" t="s">
        <v>51</v>
      </c>
      <c r="D1" s="68" t="s">
        <v>52</v>
      </c>
      <c r="E1" s="68" t="s">
        <v>53</v>
      </c>
      <c r="F1" s="68" t="s">
        <v>54</v>
      </c>
      <c r="G1" s="68" t="s">
        <v>55</v>
      </c>
      <c r="H1" s="68" t="s">
        <v>56</v>
      </c>
      <c r="I1" s="70" t="s">
        <v>72</v>
      </c>
      <c r="J1" s="68" t="s">
        <v>50</v>
      </c>
      <c r="K1" s="68" t="s">
        <v>51</v>
      </c>
      <c r="L1" s="68" t="s">
        <v>52</v>
      </c>
      <c r="M1" s="68" t="s">
        <v>53</v>
      </c>
      <c r="N1" s="68" t="s">
        <v>54</v>
      </c>
      <c r="O1" s="68" t="s">
        <v>55</v>
      </c>
      <c r="P1" s="68" t="s">
        <v>56</v>
      </c>
      <c r="Q1" s="50"/>
      <c r="R1" s="50"/>
      <c r="S1" s="50"/>
    </row>
    <row r="2" spans="1:19" ht="14.6" customHeight="1" x14ac:dyDescent="0.4">
      <c r="A2" s="71"/>
      <c r="B2" s="69"/>
      <c r="C2" s="69" t="s">
        <v>51</v>
      </c>
      <c r="D2" s="69" t="s">
        <v>52</v>
      </c>
      <c r="E2" s="69" t="s">
        <v>53</v>
      </c>
      <c r="F2" s="69" t="s">
        <v>54</v>
      </c>
      <c r="G2" s="69" t="s">
        <v>55</v>
      </c>
      <c r="H2" s="69" t="s">
        <v>56</v>
      </c>
      <c r="I2" s="72"/>
      <c r="J2" s="69"/>
      <c r="K2" s="69" t="s">
        <v>51</v>
      </c>
      <c r="L2" s="69" t="s">
        <v>52</v>
      </c>
      <c r="M2" s="69" t="s">
        <v>53</v>
      </c>
      <c r="N2" s="69" t="s">
        <v>54</v>
      </c>
      <c r="O2" s="69" t="s">
        <v>55</v>
      </c>
      <c r="P2" s="69" t="s">
        <v>56</v>
      </c>
      <c r="Q2" s="50"/>
      <c r="R2" s="50"/>
      <c r="S2" s="50"/>
    </row>
    <row r="3" spans="1:19" x14ac:dyDescent="0.4">
      <c r="A3" s="16" t="s">
        <v>57</v>
      </c>
      <c r="B3" s="16"/>
      <c r="C3" s="16"/>
      <c r="D3" s="16"/>
      <c r="E3" s="16"/>
      <c r="F3" s="16"/>
      <c r="G3" s="18"/>
      <c r="H3" s="19"/>
      <c r="I3" s="17" t="s">
        <v>62</v>
      </c>
      <c r="J3" s="22"/>
      <c r="K3" s="25"/>
      <c r="L3" s="25"/>
      <c r="M3" s="25"/>
      <c r="N3" s="23"/>
      <c r="O3" s="17"/>
      <c r="P3" s="17"/>
      <c r="Q3" s="50"/>
      <c r="R3" s="50"/>
      <c r="S3" s="50"/>
    </row>
    <row r="4" spans="1:19" x14ac:dyDescent="0.4">
      <c r="A4" s="16" t="s">
        <v>58</v>
      </c>
      <c r="B4" s="16"/>
      <c r="C4" s="16"/>
      <c r="D4" s="16"/>
      <c r="E4" s="16"/>
      <c r="F4" s="16"/>
      <c r="G4" s="20"/>
      <c r="H4" s="21"/>
      <c r="I4" s="17" t="s">
        <v>63</v>
      </c>
      <c r="J4" s="17"/>
      <c r="K4" s="17"/>
      <c r="L4" s="17"/>
      <c r="M4" s="17"/>
      <c r="N4" s="17"/>
      <c r="O4" s="26"/>
      <c r="P4" s="28"/>
      <c r="Q4" s="50"/>
      <c r="R4" s="50"/>
      <c r="S4" s="50"/>
    </row>
    <row r="5" spans="1:19" s="5" customFormat="1" x14ac:dyDescent="0.4">
      <c r="A5" s="16" t="s">
        <v>59</v>
      </c>
      <c r="B5" s="26"/>
      <c r="C5" s="27"/>
      <c r="D5" s="27"/>
      <c r="E5" s="28"/>
      <c r="F5" s="16"/>
      <c r="G5" s="20"/>
      <c r="H5" s="21"/>
      <c r="I5" s="17" t="s">
        <v>64</v>
      </c>
      <c r="J5" s="17"/>
      <c r="K5" s="17"/>
      <c r="L5" s="17"/>
      <c r="M5" s="17"/>
      <c r="N5" s="17"/>
      <c r="O5" s="17"/>
      <c r="P5" s="17"/>
      <c r="Q5" s="50"/>
      <c r="R5" s="50"/>
      <c r="S5" s="50"/>
    </row>
    <row r="6" spans="1:19" x14ac:dyDescent="0.4">
      <c r="A6" s="16" t="s">
        <v>60</v>
      </c>
      <c r="B6" s="16"/>
      <c r="C6" s="16"/>
      <c r="D6" s="16"/>
      <c r="E6" s="16"/>
      <c r="F6" s="16"/>
      <c r="G6" s="20"/>
      <c r="H6" s="21"/>
      <c r="I6" s="17" t="s">
        <v>65</v>
      </c>
      <c r="J6" s="26"/>
      <c r="K6" s="27"/>
      <c r="L6" s="27"/>
      <c r="M6" s="27"/>
      <c r="N6" s="27"/>
      <c r="O6" s="27"/>
      <c r="P6" s="28"/>
      <c r="Q6" s="50"/>
      <c r="R6" s="50"/>
      <c r="S6" s="50"/>
    </row>
    <row r="7" spans="1:19" x14ac:dyDescent="0.4">
      <c r="A7" s="16" t="s">
        <v>61</v>
      </c>
      <c r="B7" s="16"/>
      <c r="C7" s="16"/>
      <c r="D7" s="16"/>
      <c r="E7" s="16"/>
      <c r="F7" s="16"/>
      <c r="G7" s="20"/>
      <c r="H7" s="21"/>
      <c r="I7" s="17" t="s">
        <v>66</v>
      </c>
      <c r="J7" s="17"/>
      <c r="K7" s="17"/>
      <c r="L7" s="17"/>
      <c r="M7" s="17"/>
      <c r="N7" s="17"/>
      <c r="O7" s="17"/>
      <c r="P7" s="17"/>
      <c r="Q7" s="50"/>
      <c r="R7" s="50"/>
      <c r="S7" s="50"/>
    </row>
    <row r="8" spans="1:19" x14ac:dyDescent="0.4">
      <c r="A8" s="16" t="s">
        <v>61</v>
      </c>
      <c r="B8" s="18"/>
      <c r="C8" s="24"/>
      <c r="D8" s="24"/>
      <c r="E8" s="24"/>
      <c r="F8" s="19"/>
      <c r="G8" s="22"/>
      <c r="H8" s="23"/>
      <c r="I8" s="17" t="s">
        <v>67</v>
      </c>
      <c r="J8" s="26"/>
      <c r="K8" s="27"/>
      <c r="L8" s="27"/>
      <c r="M8" s="28"/>
      <c r="N8" s="17"/>
      <c r="O8" s="26"/>
      <c r="P8" s="28"/>
      <c r="Q8" s="50"/>
      <c r="R8" s="50"/>
      <c r="S8" s="50"/>
    </row>
    <row r="9" spans="1:19" x14ac:dyDescent="0.4">
      <c r="A9" s="50"/>
      <c r="B9" s="50"/>
      <c r="C9" s="50"/>
      <c r="D9" s="50"/>
      <c r="E9" s="50"/>
      <c r="F9" s="50"/>
      <c r="G9" s="50"/>
      <c r="H9" s="50"/>
      <c r="I9" s="17" t="s">
        <v>68</v>
      </c>
      <c r="J9" s="17"/>
      <c r="K9" s="17"/>
      <c r="L9" s="17"/>
      <c r="M9" s="17"/>
      <c r="N9" s="17"/>
      <c r="O9" s="17"/>
      <c r="P9" s="17"/>
      <c r="Q9" s="50"/>
      <c r="R9" s="50"/>
      <c r="S9" s="50"/>
    </row>
    <row r="10" spans="1:19" x14ac:dyDescent="0.4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ht="14.6" customHeight="1" x14ac:dyDescent="0.4">
      <c r="A11" s="70" t="s">
        <v>70</v>
      </c>
      <c r="B11" s="68" t="s">
        <v>50</v>
      </c>
      <c r="C11" s="68" t="s">
        <v>51</v>
      </c>
      <c r="D11" s="68" t="s">
        <v>52</v>
      </c>
      <c r="E11" s="68" t="s">
        <v>53</v>
      </c>
      <c r="F11" s="68" t="s">
        <v>54</v>
      </c>
      <c r="G11" s="68" t="s">
        <v>55</v>
      </c>
      <c r="H11" s="68" t="s">
        <v>56</v>
      </c>
      <c r="I11" s="70" t="s">
        <v>71</v>
      </c>
      <c r="J11" s="68" t="s">
        <v>50</v>
      </c>
      <c r="K11" s="68" t="s">
        <v>51</v>
      </c>
      <c r="L11" s="68" t="s">
        <v>52</v>
      </c>
      <c r="M11" s="68" t="s">
        <v>53</v>
      </c>
      <c r="N11" s="68" t="s">
        <v>54</v>
      </c>
      <c r="O11" s="68" t="s">
        <v>55</v>
      </c>
      <c r="P11" s="68" t="s">
        <v>56</v>
      </c>
      <c r="Q11" s="50"/>
      <c r="R11" s="50"/>
      <c r="S11" s="50"/>
    </row>
    <row r="12" spans="1:19" ht="14.6" customHeight="1" x14ac:dyDescent="0.4">
      <c r="A12" s="72"/>
      <c r="B12" s="69"/>
      <c r="C12" s="69" t="s">
        <v>51</v>
      </c>
      <c r="D12" s="69" t="s">
        <v>52</v>
      </c>
      <c r="E12" s="69" t="s">
        <v>53</v>
      </c>
      <c r="F12" s="69" t="s">
        <v>54</v>
      </c>
      <c r="G12" s="69" t="s">
        <v>55</v>
      </c>
      <c r="H12" s="69" t="s">
        <v>56</v>
      </c>
      <c r="I12" s="72"/>
      <c r="J12" s="69"/>
      <c r="K12" s="69" t="s">
        <v>51</v>
      </c>
      <c r="L12" s="69" t="s">
        <v>52</v>
      </c>
      <c r="M12" s="69" t="s">
        <v>53</v>
      </c>
      <c r="N12" s="69" t="s">
        <v>54</v>
      </c>
      <c r="O12" s="69" t="s">
        <v>55</v>
      </c>
      <c r="P12" s="69" t="s">
        <v>56</v>
      </c>
      <c r="Q12" s="50"/>
      <c r="R12" s="50"/>
      <c r="S12" s="50"/>
    </row>
    <row r="13" spans="1:19" x14ac:dyDescent="0.4">
      <c r="A13" s="16" t="s">
        <v>57</v>
      </c>
      <c r="B13" s="16"/>
      <c r="C13" s="16"/>
      <c r="D13" s="16"/>
      <c r="E13" s="16"/>
      <c r="F13" s="16"/>
      <c r="G13" s="18"/>
      <c r="H13" s="19"/>
      <c r="I13" s="17" t="s">
        <v>62</v>
      </c>
      <c r="J13" s="22"/>
      <c r="K13" s="25"/>
      <c r="L13" s="25"/>
      <c r="M13" s="25"/>
      <c r="N13" s="23"/>
      <c r="O13" s="17"/>
      <c r="P13" s="17"/>
      <c r="Q13" s="50"/>
      <c r="R13" s="50"/>
      <c r="S13" s="50"/>
    </row>
    <row r="14" spans="1:19" x14ac:dyDescent="0.4">
      <c r="A14" s="16" t="s">
        <v>58</v>
      </c>
      <c r="B14" s="16"/>
      <c r="C14" s="16"/>
      <c r="D14" s="16"/>
      <c r="E14" s="16"/>
      <c r="F14" s="16"/>
      <c r="G14" s="20"/>
      <c r="H14" s="21"/>
      <c r="I14" s="17" t="s">
        <v>63</v>
      </c>
      <c r="J14" s="17"/>
      <c r="K14" s="17"/>
      <c r="L14" s="17"/>
      <c r="M14" s="17"/>
      <c r="N14" s="17"/>
      <c r="O14" s="26"/>
      <c r="P14" s="28"/>
      <c r="Q14" s="50"/>
      <c r="R14" s="50"/>
      <c r="S14" s="50"/>
    </row>
    <row r="15" spans="1:19" x14ac:dyDescent="0.4">
      <c r="A15" s="16" t="s">
        <v>59</v>
      </c>
      <c r="B15" s="26"/>
      <c r="C15" s="27"/>
      <c r="D15" s="27"/>
      <c r="E15" s="28"/>
      <c r="F15" s="16"/>
      <c r="G15" s="20"/>
      <c r="H15" s="21"/>
      <c r="I15" s="17" t="s">
        <v>64</v>
      </c>
      <c r="J15" s="17"/>
      <c r="K15" s="17"/>
      <c r="L15" s="17"/>
      <c r="M15" s="17"/>
      <c r="N15" s="17"/>
      <c r="O15" s="17"/>
      <c r="P15" s="17"/>
      <c r="Q15" s="50"/>
      <c r="R15" s="50"/>
      <c r="S15" s="50"/>
    </row>
    <row r="16" spans="1:19" x14ac:dyDescent="0.4">
      <c r="A16" s="16" t="s">
        <v>60</v>
      </c>
      <c r="B16" s="16"/>
      <c r="C16" s="16"/>
      <c r="D16" s="16"/>
      <c r="E16" s="16"/>
      <c r="F16" s="16"/>
      <c r="G16" s="20"/>
      <c r="H16" s="21"/>
      <c r="I16" s="17" t="s">
        <v>65</v>
      </c>
      <c r="J16" s="26"/>
      <c r="K16" s="27"/>
      <c r="L16" s="27"/>
      <c r="M16" s="27"/>
      <c r="N16" s="27"/>
      <c r="O16" s="27"/>
      <c r="P16" s="28"/>
      <c r="Q16" s="50"/>
      <c r="R16" s="50"/>
      <c r="S16" s="50"/>
    </row>
    <row r="17" spans="1:19" x14ac:dyDescent="0.4">
      <c r="A17" s="16" t="s">
        <v>61</v>
      </c>
      <c r="B17" s="16"/>
      <c r="C17" s="16"/>
      <c r="D17" s="16"/>
      <c r="E17" s="16"/>
      <c r="F17" s="16"/>
      <c r="G17" s="20"/>
      <c r="H17" s="21"/>
      <c r="I17" s="17" t="s">
        <v>66</v>
      </c>
      <c r="J17" s="17"/>
      <c r="K17" s="17"/>
      <c r="L17" s="17"/>
      <c r="M17" s="17"/>
      <c r="N17" s="17"/>
      <c r="O17" s="17"/>
      <c r="P17" s="17"/>
      <c r="Q17" s="50"/>
      <c r="R17" s="50"/>
      <c r="S17" s="50"/>
    </row>
    <row r="18" spans="1:19" x14ac:dyDescent="0.4">
      <c r="A18" s="30" t="s">
        <v>61</v>
      </c>
      <c r="B18" s="18"/>
      <c r="C18" s="24"/>
      <c r="D18" s="24"/>
      <c r="E18" s="24"/>
      <c r="F18" s="30"/>
      <c r="G18" s="20"/>
      <c r="H18" s="21"/>
      <c r="I18" s="17" t="s">
        <v>67</v>
      </c>
      <c r="J18" s="17"/>
      <c r="K18" s="17"/>
      <c r="L18" s="17"/>
      <c r="M18" s="17"/>
      <c r="N18" s="17"/>
      <c r="O18" s="17"/>
      <c r="P18" s="17"/>
      <c r="Q18" s="50"/>
      <c r="R18" s="50"/>
      <c r="S18" s="50"/>
    </row>
    <row r="19" spans="1:19" x14ac:dyDescent="0.4">
      <c r="A19" s="31"/>
      <c r="B19" s="31"/>
      <c r="C19" s="31"/>
      <c r="D19" s="31"/>
      <c r="E19" s="31"/>
      <c r="F19" s="31"/>
      <c r="G19" s="31"/>
      <c r="H19" s="31"/>
      <c r="I19" s="29" t="s">
        <v>68</v>
      </c>
      <c r="J19" s="17"/>
      <c r="K19" s="17"/>
      <c r="L19" s="17"/>
      <c r="M19" s="17"/>
      <c r="N19" s="17"/>
      <c r="O19" s="17"/>
      <c r="P19" s="17"/>
      <c r="Q19" s="50"/>
      <c r="R19" s="50"/>
      <c r="S19" s="50"/>
    </row>
    <row r="20" spans="1:19" x14ac:dyDescent="0.4">
      <c r="A20" s="51"/>
      <c r="B20" s="52"/>
      <c r="C20" s="53"/>
      <c r="D20" s="52"/>
      <c r="E20" s="53"/>
      <c r="F20" s="52"/>
      <c r="G20" s="53"/>
      <c r="H20" s="54"/>
    </row>
    <row r="21" spans="1:19" x14ac:dyDescent="0.4">
      <c r="A21" s="55"/>
      <c r="B21" s="56"/>
      <c r="C21" s="57"/>
      <c r="D21" s="56"/>
      <c r="E21" s="57"/>
      <c r="F21" s="56"/>
      <c r="G21" s="58"/>
      <c r="H21" s="59"/>
    </row>
    <row r="22" spans="1:19" x14ac:dyDescent="0.4">
      <c r="A22" s="60"/>
      <c r="B22" s="56"/>
      <c r="C22" s="57"/>
      <c r="D22" s="56"/>
      <c r="E22" s="57"/>
      <c r="F22" s="56"/>
      <c r="G22" s="58"/>
      <c r="H22" s="59"/>
    </row>
    <row r="23" spans="1:19" x14ac:dyDescent="0.4">
      <c r="A23" s="60"/>
      <c r="B23" s="56"/>
      <c r="C23" s="57"/>
      <c r="D23" s="56"/>
      <c r="E23" s="57"/>
      <c r="F23" s="56"/>
      <c r="G23" s="58"/>
      <c r="H23" s="59"/>
    </row>
    <row r="24" spans="1:19" x14ac:dyDescent="0.4">
      <c r="A24" s="60"/>
      <c r="B24" s="56"/>
      <c r="C24" s="57"/>
      <c r="D24" s="56"/>
      <c r="E24" s="57"/>
      <c r="F24" s="56"/>
      <c r="G24" s="58"/>
      <c r="H24" s="59"/>
    </row>
    <row r="25" spans="1:19" x14ac:dyDescent="0.4">
      <c r="A25" s="60"/>
      <c r="B25" s="56"/>
      <c r="C25" s="57"/>
      <c r="D25" s="56"/>
      <c r="E25" s="57"/>
      <c r="F25" s="56"/>
      <c r="G25" s="58"/>
      <c r="H25" s="59"/>
    </row>
    <row r="26" spans="1:19" x14ac:dyDescent="0.4">
      <c r="A26" s="60"/>
      <c r="B26" s="56"/>
      <c r="C26" s="57"/>
      <c r="D26" s="56"/>
      <c r="E26" s="61"/>
      <c r="F26" s="56"/>
      <c r="G26" s="58"/>
      <c r="H26" s="59"/>
    </row>
    <row r="27" spans="1:19" x14ac:dyDescent="0.4">
      <c r="A27" s="60"/>
      <c r="B27" s="56"/>
      <c r="C27" s="61"/>
      <c r="D27" s="56"/>
      <c r="E27" s="57"/>
      <c r="F27" s="56"/>
      <c r="G27" s="58"/>
      <c r="H27" s="59"/>
    </row>
    <row r="28" spans="1:19" x14ac:dyDescent="0.4">
      <c r="A28" s="60"/>
      <c r="B28" s="56"/>
      <c r="C28" s="57"/>
      <c r="D28" s="56"/>
      <c r="E28" s="57"/>
      <c r="F28" s="56"/>
      <c r="G28" s="58"/>
      <c r="H28" s="59"/>
    </row>
    <row r="29" spans="1:19" x14ac:dyDescent="0.4">
      <c r="A29" s="55"/>
      <c r="B29" s="56"/>
      <c r="C29" s="57"/>
      <c r="D29" s="56"/>
      <c r="E29" s="57"/>
      <c r="F29" s="56"/>
      <c r="G29" s="58"/>
      <c r="H29" s="59"/>
    </row>
    <row r="30" spans="1:19" x14ac:dyDescent="0.4">
      <c r="A30" s="60"/>
      <c r="B30" s="56"/>
      <c r="C30" s="57"/>
      <c r="D30" s="56"/>
      <c r="E30" s="57"/>
      <c r="F30" s="56"/>
      <c r="G30" s="58"/>
      <c r="H30" s="59"/>
    </row>
    <row r="31" spans="1:19" x14ac:dyDescent="0.4">
      <c r="A31" s="60"/>
      <c r="B31" s="56"/>
      <c r="C31" s="57"/>
      <c r="D31" s="56"/>
      <c r="E31" s="57"/>
      <c r="F31" s="56"/>
      <c r="G31" s="58"/>
      <c r="H31" s="59"/>
    </row>
    <row r="32" spans="1:19" x14ac:dyDescent="0.4">
      <c r="A32" s="62"/>
      <c r="B32" s="63"/>
      <c r="C32" s="64"/>
      <c r="D32" s="63"/>
      <c r="E32" s="65"/>
      <c r="F32" s="63"/>
      <c r="G32" s="66"/>
      <c r="H32" s="67"/>
    </row>
  </sheetData>
  <mergeCells count="32">
    <mergeCell ref="I1:I2"/>
    <mergeCell ref="E11:E12"/>
    <mergeCell ref="B11:B12"/>
    <mergeCell ref="A11:A12"/>
    <mergeCell ref="C11:C12"/>
    <mergeCell ref="D11:D12"/>
    <mergeCell ref="I11:I12"/>
    <mergeCell ref="F11:F12"/>
    <mergeCell ref="G11:G12"/>
    <mergeCell ref="H11:H12"/>
    <mergeCell ref="B1:B2"/>
    <mergeCell ref="C1:C2"/>
    <mergeCell ref="D1:D2"/>
    <mergeCell ref="E1:E2"/>
    <mergeCell ref="F1:F2"/>
    <mergeCell ref="G1:G2"/>
    <mergeCell ref="H1:H2"/>
    <mergeCell ref="A1:A2"/>
    <mergeCell ref="O11:O12"/>
    <mergeCell ref="P11:P12"/>
    <mergeCell ref="J1:J2"/>
    <mergeCell ref="K1:K2"/>
    <mergeCell ref="L1:L2"/>
    <mergeCell ref="M1:M2"/>
    <mergeCell ref="N1:N2"/>
    <mergeCell ref="O1:O2"/>
    <mergeCell ref="P1:P2"/>
    <mergeCell ref="J11:J12"/>
    <mergeCell ref="K11:K12"/>
    <mergeCell ref="L11:L12"/>
    <mergeCell ref="M11:M12"/>
    <mergeCell ref="N11:N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</sheetPr>
  <dimension ref="A1:P22"/>
  <sheetViews>
    <sheetView zoomScale="70" zoomScaleNormal="70" workbookViewId="0">
      <selection activeCell="Q19" sqref="A1:Q19"/>
    </sheetView>
  </sheetViews>
  <sheetFormatPr baseColWidth="10" defaultRowHeight="14.6" x14ac:dyDescent="0.4"/>
  <cols>
    <col min="1" max="1" width="15.4609375" style="5" customWidth="1"/>
    <col min="2" max="7" width="13.3828125" style="5" customWidth="1"/>
    <col min="8" max="8" width="13.84375" style="5" customWidth="1"/>
    <col min="9" max="9" width="11.07421875" style="5"/>
    <col min="10" max="16" width="13.84375" style="5" customWidth="1"/>
    <col min="17" max="16384" width="11.07421875" style="5"/>
  </cols>
  <sheetData>
    <row r="1" spans="1:16" ht="14.6" customHeight="1" x14ac:dyDescent="0.4">
      <c r="A1" s="70" t="s">
        <v>69</v>
      </c>
      <c r="B1" s="68" t="s">
        <v>50</v>
      </c>
      <c r="C1" s="68" t="s">
        <v>51</v>
      </c>
      <c r="D1" s="68" t="s">
        <v>52</v>
      </c>
      <c r="E1" s="68" t="s">
        <v>53</v>
      </c>
      <c r="F1" s="68" t="s">
        <v>54</v>
      </c>
      <c r="G1" s="68" t="s">
        <v>55</v>
      </c>
      <c r="H1" s="68" t="s">
        <v>56</v>
      </c>
      <c r="I1" s="70" t="s">
        <v>72</v>
      </c>
      <c r="J1" s="68" t="s">
        <v>50</v>
      </c>
      <c r="K1" s="68" t="s">
        <v>51</v>
      </c>
      <c r="L1" s="68" t="s">
        <v>52</v>
      </c>
      <c r="M1" s="68" t="s">
        <v>53</v>
      </c>
      <c r="N1" s="68" t="s">
        <v>54</v>
      </c>
      <c r="O1" s="68" t="s">
        <v>55</v>
      </c>
      <c r="P1" s="68" t="s">
        <v>56</v>
      </c>
    </row>
    <row r="2" spans="1:16" ht="14.6" customHeight="1" x14ac:dyDescent="0.4">
      <c r="A2" s="71"/>
      <c r="B2" s="69"/>
      <c r="C2" s="69" t="s">
        <v>51</v>
      </c>
      <c r="D2" s="69" t="s">
        <v>52</v>
      </c>
      <c r="E2" s="69" t="s">
        <v>53</v>
      </c>
      <c r="F2" s="69" t="s">
        <v>54</v>
      </c>
      <c r="G2" s="69" t="s">
        <v>55</v>
      </c>
      <c r="H2" s="69" t="s">
        <v>56</v>
      </c>
      <c r="I2" s="72"/>
      <c r="J2" s="69"/>
      <c r="K2" s="69" t="s">
        <v>51</v>
      </c>
      <c r="L2" s="69" t="s">
        <v>52</v>
      </c>
      <c r="M2" s="69" t="s">
        <v>53</v>
      </c>
      <c r="N2" s="69" t="s">
        <v>54</v>
      </c>
      <c r="O2" s="69" t="s">
        <v>55</v>
      </c>
      <c r="P2" s="69" t="s">
        <v>56</v>
      </c>
    </row>
    <row r="3" spans="1:16" x14ac:dyDescent="0.4">
      <c r="A3" s="16" t="s">
        <v>57</v>
      </c>
      <c r="B3" s="16" t="s">
        <v>13</v>
      </c>
      <c r="C3" s="16"/>
      <c r="D3" s="16"/>
      <c r="E3" s="16"/>
      <c r="F3" s="16"/>
      <c r="G3" s="18"/>
      <c r="H3" s="19"/>
      <c r="I3" s="17" t="s">
        <v>62</v>
      </c>
      <c r="J3" s="22"/>
      <c r="K3" s="25"/>
      <c r="L3" s="25"/>
      <c r="M3" s="25"/>
      <c r="N3" s="23"/>
      <c r="O3" s="17"/>
      <c r="P3" s="17"/>
    </row>
    <row r="4" spans="1:16" x14ac:dyDescent="0.4">
      <c r="A4" s="16" t="s">
        <v>58</v>
      </c>
      <c r="B4" s="16"/>
      <c r="C4" s="16"/>
      <c r="D4" s="16"/>
      <c r="E4" s="16"/>
      <c r="F4" s="16"/>
      <c r="G4" s="20"/>
      <c r="H4" s="21"/>
      <c r="I4" s="17" t="s">
        <v>63</v>
      </c>
      <c r="J4" s="17"/>
      <c r="K4" s="17"/>
      <c r="L4" s="17"/>
      <c r="M4" s="17"/>
      <c r="N4" s="17"/>
      <c r="O4" s="26"/>
      <c r="P4" s="28"/>
    </row>
    <row r="5" spans="1:16" x14ac:dyDescent="0.4">
      <c r="A5" s="16" t="s">
        <v>59</v>
      </c>
      <c r="B5" s="26"/>
      <c r="C5" s="27"/>
      <c r="D5" s="27"/>
      <c r="E5" s="28"/>
      <c r="F5" s="16"/>
      <c r="G5" s="20"/>
      <c r="H5" s="21"/>
      <c r="I5" s="17" t="s">
        <v>64</v>
      </c>
      <c r="J5" s="17"/>
      <c r="K5" s="17"/>
      <c r="L5" s="17"/>
      <c r="M5" s="17"/>
      <c r="N5" s="17"/>
      <c r="O5" s="17"/>
      <c r="P5" s="17"/>
    </row>
    <row r="6" spans="1:16" x14ac:dyDescent="0.4">
      <c r="A6" s="16" t="s">
        <v>60</v>
      </c>
      <c r="B6" s="16"/>
      <c r="C6" s="16"/>
      <c r="D6" s="16"/>
      <c r="E6" s="16"/>
      <c r="F6" s="16"/>
      <c r="G6" s="20"/>
      <c r="H6" s="21"/>
      <c r="I6" s="17" t="s">
        <v>65</v>
      </c>
      <c r="J6" s="26"/>
      <c r="K6" s="27"/>
      <c r="L6" s="27"/>
      <c r="M6" s="27"/>
      <c r="N6" s="27"/>
      <c r="O6" s="27"/>
      <c r="P6" s="28"/>
    </row>
    <row r="7" spans="1:16" x14ac:dyDescent="0.4">
      <c r="A7" s="16" t="s">
        <v>61</v>
      </c>
      <c r="B7" s="16"/>
      <c r="C7" s="16"/>
      <c r="D7" s="16"/>
      <c r="E7" s="16"/>
      <c r="F7" s="16"/>
      <c r="G7" s="20"/>
      <c r="H7" s="21"/>
      <c r="I7" s="17" t="s">
        <v>66</v>
      </c>
      <c r="J7" s="17"/>
      <c r="K7" s="17"/>
      <c r="L7" s="17"/>
      <c r="M7" s="17"/>
      <c r="N7" s="17"/>
      <c r="O7" s="17"/>
      <c r="P7" s="17"/>
    </row>
    <row r="8" spans="1:16" x14ac:dyDescent="0.4">
      <c r="A8" s="16" t="s">
        <v>61</v>
      </c>
      <c r="B8" s="18"/>
      <c r="C8" s="24"/>
      <c r="D8" s="24"/>
      <c r="E8" s="24"/>
      <c r="F8" s="19"/>
      <c r="G8" s="22"/>
      <c r="H8" s="23"/>
      <c r="I8" s="17" t="s">
        <v>67</v>
      </c>
      <c r="J8" s="26"/>
      <c r="K8" s="27"/>
      <c r="L8" s="27"/>
      <c r="M8" s="28"/>
      <c r="N8" s="17"/>
      <c r="O8" s="26"/>
      <c r="P8" s="28"/>
    </row>
    <row r="9" spans="1:16" x14ac:dyDescent="0.4">
      <c r="I9" s="17" t="s">
        <v>68</v>
      </c>
      <c r="J9" s="17"/>
      <c r="K9" s="17"/>
      <c r="L9" s="17"/>
      <c r="M9" s="17"/>
      <c r="N9" s="17"/>
      <c r="O9" s="17"/>
      <c r="P9" s="17"/>
    </row>
    <row r="11" spans="1:16" ht="14.6" customHeight="1" x14ac:dyDescent="0.4">
      <c r="A11" s="70" t="s">
        <v>70</v>
      </c>
      <c r="B11" s="68" t="s">
        <v>50</v>
      </c>
      <c r="C11" s="68" t="s">
        <v>51</v>
      </c>
      <c r="D11" s="68" t="s">
        <v>52</v>
      </c>
      <c r="E11" s="68" t="s">
        <v>53</v>
      </c>
      <c r="F11" s="68" t="s">
        <v>54</v>
      </c>
      <c r="G11" s="68" t="s">
        <v>55</v>
      </c>
      <c r="H11" s="68" t="s">
        <v>56</v>
      </c>
      <c r="I11" s="70" t="s">
        <v>71</v>
      </c>
      <c r="J11" s="68" t="s">
        <v>50</v>
      </c>
      <c r="K11" s="68" t="s">
        <v>51</v>
      </c>
      <c r="L11" s="68" t="s">
        <v>52</v>
      </c>
      <c r="M11" s="68" t="s">
        <v>53</v>
      </c>
      <c r="N11" s="68" t="s">
        <v>54</v>
      </c>
      <c r="O11" s="68" t="s">
        <v>55</v>
      </c>
      <c r="P11" s="68" t="s">
        <v>56</v>
      </c>
    </row>
    <row r="12" spans="1:16" ht="14.6" customHeight="1" x14ac:dyDescent="0.4">
      <c r="A12" s="72"/>
      <c r="B12" s="69"/>
      <c r="C12" s="69" t="s">
        <v>51</v>
      </c>
      <c r="D12" s="69" t="s">
        <v>52</v>
      </c>
      <c r="E12" s="69" t="s">
        <v>53</v>
      </c>
      <c r="F12" s="69" t="s">
        <v>54</v>
      </c>
      <c r="G12" s="69" t="s">
        <v>55</v>
      </c>
      <c r="H12" s="69" t="s">
        <v>56</v>
      </c>
      <c r="I12" s="72"/>
      <c r="J12" s="69"/>
      <c r="K12" s="69" t="s">
        <v>51</v>
      </c>
      <c r="L12" s="69" t="s">
        <v>52</v>
      </c>
      <c r="M12" s="69" t="s">
        <v>53</v>
      </c>
      <c r="N12" s="69" t="s">
        <v>54</v>
      </c>
      <c r="O12" s="69" t="s">
        <v>55</v>
      </c>
      <c r="P12" s="69" t="s">
        <v>56</v>
      </c>
    </row>
    <row r="13" spans="1:16" x14ac:dyDescent="0.4">
      <c r="A13" s="16" t="s">
        <v>57</v>
      </c>
      <c r="B13" s="16"/>
      <c r="C13" s="16"/>
      <c r="D13" s="16"/>
      <c r="E13" s="16"/>
      <c r="F13" s="16"/>
      <c r="G13" s="18"/>
      <c r="H13" s="19"/>
      <c r="I13" s="17" t="s">
        <v>62</v>
      </c>
      <c r="J13" s="22"/>
      <c r="K13" s="25"/>
      <c r="L13" s="25"/>
      <c r="M13" s="25"/>
      <c r="N13" s="23"/>
      <c r="O13" s="17"/>
      <c r="P13" s="17"/>
    </row>
    <row r="14" spans="1:16" x14ac:dyDescent="0.4">
      <c r="A14" s="16" t="s">
        <v>58</v>
      </c>
      <c r="B14" s="16"/>
      <c r="C14" s="16"/>
      <c r="D14" s="16"/>
      <c r="E14" s="16"/>
      <c r="F14" s="16"/>
      <c r="G14" s="20"/>
      <c r="H14" s="21"/>
      <c r="I14" s="17" t="s">
        <v>63</v>
      </c>
      <c r="J14" s="17"/>
      <c r="K14" s="17"/>
      <c r="L14" s="17"/>
      <c r="M14" s="17"/>
      <c r="N14" s="17"/>
      <c r="O14" s="26"/>
      <c r="P14" s="28"/>
    </row>
    <row r="15" spans="1:16" x14ac:dyDescent="0.4">
      <c r="A15" s="16" t="s">
        <v>59</v>
      </c>
      <c r="B15" s="26"/>
      <c r="C15" s="27"/>
      <c r="D15" s="27"/>
      <c r="E15" s="28"/>
      <c r="F15" s="16"/>
      <c r="G15" s="20"/>
      <c r="H15" s="21"/>
      <c r="I15" s="17" t="s">
        <v>64</v>
      </c>
      <c r="J15" s="17"/>
      <c r="K15" s="17"/>
      <c r="L15" s="17"/>
      <c r="M15" s="17"/>
      <c r="N15" s="17"/>
      <c r="O15" s="17"/>
      <c r="P15" s="17"/>
    </row>
    <row r="16" spans="1:16" x14ac:dyDescent="0.4">
      <c r="A16" s="16" t="s">
        <v>60</v>
      </c>
      <c r="B16" s="16"/>
      <c r="C16" s="16"/>
      <c r="D16" s="16"/>
      <c r="E16" s="16"/>
      <c r="F16" s="16"/>
      <c r="G16" s="20"/>
      <c r="H16" s="21"/>
      <c r="I16" s="17" t="s">
        <v>65</v>
      </c>
      <c r="J16" s="26"/>
      <c r="K16" s="27"/>
      <c r="L16" s="27"/>
      <c r="M16" s="27"/>
      <c r="N16" s="27"/>
      <c r="O16" s="27"/>
      <c r="P16" s="28"/>
    </row>
    <row r="17" spans="1:16" x14ac:dyDescent="0.4">
      <c r="A17" s="16" t="s">
        <v>61</v>
      </c>
      <c r="B17" s="16"/>
      <c r="C17" s="16"/>
      <c r="D17" s="16"/>
      <c r="E17" s="16"/>
      <c r="F17" s="16"/>
      <c r="G17" s="20"/>
      <c r="H17" s="21"/>
      <c r="I17" s="17" t="s">
        <v>66</v>
      </c>
      <c r="J17" s="17"/>
      <c r="K17" s="17"/>
      <c r="L17" s="17"/>
      <c r="M17" s="17"/>
      <c r="N17" s="17"/>
      <c r="O17" s="17"/>
      <c r="P17" s="17"/>
    </row>
    <row r="18" spans="1:16" x14ac:dyDescent="0.4">
      <c r="A18" s="30" t="s">
        <v>61</v>
      </c>
      <c r="B18" s="18"/>
      <c r="C18" s="24"/>
      <c r="D18" s="24"/>
      <c r="E18" s="24"/>
      <c r="F18" s="30"/>
      <c r="G18" s="20"/>
      <c r="H18" s="21"/>
      <c r="I18" s="17" t="s">
        <v>67</v>
      </c>
      <c r="J18" s="17"/>
      <c r="K18" s="17"/>
      <c r="L18" s="17"/>
      <c r="M18" s="17"/>
      <c r="N18" s="17"/>
      <c r="O18" s="17"/>
      <c r="P18" s="17"/>
    </row>
    <row r="19" spans="1:16" x14ac:dyDescent="0.4">
      <c r="A19" s="31"/>
      <c r="B19" s="31"/>
      <c r="C19" s="31"/>
      <c r="D19" s="31"/>
      <c r="E19" s="31"/>
      <c r="F19" s="31"/>
      <c r="G19" s="31"/>
      <c r="H19" s="31"/>
      <c r="I19" s="29" t="s">
        <v>68</v>
      </c>
      <c r="J19" s="17"/>
      <c r="K19" s="17"/>
      <c r="L19" s="17"/>
      <c r="M19" s="17"/>
      <c r="N19" s="17"/>
      <c r="O19" s="17"/>
      <c r="P19" s="17"/>
    </row>
    <row r="22" spans="1:16" x14ac:dyDescent="0.4">
      <c r="C22" s="5" t="e">
        <f>IF(B3:P19="15","GAUTHIER")</f>
        <v>#VALUE!</v>
      </c>
    </row>
  </sheetData>
  <mergeCells count="32">
    <mergeCell ref="M11:M12"/>
    <mergeCell ref="N11:N12"/>
    <mergeCell ref="O11:O12"/>
    <mergeCell ref="P11:P12"/>
    <mergeCell ref="G11:G12"/>
    <mergeCell ref="H11:H12"/>
    <mergeCell ref="I11:I12"/>
    <mergeCell ref="J11:J12"/>
    <mergeCell ref="K11:K12"/>
    <mergeCell ref="L11:L12"/>
    <mergeCell ref="M1:M2"/>
    <mergeCell ref="N1:N2"/>
    <mergeCell ref="O1:O2"/>
    <mergeCell ref="P1:P2"/>
    <mergeCell ref="A11:A12"/>
    <mergeCell ref="B11:B12"/>
    <mergeCell ref="C11:C12"/>
    <mergeCell ref="D11:D12"/>
    <mergeCell ref="E11:E12"/>
    <mergeCell ref="F11:F1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P19"/>
  <sheetViews>
    <sheetView zoomScale="70" zoomScaleNormal="70" workbookViewId="0">
      <selection activeCell="G26" sqref="G26"/>
    </sheetView>
  </sheetViews>
  <sheetFormatPr baseColWidth="10" defaultRowHeight="14.6" x14ac:dyDescent="0.4"/>
  <cols>
    <col min="1" max="1" width="15.4609375" style="5" customWidth="1"/>
    <col min="2" max="7" width="13.3828125" style="5" customWidth="1"/>
    <col min="8" max="8" width="13.84375" style="5" customWidth="1"/>
    <col min="9" max="9" width="11.07421875" style="5"/>
    <col min="10" max="16" width="13.84375" style="5" customWidth="1"/>
    <col min="17" max="16384" width="11.07421875" style="5"/>
  </cols>
  <sheetData>
    <row r="1" spans="1:16" ht="14.6" customHeight="1" x14ac:dyDescent="0.4">
      <c r="A1" s="70" t="s">
        <v>69</v>
      </c>
      <c r="B1" s="68" t="s">
        <v>50</v>
      </c>
      <c r="C1" s="68" t="s">
        <v>51</v>
      </c>
      <c r="D1" s="68" t="s">
        <v>52</v>
      </c>
      <c r="E1" s="68" t="s">
        <v>53</v>
      </c>
      <c r="F1" s="68" t="s">
        <v>54</v>
      </c>
      <c r="G1" s="68" t="s">
        <v>55</v>
      </c>
      <c r="H1" s="68" t="s">
        <v>56</v>
      </c>
      <c r="I1" s="70" t="s">
        <v>72</v>
      </c>
      <c r="J1" s="68" t="s">
        <v>50</v>
      </c>
      <c r="K1" s="68" t="s">
        <v>51</v>
      </c>
      <c r="L1" s="68" t="s">
        <v>52</v>
      </c>
      <c r="M1" s="68" t="s">
        <v>53</v>
      </c>
      <c r="N1" s="68" t="s">
        <v>54</v>
      </c>
      <c r="O1" s="68" t="s">
        <v>55</v>
      </c>
      <c r="P1" s="68" t="s">
        <v>56</v>
      </c>
    </row>
    <row r="2" spans="1:16" ht="14.6" customHeight="1" x14ac:dyDescent="0.4">
      <c r="A2" s="71"/>
      <c r="B2" s="69"/>
      <c r="C2" s="69" t="s">
        <v>51</v>
      </c>
      <c r="D2" s="69" t="s">
        <v>52</v>
      </c>
      <c r="E2" s="69" t="s">
        <v>53</v>
      </c>
      <c r="F2" s="69" t="s">
        <v>54</v>
      </c>
      <c r="G2" s="69" t="s">
        <v>55</v>
      </c>
      <c r="H2" s="69" t="s">
        <v>56</v>
      </c>
      <c r="I2" s="72"/>
      <c r="J2" s="69"/>
      <c r="K2" s="69" t="s">
        <v>51</v>
      </c>
      <c r="L2" s="69" t="s">
        <v>52</v>
      </c>
      <c r="M2" s="69" t="s">
        <v>53</v>
      </c>
      <c r="N2" s="69" t="s">
        <v>54</v>
      </c>
      <c r="O2" s="69" t="s">
        <v>55</v>
      </c>
      <c r="P2" s="69" t="s">
        <v>56</v>
      </c>
    </row>
    <row r="3" spans="1:16" x14ac:dyDescent="0.4">
      <c r="A3" s="16" t="s">
        <v>57</v>
      </c>
      <c r="B3" s="16"/>
      <c r="C3" s="16"/>
      <c r="D3" s="16"/>
      <c r="E3" s="16"/>
      <c r="F3" s="16"/>
      <c r="G3" s="18"/>
      <c r="H3" s="19"/>
      <c r="I3" s="17" t="s">
        <v>62</v>
      </c>
      <c r="J3" s="22"/>
      <c r="K3" s="25"/>
      <c r="L3" s="25"/>
      <c r="M3" s="25"/>
      <c r="N3" s="23"/>
      <c r="O3" s="17"/>
      <c r="P3" s="17"/>
    </row>
    <row r="4" spans="1:16" x14ac:dyDescent="0.4">
      <c r="A4" s="16" t="s">
        <v>58</v>
      </c>
      <c r="B4" s="16"/>
      <c r="C4" s="16"/>
      <c r="D4" s="16"/>
      <c r="E4" s="16"/>
      <c r="F4" s="16"/>
      <c r="G4" s="20"/>
      <c r="H4" s="21"/>
      <c r="I4" s="17" t="s">
        <v>63</v>
      </c>
      <c r="J4" s="17"/>
      <c r="K4" s="17"/>
      <c r="L4" s="17"/>
      <c r="M4" s="17"/>
      <c r="N4" s="17"/>
      <c r="O4" s="26"/>
      <c r="P4" s="28"/>
    </row>
    <row r="5" spans="1:16" x14ac:dyDescent="0.4">
      <c r="A5" s="16" t="s">
        <v>59</v>
      </c>
      <c r="B5" s="26"/>
      <c r="C5" s="27"/>
      <c r="D5" s="27"/>
      <c r="E5" s="28"/>
      <c r="F5" s="16"/>
      <c r="G5" s="20"/>
      <c r="H5" s="21"/>
      <c r="I5" s="17" t="s">
        <v>64</v>
      </c>
      <c r="J5" s="17"/>
      <c r="K5" s="17"/>
      <c r="L5" s="17"/>
      <c r="M5" s="17"/>
      <c r="N5" s="17"/>
      <c r="O5" s="17"/>
      <c r="P5" s="17"/>
    </row>
    <row r="6" spans="1:16" x14ac:dyDescent="0.4">
      <c r="A6" s="16" t="s">
        <v>60</v>
      </c>
      <c r="B6" s="16"/>
      <c r="C6" s="16"/>
      <c r="D6" s="16"/>
      <c r="E6" s="16"/>
      <c r="F6" s="16"/>
      <c r="G6" s="20"/>
      <c r="H6" s="21"/>
      <c r="I6" s="17" t="s">
        <v>65</v>
      </c>
      <c r="J6" s="26"/>
      <c r="K6" s="27"/>
      <c r="L6" s="27"/>
      <c r="M6" s="27"/>
      <c r="N6" s="27"/>
      <c r="O6" s="27"/>
      <c r="P6" s="28"/>
    </row>
    <row r="7" spans="1:16" x14ac:dyDescent="0.4">
      <c r="A7" s="16" t="s">
        <v>61</v>
      </c>
      <c r="B7" s="16"/>
      <c r="C7" s="16"/>
      <c r="D7" s="16"/>
      <c r="E7" s="16"/>
      <c r="F7" s="16"/>
      <c r="G7" s="20"/>
      <c r="H7" s="21"/>
      <c r="I7" s="17" t="s">
        <v>66</v>
      </c>
      <c r="J7" s="17"/>
      <c r="K7" s="17"/>
      <c r="L7" s="17"/>
      <c r="M7" s="17"/>
      <c r="N7" s="17"/>
      <c r="O7" s="17"/>
      <c r="P7" s="17"/>
    </row>
    <row r="8" spans="1:16" x14ac:dyDescent="0.4">
      <c r="A8" s="16" t="s">
        <v>61</v>
      </c>
      <c r="B8" s="18"/>
      <c r="C8" s="24"/>
      <c r="D8" s="24"/>
      <c r="E8" s="24"/>
      <c r="F8" s="19"/>
      <c r="G8" s="22"/>
      <c r="H8" s="23"/>
      <c r="I8" s="17" t="s">
        <v>67</v>
      </c>
      <c r="J8" s="26"/>
      <c r="K8" s="27"/>
      <c r="L8" s="27"/>
      <c r="M8" s="28"/>
      <c r="N8" s="17"/>
      <c r="O8" s="26"/>
      <c r="P8" s="28"/>
    </row>
    <row r="9" spans="1:16" x14ac:dyDescent="0.4">
      <c r="I9" s="17" t="s">
        <v>68</v>
      </c>
      <c r="J9" s="17"/>
      <c r="K9" s="17"/>
      <c r="L9" s="17"/>
      <c r="M9" s="17"/>
      <c r="N9" s="17"/>
      <c r="O9" s="17"/>
      <c r="P9" s="17"/>
    </row>
    <row r="11" spans="1:16" ht="14.6" customHeight="1" x14ac:dyDescent="0.4">
      <c r="A11" s="70" t="s">
        <v>70</v>
      </c>
      <c r="B11" s="68" t="s">
        <v>50</v>
      </c>
      <c r="C11" s="68" t="s">
        <v>51</v>
      </c>
      <c r="D11" s="68" t="s">
        <v>52</v>
      </c>
      <c r="E11" s="68" t="s">
        <v>53</v>
      </c>
      <c r="F11" s="68" t="s">
        <v>54</v>
      </c>
      <c r="G11" s="68" t="s">
        <v>55</v>
      </c>
      <c r="H11" s="68" t="s">
        <v>56</v>
      </c>
      <c r="I11" s="70" t="s">
        <v>71</v>
      </c>
      <c r="J11" s="68" t="s">
        <v>50</v>
      </c>
      <c r="K11" s="68" t="s">
        <v>51</v>
      </c>
      <c r="L11" s="68" t="s">
        <v>52</v>
      </c>
      <c r="M11" s="68" t="s">
        <v>53</v>
      </c>
      <c r="N11" s="68" t="s">
        <v>54</v>
      </c>
      <c r="O11" s="68" t="s">
        <v>55</v>
      </c>
      <c r="P11" s="68" t="s">
        <v>56</v>
      </c>
    </row>
    <row r="12" spans="1:16" ht="14.6" customHeight="1" x14ac:dyDescent="0.4">
      <c r="A12" s="72"/>
      <c r="B12" s="69"/>
      <c r="C12" s="69" t="s">
        <v>51</v>
      </c>
      <c r="D12" s="69" t="s">
        <v>52</v>
      </c>
      <c r="E12" s="69" t="s">
        <v>53</v>
      </c>
      <c r="F12" s="69" t="s">
        <v>54</v>
      </c>
      <c r="G12" s="69" t="s">
        <v>55</v>
      </c>
      <c r="H12" s="69" t="s">
        <v>56</v>
      </c>
      <c r="I12" s="72"/>
      <c r="J12" s="69"/>
      <c r="K12" s="69" t="s">
        <v>51</v>
      </c>
      <c r="L12" s="69" t="s">
        <v>52</v>
      </c>
      <c r="M12" s="69" t="s">
        <v>53</v>
      </c>
      <c r="N12" s="69" t="s">
        <v>54</v>
      </c>
      <c r="O12" s="69" t="s">
        <v>55</v>
      </c>
      <c r="P12" s="69" t="s">
        <v>56</v>
      </c>
    </row>
    <row r="13" spans="1:16" x14ac:dyDescent="0.4">
      <c r="A13" s="16" t="s">
        <v>57</v>
      </c>
      <c r="B13" s="16"/>
      <c r="C13" s="16"/>
      <c r="D13" s="16"/>
      <c r="E13" s="16"/>
      <c r="F13" s="16"/>
      <c r="G13" s="18"/>
      <c r="H13" s="19"/>
      <c r="I13" s="17" t="s">
        <v>62</v>
      </c>
      <c r="J13" s="22"/>
      <c r="K13" s="25"/>
      <c r="L13" s="25"/>
      <c r="M13" s="25"/>
      <c r="N13" s="23"/>
      <c r="O13" s="17"/>
      <c r="P13" s="17"/>
    </row>
    <row r="14" spans="1:16" x14ac:dyDescent="0.4">
      <c r="A14" s="16" t="s">
        <v>58</v>
      </c>
      <c r="B14" s="16"/>
      <c r="C14" s="16"/>
      <c r="D14" s="16"/>
      <c r="E14" s="16"/>
      <c r="F14" s="16"/>
      <c r="G14" s="20"/>
      <c r="H14" s="21"/>
      <c r="I14" s="17" t="s">
        <v>63</v>
      </c>
      <c r="J14" s="17"/>
      <c r="K14" s="17"/>
      <c r="L14" s="17"/>
      <c r="M14" s="17"/>
      <c r="N14" s="17"/>
      <c r="O14" s="26"/>
      <c r="P14" s="28"/>
    </row>
    <row r="15" spans="1:16" x14ac:dyDescent="0.4">
      <c r="A15" s="16" t="s">
        <v>59</v>
      </c>
      <c r="B15" s="26"/>
      <c r="C15" s="27"/>
      <c r="D15" s="27"/>
      <c r="E15" s="28"/>
      <c r="F15" s="16"/>
      <c r="G15" s="20"/>
      <c r="H15" s="21"/>
      <c r="I15" s="17" t="s">
        <v>64</v>
      </c>
      <c r="J15" s="17"/>
      <c r="K15" s="17"/>
      <c r="L15" s="17"/>
      <c r="M15" s="17"/>
      <c r="N15" s="17"/>
      <c r="O15" s="17"/>
      <c r="P15" s="17"/>
    </row>
    <row r="16" spans="1:16" x14ac:dyDescent="0.4">
      <c r="A16" s="16" t="s">
        <v>60</v>
      </c>
      <c r="B16" s="16"/>
      <c r="C16" s="16"/>
      <c r="D16" s="16"/>
      <c r="E16" s="16"/>
      <c r="F16" s="16"/>
      <c r="G16" s="20"/>
      <c r="H16" s="21"/>
      <c r="I16" s="17" t="s">
        <v>65</v>
      </c>
      <c r="J16" s="26"/>
      <c r="K16" s="27"/>
      <c r="L16" s="27"/>
      <c r="M16" s="27"/>
      <c r="N16" s="27"/>
      <c r="O16" s="27"/>
      <c r="P16" s="28"/>
    </row>
    <row r="17" spans="1:16" x14ac:dyDescent="0.4">
      <c r="A17" s="16" t="s">
        <v>61</v>
      </c>
      <c r="B17" s="16"/>
      <c r="C17" s="16"/>
      <c r="D17" s="16"/>
      <c r="E17" s="16"/>
      <c r="F17" s="16"/>
      <c r="G17" s="20"/>
      <c r="H17" s="21"/>
      <c r="I17" s="17" t="s">
        <v>66</v>
      </c>
      <c r="J17" s="17"/>
      <c r="K17" s="17"/>
      <c r="L17" s="17"/>
      <c r="M17" s="17"/>
      <c r="N17" s="17"/>
      <c r="O17" s="17"/>
      <c r="P17" s="17"/>
    </row>
    <row r="18" spans="1:16" x14ac:dyDescent="0.4">
      <c r="A18" s="30" t="s">
        <v>61</v>
      </c>
      <c r="B18" s="18"/>
      <c r="C18" s="24"/>
      <c r="D18" s="24"/>
      <c r="E18" s="24"/>
      <c r="F18" s="30"/>
      <c r="G18" s="20"/>
      <c r="H18" s="21"/>
      <c r="I18" s="17" t="s">
        <v>67</v>
      </c>
      <c r="J18" s="17"/>
      <c r="K18" s="17"/>
      <c r="L18" s="17"/>
      <c r="M18" s="17"/>
      <c r="N18" s="17"/>
      <c r="O18" s="17"/>
      <c r="P18" s="17"/>
    </row>
    <row r="19" spans="1:16" x14ac:dyDescent="0.4">
      <c r="A19" s="31"/>
      <c r="B19" s="31"/>
      <c r="C19" s="31"/>
      <c r="D19" s="31"/>
      <c r="E19" s="31"/>
      <c r="F19" s="31"/>
      <c r="G19" s="31"/>
      <c r="H19" s="31"/>
      <c r="I19" s="29" t="s">
        <v>68</v>
      </c>
      <c r="J19" s="17"/>
      <c r="K19" s="17"/>
      <c r="L19" s="17"/>
      <c r="M19" s="17"/>
      <c r="N19" s="17"/>
      <c r="O19" s="17"/>
      <c r="P19" s="17"/>
    </row>
  </sheetData>
  <mergeCells count="32">
    <mergeCell ref="M11:M12"/>
    <mergeCell ref="N11:N12"/>
    <mergeCell ref="O11:O12"/>
    <mergeCell ref="P11:P12"/>
    <mergeCell ref="G11:G12"/>
    <mergeCell ref="H11:H12"/>
    <mergeCell ref="I11:I12"/>
    <mergeCell ref="J11:J12"/>
    <mergeCell ref="K11:K12"/>
    <mergeCell ref="L11:L12"/>
    <mergeCell ref="M1:M2"/>
    <mergeCell ref="N1:N2"/>
    <mergeCell ref="O1:O2"/>
    <mergeCell ref="P1:P2"/>
    <mergeCell ref="A11:A12"/>
    <mergeCell ref="B11:B12"/>
    <mergeCell ref="C11:C12"/>
    <mergeCell ref="D11:D12"/>
    <mergeCell ref="E11:E12"/>
    <mergeCell ref="F11:F1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1:P19"/>
  <sheetViews>
    <sheetView zoomScale="70" zoomScaleNormal="70" workbookViewId="0">
      <selection activeCell="G26" sqref="G26"/>
    </sheetView>
  </sheetViews>
  <sheetFormatPr baseColWidth="10" defaultRowHeight="14.6" x14ac:dyDescent="0.4"/>
  <cols>
    <col min="1" max="1" width="15.4609375" style="5" customWidth="1"/>
    <col min="2" max="7" width="13.3828125" style="5" customWidth="1"/>
    <col min="8" max="8" width="13.84375" style="5" customWidth="1"/>
    <col min="9" max="9" width="11.07421875" style="5"/>
    <col min="10" max="16" width="13.84375" style="5" customWidth="1"/>
    <col min="17" max="16384" width="11.07421875" style="5"/>
  </cols>
  <sheetData>
    <row r="1" spans="1:16" ht="14.6" customHeight="1" x14ac:dyDescent="0.4">
      <c r="A1" s="70" t="s">
        <v>69</v>
      </c>
      <c r="B1" s="68" t="s">
        <v>50</v>
      </c>
      <c r="C1" s="68" t="s">
        <v>51</v>
      </c>
      <c r="D1" s="68" t="s">
        <v>52</v>
      </c>
      <c r="E1" s="68" t="s">
        <v>53</v>
      </c>
      <c r="F1" s="68" t="s">
        <v>54</v>
      </c>
      <c r="G1" s="68" t="s">
        <v>55</v>
      </c>
      <c r="H1" s="68" t="s">
        <v>56</v>
      </c>
      <c r="I1" s="70" t="s">
        <v>72</v>
      </c>
      <c r="J1" s="68" t="s">
        <v>50</v>
      </c>
      <c r="K1" s="68" t="s">
        <v>51</v>
      </c>
      <c r="L1" s="68" t="s">
        <v>52</v>
      </c>
      <c r="M1" s="68" t="s">
        <v>53</v>
      </c>
      <c r="N1" s="68" t="s">
        <v>54</v>
      </c>
      <c r="O1" s="68" t="s">
        <v>55</v>
      </c>
      <c r="P1" s="68" t="s">
        <v>56</v>
      </c>
    </row>
    <row r="2" spans="1:16" ht="14.6" customHeight="1" x14ac:dyDescent="0.4">
      <c r="A2" s="71"/>
      <c r="B2" s="69"/>
      <c r="C2" s="69" t="s">
        <v>51</v>
      </c>
      <c r="D2" s="69" t="s">
        <v>52</v>
      </c>
      <c r="E2" s="69" t="s">
        <v>53</v>
      </c>
      <c r="F2" s="69" t="s">
        <v>54</v>
      </c>
      <c r="G2" s="69" t="s">
        <v>55</v>
      </c>
      <c r="H2" s="69" t="s">
        <v>56</v>
      </c>
      <c r="I2" s="72"/>
      <c r="J2" s="69"/>
      <c r="K2" s="69" t="s">
        <v>51</v>
      </c>
      <c r="L2" s="69" t="s">
        <v>52</v>
      </c>
      <c r="M2" s="69" t="s">
        <v>53</v>
      </c>
      <c r="N2" s="69" t="s">
        <v>54</v>
      </c>
      <c r="O2" s="69" t="s">
        <v>55</v>
      </c>
      <c r="P2" s="69" t="s">
        <v>56</v>
      </c>
    </row>
    <row r="3" spans="1:16" x14ac:dyDescent="0.4">
      <c r="A3" s="16" t="s">
        <v>57</v>
      </c>
      <c r="B3" s="16"/>
      <c r="C3" s="16"/>
      <c r="D3" s="16"/>
      <c r="E3" s="16"/>
      <c r="F3" s="16"/>
      <c r="G3" s="18"/>
      <c r="H3" s="19"/>
      <c r="I3" s="17" t="s">
        <v>62</v>
      </c>
      <c r="J3" s="22"/>
      <c r="K3" s="25"/>
      <c r="L3" s="25"/>
      <c r="M3" s="25"/>
      <c r="N3" s="23"/>
      <c r="O3" s="17"/>
      <c r="P3" s="17"/>
    </row>
    <row r="4" spans="1:16" x14ac:dyDescent="0.4">
      <c r="A4" s="16" t="s">
        <v>58</v>
      </c>
      <c r="B4" s="16"/>
      <c r="C4" s="16"/>
      <c r="D4" s="16"/>
      <c r="E4" s="16"/>
      <c r="F4" s="16"/>
      <c r="G4" s="20"/>
      <c r="H4" s="21"/>
      <c r="I4" s="17" t="s">
        <v>63</v>
      </c>
      <c r="J4" s="17"/>
      <c r="K4" s="17"/>
      <c r="L4" s="17"/>
      <c r="M4" s="17"/>
      <c r="N4" s="17"/>
      <c r="O4" s="26"/>
      <c r="P4" s="28"/>
    </row>
    <row r="5" spans="1:16" x14ac:dyDescent="0.4">
      <c r="A5" s="16" t="s">
        <v>59</v>
      </c>
      <c r="B5" s="26"/>
      <c r="C5" s="27"/>
      <c r="D5" s="27"/>
      <c r="E5" s="28"/>
      <c r="F5" s="16"/>
      <c r="G5" s="20"/>
      <c r="H5" s="21"/>
      <c r="I5" s="17" t="s">
        <v>64</v>
      </c>
      <c r="J5" s="17"/>
      <c r="K5" s="17"/>
      <c r="L5" s="17"/>
      <c r="M5" s="17"/>
      <c r="N5" s="17"/>
      <c r="O5" s="17"/>
      <c r="P5" s="17"/>
    </row>
    <row r="6" spans="1:16" x14ac:dyDescent="0.4">
      <c r="A6" s="16" t="s">
        <v>60</v>
      </c>
      <c r="B6" s="16"/>
      <c r="C6" s="16"/>
      <c r="D6" s="16"/>
      <c r="E6" s="16"/>
      <c r="F6" s="16"/>
      <c r="G6" s="20"/>
      <c r="H6" s="21"/>
      <c r="I6" s="17" t="s">
        <v>65</v>
      </c>
      <c r="J6" s="26"/>
      <c r="K6" s="27"/>
      <c r="L6" s="27"/>
      <c r="M6" s="27"/>
      <c r="N6" s="27"/>
      <c r="O6" s="27"/>
      <c r="P6" s="28"/>
    </row>
    <row r="7" spans="1:16" x14ac:dyDescent="0.4">
      <c r="A7" s="16" t="s">
        <v>61</v>
      </c>
      <c r="B7" s="16"/>
      <c r="C7" s="16"/>
      <c r="D7" s="16"/>
      <c r="E7" s="16"/>
      <c r="F7" s="16"/>
      <c r="G7" s="20"/>
      <c r="H7" s="21"/>
      <c r="I7" s="17" t="s">
        <v>66</v>
      </c>
      <c r="J7" s="17"/>
      <c r="K7" s="17"/>
      <c r="L7" s="17"/>
      <c r="M7" s="17"/>
      <c r="N7" s="17"/>
      <c r="O7" s="17"/>
      <c r="P7" s="17"/>
    </row>
    <row r="8" spans="1:16" x14ac:dyDescent="0.4">
      <c r="A8" s="16" t="s">
        <v>61</v>
      </c>
      <c r="B8" s="18"/>
      <c r="C8" s="24"/>
      <c r="D8" s="24"/>
      <c r="E8" s="24"/>
      <c r="F8" s="19"/>
      <c r="G8" s="22"/>
      <c r="H8" s="23"/>
      <c r="I8" s="17" t="s">
        <v>67</v>
      </c>
      <c r="J8" s="26"/>
      <c r="K8" s="27"/>
      <c r="L8" s="27"/>
      <c r="M8" s="28"/>
      <c r="N8" s="17"/>
      <c r="O8" s="26"/>
      <c r="P8" s="28"/>
    </row>
    <row r="9" spans="1:16" x14ac:dyDescent="0.4">
      <c r="I9" s="17" t="s">
        <v>68</v>
      </c>
      <c r="J9" s="17"/>
      <c r="K9" s="17"/>
      <c r="L9" s="17"/>
      <c r="M9" s="17"/>
      <c r="N9" s="17"/>
      <c r="O9" s="17"/>
      <c r="P9" s="17"/>
    </row>
    <row r="11" spans="1:16" ht="14.6" customHeight="1" x14ac:dyDescent="0.4">
      <c r="A11" s="70" t="s">
        <v>70</v>
      </c>
      <c r="B11" s="68" t="s">
        <v>50</v>
      </c>
      <c r="C11" s="68" t="s">
        <v>51</v>
      </c>
      <c r="D11" s="68" t="s">
        <v>52</v>
      </c>
      <c r="E11" s="68" t="s">
        <v>53</v>
      </c>
      <c r="F11" s="68" t="s">
        <v>54</v>
      </c>
      <c r="G11" s="68" t="s">
        <v>55</v>
      </c>
      <c r="H11" s="68" t="s">
        <v>56</v>
      </c>
      <c r="I11" s="70" t="s">
        <v>71</v>
      </c>
      <c r="J11" s="68" t="s">
        <v>50</v>
      </c>
      <c r="K11" s="68" t="s">
        <v>51</v>
      </c>
      <c r="L11" s="68" t="s">
        <v>52</v>
      </c>
      <c r="M11" s="68" t="s">
        <v>53</v>
      </c>
      <c r="N11" s="68" t="s">
        <v>54</v>
      </c>
      <c r="O11" s="68" t="s">
        <v>55</v>
      </c>
      <c r="P11" s="68" t="s">
        <v>56</v>
      </c>
    </row>
    <row r="12" spans="1:16" ht="14.6" customHeight="1" x14ac:dyDescent="0.4">
      <c r="A12" s="72"/>
      <c r="B12" s="69"/>
      <c r="C12" s="69" t="s">
        <v>51</v>
      </c>
      <c r="D12" s="69" t="s">
        <v>52</v>
      </c>
      <c r="E12" s="69" t="s">
        <v>53</v>
      </c>
      <c r="F12" s="69" t="s">
        <v>54</v>
      </c>
      <c r="G12" s="69" t="s">
        <v>55</v>
      </c>
      <c r="H12" s="69" t="s">
        <v>56</v>
      </c>
      <c r="I12" s="72"/>
      <c r="J12" s="69"/>
      <c r="K12" s="69" t="s">
        <v>51</v>
      </c>
      <c r="L12" s="69" t="s">
        <v>52</v>
      </c>
      <c r="M12" s="69" t="s">
        <v>53</v>
      </c>
      <c r="N12" s="69" t="s">
        <v>54</v>
      </c>
      <c r="O12" s="69" t="s">
        <v>55</v>
      </c>
      <c r="P12" s="69" t="s">
        <v>56</v>
      </c>
    </row>
    <row r="13" spans="1:16" x14ac:dyDescent="0.4">
      <c r="A13" s="16" t="s">
        <v>57</v>
      </c>
      <c r="B13" s="16"/>
      <c r="C13" s="16"/>
      <c r="D13" s="16"/>
      <c r="E13" s="16"/>
      <c r="F13" s="16"/>
      <c r="G13" s="18"/>
      <c r="H13" s="19"/>
      <c r="I13" s="17" t="s">
        <v>62</v>
      </c>
      <c r="J13" s="22"/>
      <c r="K13" s="25"/>
      <c r="L13" s="25"/>
      <c r="M13" s="25"/>
      <c r="N13" s="23"/>
      <c r="O13" s="17"/>
      <c r="P13" s="17"/>
    </row>
    <row r="14" spans="1:16" x14ac:dyDescent="0.4">
      <c r="A14" s="16" t="s">
        <v>58</v>
      </c>
      <c r="B14" s="16"/>
      <c r="C14" s="16"/>
      <c r="D14" s="16"/>
      <c r="E14" s="16"/>
      <c r="F14" s="16"/>
      <c r="G14" s="20"/>
      <c r="H14" s="21"/>
      <c r="I14" s="17" t="s">
        <v>63</v>
      </c>
      <c r="J14" s="17"/>
      <c r="K14" s="17"/>
      <c r="L14" s="17"/>
      <c r="M14" s="17"/>
      <c r="N14" s="17"/>
      <c r="O14" s="26"/>
      <c r="P14" s="28"/>
    </row>
    <row r="15" spans="1:16" x14ac:dyDescent="0.4">
      <c r="A15" s="16" t="s">
        <v>59</v>
      </c>
      <c r="B15" s="26"/>
      <c r="C15" s="27"/>
      <c r="D15" s="27"/>
      <c r="E15" s="28"/>
      <c r="F15" s="16"/>
      <c r="G15" s="20"/>
      <c r="H15" s="21"/>
      <c r="I15" s="17" t="s">
        <v>64</v>
      </c>
      <c r="J15" s="17"/>
      <c r="K15" s="17"/>
      <c r="L15" s="17"/>
      <c r="M15" s="17"/>
      <c r="N15" s="17"/>
      <c r="O15" s="17"/>
      <c r="P15" s="17"/>
    </row>
    <row r="16" spans="1:16" x14ac:dyDescent="0.4">
      <c r="A16" s="16" t="s">
        <v>60</v>
      </c>
      <c r="B16" s="16"/>
      <c r="C16" s="16"/>
      <c r="D16" s="16"/>
      <c r="E16" s="16"/>
      <c r="F16" s="16"/>
      <c r="G16" s="20"/>
      <c r="H16" s="21"/>
      <c r="I16" s="17" t="s">
        <v>65</v>
      </c>
      <c r="J16" s="26"/>
      <c r="K16" s="27"/>
      <c r="L16" s="27"/>
      <c r="M16" s="27"/>
      <c r="N16" s="27"/>
      <c r="O16" s="27"/>
      <c r="P16" s="28"/>
    </row>
    <row r="17" spans="1:16" x14ac:dyDescent="0.4">
      <c r="A17" s="16" t="s">
        <v>61</v>
      </c>
      <c r="B17" s="16"/>
      <c r="C17" s="16"/>
      <c r="D17" s="16"/>
      <c r="E17" s="16"/>
      <c r="F17" s="16"/>
      <c r="G17" s="20"/>
      <c r="H17" s="21"/>
      <c r="I17" s="17" t="s">
        <v>66</v>
      </c>
      <c r="J17" s="17"/>
      <c r="K17" s="17"/>
      <c r="L17" s="17"/>
      <c r="M17" s="17"/>
      <c r="N17" s="17"/>
      <c r="O17" s="17"/>
      <c r="P17" s="17"/>
    </row>
    <row r="18" spans="1:16" x14ac:dyDescent="0.4">
      <c r="A18" s="30" t="s">
        <v>61</v>
      </c>
      <c r="B18" s="18"/>
      <c r="C18" s="24"/>
      <c r="D18" s="24"/>
      <c r="E18" s="24"/>
      <c r="F18" s="30"/>
      <c r="G18" s="20"/>
      <c r="H18" s="21"/>
      <c r="I18" s="17" t="s">
        <v>67</v>
      </c>
      <c r="J18" s="17"/>
      <c r="K18" s="17"/>
      <c r="L18" s="17"/>
      <c r="M18" s="17"/>
      <c r="N18" s="17"/>
      <c r="O18" s="17"/>
      <c r="P18" s="17"/>
    </row>
    <row r="19" spans="1:16" x14ac:dyDescent="0.4">
      <c r="A19" s="31"/>
      <c r="B19" s="31"/>
      <c r="C19" s="31"/>
      <c r="D19" s="31"/>
      <c r="E19" s="31"/>
      <c r="F19" s="31"/>
      <c r="G19" s="31"/>
      <c r="H19" s="31"/>
      <c r="I19" s="29" t="s">
        <v>68</v>
      </c>
      <c r="J19" s="17"/>
      <c r="K19" s="17"/>
      <c r="L19" s="17"/>
      <c r="M19" s="17"/>
      <c r="N19" s="17"/>
      <c r="O19" s="17"/>
      <c r="P19" s="17"/>
    </row>
  </sheetData>
  <mergeCells count="32">
    <mergeCell ref="M11:M12"/>
    <mergeCell ref="N11:N12"/>
    <mergeCell ref="O11:O12"/>
    <mergeCell ref="P11:P12"/>
    <mergeCell ref="G11:G12"/>
    <mergeCell ref="H11:H12"/>
    <mergeCell ref="I11:I12"/>
    <mergeCell ref="J11:J12"/>
    <mergeCell ref="K11:K12"/>
    <mergeCell ref="L11:L12"/>
    <mergeCell ref="M1:M2"/>
    <mergeCell ref="N1:N2"/>
    <mergeCell ref="O1:O2"/>
    <mergeCell ref="P1:P2"/>
    <mergeCell ref="A11:A12"/>
    <mergeCell ref="B11:B12"/>
    <mergeCell ref="C11:C12"/>
    <mergeCell ref="D11:D12"/>
    <mergeCell ref="E11:E12"/>
    <mergeCell ref="F11:F1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Données</vt:lpstr>
      <vt:lpstr>Livreurs</vt:lpstr>
      <vt:lpstr>Salles</vt:lpstr>
      <vt:lpstr>Disponibilités - Mixtes</vt:lpstr>
      <vt:lpstr>Semaine 1</vt:lpstr>
      <vt:lpstr>Semaine 2</vt:lpstr>
      <vt:lpstr>Semaine 3</vt:lpstr>
      <vt:lpstr>Semaine 4</vt:lpstr>
      <vt:lpstr>ALICE_LM1</vt:lpstr>
      <vt:lpstr>ALICE_LS1</vt:lpstr>
      <vt:lpstr>ALICE_MM1</vt:lpstr>
      <vt:lpstr>ALICE_MS1</vt:lpstr>
      <vt:lpstr>ANTO_LM1</vt:lpstr>
      <vt:lpstr>CHARLINE_LM1</vt:lpstr>
      <vt:lpstr>'Semaine 2'!LUNDIMIDIMIDI</vt:lpstr>
      <vt:lpstr>'Semaine 3'!LUNDIMIDIMIDI</vt:lpstr>
      <vt:lpstr>'Semaine 4'!LUNDIMIDIMIDI</vt:lpstr>
      <vt:lpstr>LUNDIMIDIMIDI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Docquiert</dc:creator>
  <cp:lastModifiedBy>Matthias Docquiert</cp:lastModifiedBy>
  <cp:lastPrinted>2017-05-15T18:02:21Z</cp:lastPrinted>
  <dcterms:created xsi:type="dcterms:W3CDTF">2017-05-15T13:12:24Z</dcterms:created>
  <dcterms:modified xsi:type="dcterms:W3CDTF">2017-05-15T20:34:06Z</dcterms:modified>
</cp:coreProperties>
</file>