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825" windowWidth="12240" windowHeight="3015" activeTab="5"/>
  </bookViews>
  <sheets>
    <sheet name="Ticket" sheetId="2" r:id="rId1"/>
    <sheet name="SuiviT" sheetId="4" r:id="rId2"/>
    <sheet name="Pdts" sheetId="6" r:id="rId3"/>
    <sheet name="Stocks" sheetId="7" r:id="rId4"/>
    <sheet name="SuiviV" sheetId="10" r:id="rId5"/>
    <sheet name="Facture" sheetId="8" r:id="rId6"/>
    <sheet name="Para" sheetId="1" state="hidden" r:id="rId7"/>
    <sheet name="Fond" sheetId="9" r:id="rId8"/>
    <sheet name="Feuil1" sheetId="11" r:id="rId9"/>
  </sheets>
  <functionGroups builtInGroupCount="17"/>
  <externalReferences>
    <externalReference r:id="rId10"/>
  </externalReferences>
  <definedNames>
    <definedName name="ad_client">SuiviT!$P$8</definedName>
    <definedName name="aff_fa">[1]P!#REF!</definedName>
    <definedName name="art">Stocks!$C$6</definedName>
    <definedName name="champ_trivins">Stocks!$N$6</definedName>
    <definedName name="cl_vins">Pdts!$D$10</definedName>
    <definedName name="client_f">Facture!$D$11</definedName>
    <definedName name="client_t">SuiviT!$L$8</definedName>
    <definedName name="copietab">SuiviV!$J$11</definedName>
    <definedName name="d_t">Ticket!$C$9</definedName>
    <definedName name="date_dev_f">'[1]Liste Factures'!#REF!</definedName>
    <definedName name="date_f">Facture!$G$13</definedName>
    <definedName name="date_t">SuiviT!$B$8</definedName>
    <definedName name="der_vend">Para!$B$5</definedName>
    <definedName name="enrg_auto">Para!$B$33</definedName>
    <definedName name="form_val_stock">Pdts!$J$6</definedName>
    <definedName name="gest_s">Para!$B$7</definedName>
    <definedName name="_xlnm.Print_Titles" localSheetId="2">Pdts!$10:$10</definedName>
    <definedName name="_xlnm.Print_Titles" localSheetId="3">Stocks!$4:$6</definedName>
    <definedName name="_xlnm.Print_Titles" localSheetId="1">SuiviT!$8:$8</definedName>
    <definedName name="_xlnm.Print_Titles" localSheetId="4">SuiviV!$10:$11</definedName>
    <definedName name="info">SuiviV!$C$7:$C$8</definedName>
    <definedName name="infotri_A">Pdts!$C$4</definedName>
    <definedName name="infotri_c">Pdts!$E$4</definedName>
    <definedName name="maj_v">Pdts!$I$5</definedName>
    <definedName name="marge">[1]Facture!#REF!</definedName>
    <definedName name="marge_nv">Pdts!$H$10</definedName>
    <definedName name="motif_ent">Para!$B$8</definedName>
    <definedName name="msg_c">Para!$B$30</definedName>
    <definedName name="msg_v">Para!$B$29</definedName>
    <definedName name="n_f">Stocks!$H$6</definedName>
    <definedName name="n_société_f">Facture!$D$6</definedName>
    <definedName name="n_société_t">Ticket!$C$7</definedName>
    <definedName name="n_t">Ticket!$F$9</definedName>
    <definedName name="Noms_Produits">Pdts!$C$10</definedName>
    <definedName name="num_f">Para!$B$4</definedName>
    <definedName name="num_t">Para!$B$3</definedName>
    <definedName name="numero_f">Facture!$G$11</definedName>
    <definedName name="numéroticket">SuiviV!$G$7</definedName>
    <definedName name="numfact">SuiviT!$N$8</definedName>
    <definedName name="numtick">SuiviT!$D$8</definedName>
    <definedName name="ObjImp">Para!$B$12:$B$17</definedName>
    <definedName name="opt_tri">Para!$B$9</definedName>
    <definedName name="OptImp">Para!$B$10</definedName>
    <definedName name="pdts_v">SuiviV!$C$11</definedName>
    <definedName name="péreff">SuiviV!$F$5</definedName>
    <definedName name="période">SuiviV!$C$5</definedName>
    <definedName name="Prix_a_HT">Pdts!$E$10</definedName>
    <definedName name="Prix_v_HT">Pdts!$F$10</definedName>
    <definedName name="Prix_v_TTC">Pdts!$G$10</definedName>
    <definedName name="rf_dev">'[1]Données Clients'!#REF!</definedName>
    <definedName name="rf_f">Facture!$C$16</definedName>
    <definedName name="rf_t">Ticket!$B$13</definedName>
    <definedName name="société">Para!$B$34</definedName>
    <definedName name="stock_a">Stocks!$I$6</definedName>
    <definedName name="stock_nv">Pdts!$I$10</definedName>
    <definedName name="TabI" localSheetId="3">{"RENAULT"}</definedName>
    <definedName name="TabI" localSheetId="4">{"RENAULT"}</definedName>
    <definedName name="TabI">{"RENAULT"}</definedName>
    <definedName name="taux_tva">Para!$B$2</definedName>
    <definedName name="totaux_f">Facture!$F$1:$G$3</definedName>
    <definedName name="totaux_f_HT">Facture!$I$1:$J$3</definedName>
    <definedName name="totaux_t">Ticket!$E$1:$F$4</definedName>
    <definedName name="tri_chrono">Stocks!$L$6</definedName>
    <definedName name="tri_vins">Stocks!$K$6</definedName>
    <definedName name="type_f">Para!$B$35</definedName>
    <definedName name="val_stock">Pdts!$J$10</definedName>
    <definedName name="val_total_stock">Pdts!$J$8</definedName>
    <definedName name="vendeurs">Para!$D$2</definedName>
    <definedName name="version">Para!$B$6</definedName>
    <definedName name="week">Para!$B$32</definedName>
    <definedName name="z_f">Para!$C$21:$C$26</definedName>
  </definedNames>
  <calcPr calcId="145621"/>
</workbook>
</file>

<file path=xl/calcChain.xml><?xml version="1.0" encoding="utf-8"?>
<calcChain xmlns="http://schemas.openxmlformats.org/spreadsheetml/2006/main">
  <c r="G19" i="8" l="1"/>
  <c r="G20" i="8" s="1"/>
  <c r="F19" i="8"/>
  <c r="J2" i="8"/>
  <c r="J3" i="8" s="1"/>
  <c r="I2" i="8"/>
  <c r="F2" i="8"/>
  <c r="G2" i="8"/>
  <c r="G3" i="8" s="1"/>
  <c r="G13" i="8"/>
  <c r="J6" i="6"/>
  <c r="E3" i="2"/>
  <c r="F3" i="2"/>
  <c r="F4" i="2" s="1"/>
</calcChain>
</file>

<file path=xl/comments1.xml><?xml version="1.0" encoding="utf-8"?>
<comments xmlns="http://schemas.openxmlformats.org/spreadsheetml/2006/main">
  <authors>
    <author>Michel</author>
  </authors>
  <commentList>
    <comment ref="D8" authorId="0">
      <text>
        <r>
          <rPr>
            <b/>
            <sz val="10"/>
            <color indexed="17"/>
            <rFont val="Tahoma"/>
            <family val="2"/>
          </rPr>
          <t>Double clic ici pour aller à un n° de ticket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Propriétaire</author>
  </authors>
  <commentList>
    <comment ref="C6" authorId="0">
      <text>
        <r>
          <rPr>
            <b/>
            <sz val="8"/>
            <color indexed="20"/>
            <rFont val="Tahoma"/>
            <family val="2"/>
          </rPr>
          <t>Double clic pour aller à un produit
Clic droit pour tri alphabétique</t>
        </r>
      </text>
    </comment>
    <comment ref="O6" authorId="0">
      <text>
        <r>
          <rPr>
            <b/>
            <sz val="8"/>
            <color indexed="20"/>
            <rFont val="Tahoma"/>
            <family val="2"/>
          </rPr>
          <t>Double clic pour aller à un produit
Clic droit pour tri chronologique</t>
        </r>
      </text>
    </comment>
  </commentList>
</comments>
</file>

<file path=xl/sharedStrings.xml><?xml version="1.0" encoding="utf-8"?>
<sst xmlns="http://schemas.openxmlformats.org/spreadsheetml/2006/main" count="164" uniqueCount="115">
  <si>
    <t>Date:</t>
  </si>
  <si>
    <t>Client:</t>
  </si>
  <si>
    <t>Ticket n°</t>
  </si>
  <si>
    <t>Rf</t>
  </si>
  <si>
    <t>Produit</t>
  </si>
  <si>
    <t>Total TTC</t>
  </si>
  <si>
    <t>Total HT</t>
  </si>
  <si>
    <t>Vendeur</t>
  </si>
  <si>
    <t>N° ticket</t>
  </si>
  <si>
    <t>N° facture</t>
  </si>
  <si>
    <t>Vendeurs</t>
  </si>
  <si>
    <t>Dernier vendeur</t>
  </si>
  <si>
    <t>Version</t>
  </si>
  <si>
    <t>Dble-clic sur un en-tête pour tri croissant du tableau</t>
  </si>
  <si>
    <t xml:space="preserve">  NE MODIFIER MANUELLEMENT AUCUNE DONNEE!</t>
  </si>
  <si>
    <t xml:space="preserve">                          Nb Produits:</t>
  </si>
  <si>
    <t>Dernière mise à jour:</t>
  </si>
  <si>
    <t>Val stock total</t>
  </si>
  <si>
    <t>Rf Produits</t>
  </si>
  <si>
    <t>Noms Produits</t>
  </si>
  <si>
    <t>Chrono</t>
  </si>
  <si>
    <t>Prix achat/u HT</t>
  </si>
  <si>
    <t>Prix vente/u HT</t>
  </si>
  <si>
    <t>Prix vente/u TTC</t>
  </si>
  <si>
    <t>Marge HT</t>
  </si>
  <si>
    <t>Stocks</t>
  </si>
  <si>
    <t>Gestion stocks</t>
  </si>
  <si>
    <t>oui</t>
  </si>
  <si>
    <t>Motif par défaut entrée stock</t>
  </si>
  <si>
    <t>Nb:</t>
  </si>
  <si>
    <t>SUIVI DES STOCKS PRODUITS</t>
  </si>
  <si>
    <t>Entrée</t>
  </si>
  <si>
    <t>Date</t>
  </si>
  <si>
    <t>Sortie</t>
  </si>
  <si>
    <t>Nature Mvt</t>
  </si>
  <si>
    <t>Stock</t>
  </si>
  <si>
    <t>Tri vins</t>
  </si>
  <si>
    <t>Aperçu Impression</t>
  </si>
  <si>
    <t>Qualité impression</t>
  </si>
  <si>
    <t>Objet</t>
  </si>
  <si>
    <t>Nb Imp</t>
  </si>
  <si>
    <t>Draft</t>
  </si>
  <si>
    <t>Produits</t>
  </si>
  <si>
    <t>Ventes</t>
  </si>
  <si>
    <t>Ticket</t>
  </si>
  <si>
    <t>Factures</t>
  </si>
  <si>
    <t>***</t>
  </si>
  <si>
    <t>Zooms</t>
  </si>
  <si>
    <t>Semaine en cours</t>
  </si>
  <si>
    <t>Tri stock</t>
  </si>
  <si>
    <t>Manuel</t>
  </si>
  <si>
    <t>Suivi ticket</t>
  </si>
  <si>
    <t>manu</t>
  </si>
  <si>
    <t>SUIVI TICKETS</t>
  </si>
  <si>
    <t>Heure</t>
  </si>
  <si>
    <t>Rf article</t>
  </si>
  <si>
    <t>Nom article</t>
  </si>
  <si>
    <t>Qté</t>
  </si>
  <si>
    <t>PA HT</t>
  </si>
  <si>
    <t>PV HT</t>
  </si>
  <si>
    <t>PV TTC</t>
  </si>
  <si>
    <t>Client</t>
  </si>
  <si>
    <t>Date facture</t>
  </si>
  <si>
    <t>Val Stock HT</t>
  </si>
  <si>
    <t>********************************</t>
  </si>
  <si>
    <t>v01</t>
  </si>
  <si>
    <t>FACTURE</t>
  </si>
  <si>
    <t>Référence</t>
  </si>
  <si>
    <t>N°:</t>
  </si>
  <si>
    <t>SOCIÉTÉ DUVAN</t>
  </si>
  <si>
    <t>Société Duvan</t>
  </si>
  <si>
    <t>opt</t>
  </si>
  <si>
    <t>Heure:</t>
  </si>
  <si>
    <t>Vendeur:</t>
  </si>
  <si>
    <t>Nb articles:</t>
  </si>
  <si>
    <t>Prix TTC/u</t>
  </si>
  <si>
    <t>N&amp;B/Position(ticket)</t>
  </si>
  <si>
    <t>HG</t>
  </si>
  <si>
    <t>Double-clic sur un n° de ticket pour le rééditer</t>
  </si>
  <si>
    <t>Clic droit sur un n° de ticket pour éditer une facture</t>
  </si>
  <si>
    <t>Double-clic sur un n° de facture pour l'afficher</t>
  </si>
  <si>
    <t xml:space="preserve">  REPARTITION DES VENTES</t>
  </si>
  <si>
    <t xml:space="preserve">              Période effective:</t>
  </si>
  <si>
    <t>Dbl clic sur un produit pour voir ses factures de la période</t>
  </si>
  <si>
    <t>Dbl clic sur "PRODUITS" pour tri alphabétique</t>
  </si>
  <si>
    <t>QUANTITE</t>
  </si>
  <si>
    <t xml:space="preserve">     VALEUR</t>
  </si>
  <si>
    <t>PRODUITS</t>
  </si>
  <si>
    <t>Ventes HT</t>
  </si>
  <si>
    <t>Ventes TTC</t>
  </si>
  <si>
    <t>N° ticket:</t>
  </si>
  <si>
    <t>RFS</t>
  </si>
  <si>
    <t>chrono</t>
  </si>
  <si>
    <t>Cliquer sur bouton jaune pour voir la liste des factures</t>
  </si>
  <si>
    <t>(Le n° de facture associe le n° du ticket correspondant)</t>
  </si>
  <si>
    <t>*******************************************************************************</t>
  </si>
  <si>
    <t>Affiche msg vendeur</t>
  </si>
  <si>
    <t>Affiche msg client</t>
  </si>
  <si>
    <t>Adresse client</t>
  </si>
  <si>
    <t>Ville client</t>
  </si>
  <si>
    <t>Enregistrement auto</t>
  </si>
  <si>
    <t>R2587</t>
  </si>
  <si>
    <t>Article2</t>
  </si>
  <si>
    <t>Kipu</t>
  </si>
  <si>
    <t>00004/00009</t>
  </si>
  <si>
    <t>Nom Société</t>
  </si>
  <si>
    <t/>
  </si>
  <si>
    <t>Type facture</t>
  </si>
  <si>
    <t>Prix u TTC</t>
  </si>
  <si>
    <t>Prix TTC</t>
  </si>
  <si>
    <t>Solange</t>
  </si>
  <si>
    <t>Aspirine</t>
  </si>
  <si>
    <t>R1</t>
  </si>
  <si>
    <t>CLINIQUE Ste Perpetue</t>
  </si>
  <si>
    <t>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</si>
</sst>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dd/mm/yy"/>
    <numFmt numFmtId="166" formatCode="mm/dd/yyyy"/>
    <numFmt numFmtId="167" formatCode="[$-F400]h:mm:ss\ AM/PM"/>
  </numFmts>
  <fonts count="4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i/>
      <sz val="10"/>
      <color indexed="48"/>
      <name val="Arial"/>
      <family val="2"/>
    </font>
    <font>
      <b/>
      <i/>
      <sz val="10"/>
      <color indexed="57"/>
      <name val="Arial"/>
      <family val="2"/>
    </font>
    <font>
      <b/>
      <i/>
      <sz val="10"/>
      <name val="Arial"/>
      <family val="2"/>
    </font>
    <font>
      <i/>
      <sz val="10"/>
      <color indexed="10"/>
      <name val="Abadi MT Condensed Extra Bold"/>
      <family val="2"/>
    </font>
    <font>
      <b/>
      <i/>
      <sz val="8"/>
      <color indexed="17"/>
      <name val="Arial"/>
      <family val="2"/>
    </font>
    <font>
      <b/>
      <i/>
      <sz val="10"/>
      <color indexed="17"/>
      <name val="Arial"/>
      <family val="2"/>
    </font>
    <font>
      <b/>
      <i/>
      <sz val="8"/>
      <color indexed="53"/>
      <name val="Arial"/>
      <family val="2"/>
    </font>
    <font>
      <b/>
      <i/>
      <sz val="10"/>
      <color indexed="12"/>
      <name val="Arial"/>
      <family val="2"/>
    </font>
    <font>
      <b/>
      <i/>
      <sz val="10"/>
      <color indexed="18"/>
      <name val="Arial"/>
      <family val="2"/>
    </font>
    <font>
      <b/>
      <sz val="10"/>
      <color indexed="46"/>
      <name val="Arial"/>
      <family val="2"/>
    </font>
    <font>
      <b/>
      <sz val="12"/>
      <name val="Arial"/>
      <family val="2"/>
    </font>
    <font>
      <b/>
      <i/>
      <sz val="9"/>
      <color indexed="2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8"/>
      <color indexed="20"/>
      <name val="Tahoma"/>
      <family val="2"/>
    </font>
    <font>
      <sz val="10"/>
      <color indexed="12"/>
      <name val="Arial"/>
      <family val="2"/>
    </font>
    <font>
      <b/>
      <sz val="18"/>
      <name val="Arial"/>
      <family val="2"/>
    </font>
    <font>
      <b/>
      <i/>
      <sz val="12"/>
      <name val="Arial"/>
      <family val="2"/>
    </font>
    <font>
      <b/>
      <i/>
      <sz val="16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b/>
      <i/>
      <sz val="10"/>
      <color indexed="21"/>
      <name val="Arial"/>
      <family val="2"/>
    </font>
    <font>
      <b/>
      <i/>
      <sz val="10"/>
      <color indexed="53"/>
      <name val="Arial"/>
      <family val="2"/>
    </font>
    <font>
      <b/>
      <i/>
      <u/>
      <sz val="10"/>
      <color indexed="53"/>
      <name val="Arial"/>
      <family val="2"/>
    </font>
    <font>
      <b/>
      <i/>
      <sz val="12"/>
      <color indexed="12"/>
      <name val="Arial"/>
      <family val="2"/>
    </font>
    <font>
      <b/>
      <i/>
      <sz val="12"/>
      <color indexed="19"/>
      <name val="Arial"/>
      <family val="2"/>
    </font>
    <font>
      <b/>
      <i/>
      <sz val="8"/>
      <color indexed="57"/>
      <name val="Arial"/>
      <family val="2"/>
    </font>
    <font>
      <b/>
      <i/>
      <sz val="10"/>
      <color indexed="19"/>
      <name val="Arial"/>
      <family val="2"/>
    </font>
    <font>
      <b/>
      <i/>
      <sz val="8"/>
      <color indexed="61"/>
      <name val="Arial"/>
      <family val="2"/>
    </font>
    <font>
      <b/>
      <i/>
      <sz val="10"/>
      <color indexed="59"/>
      <name val="Arial"/>
      <family val="2"/>
    </font>
    <font>
      <b/>
      <i/>
      <sz val="10"/>
      <color indexed="61"/>
      <name val="Arial"/>
      <family val="2"/>
    </font>
    <font>
      <sz val="9"/>
      <color indexed="81"/>
      <name val="Tahoma"/>
      <family val="2"/>
    </font>
    <font>
      <b/>
      <sz val="10"/>
      <color indexed="17"/>
      <name val="Tahoma"/>
      <family val="2"/>
    </font>
    <font>
      <b/>
      <i/>
      <sz val="7"/>
      <color indexed="19"/>
      <name val="Arial"/>
      <family val="2"/>
    </font>
    <font>
      <sz val="10"/>
      <color indexed="19"/>
      <name val="Arial"/>
      <family val="2"/>
    </font>
    <font>
      <i/>
      <sz val="9"/>
      <color indexed="10"/>
      <name val="Abadi MT Condensed Extra Bold"/>
      <family val="2"/>
    </font>
  </fonts>
  <fills count="12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4" fillId="0" borderId="0" xfId="0" applyFont="1"/>
    <xf numFmtId="0" fontId="0" fillId="0" borderId="0" xfId="0" applyNumberFormat="1"/>
    <xf numFmtId="0" fontId="0" fillId="0" borderId="0" xfId="0" applyAlignment="1">
      <alignment horizontal="right"/>
    </xf>
    <xf numFmtId="10" fontId="0" fillId="0" borderId="0" xfId="0" applyNumberFormat="1" applyAlignment="1">
      <alignment horizontal="right"/>
    </xf>
    <xf numFmtId="0" fontId="0" fillId="0" borderId="0" xfId="0" applyNumberFormat="1" applyAlignment="1">
      <alignment horizontal="right"/>
    </xf>
    <xf numFmtId="0" fontId="0" fillId="2" borderId="0" xfId="0" applyFill="1"/>
    <xf numFmtId="164" fontId="0" fillId="2" borderId="0" xfId="0" applyNumberFormat="1" applyFill="1"/>
    <xf numFmtId="0" fontId="5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164" fontId="7" fillId="2" borderId="0" xfId="0" applyNumberFormat="1" applyFont="1" applyFill="1" applyAlignment="1" applyProtection="1">
      <alignment horizontal="left"/>
    </xf>
    <xf numFmtId="164" fontId="8" fillId="2" borderId="0" xfId="0" applyNumberFormat="1" applyFont="1" applyFill="1" applyAlignment="1">
      <alignment horizontal="left" vertical="center"/>
    </xf>
    <xf numFmtId="0" fontId="4" fillId="2" borderId="0" xfId="0" applyFont="1" applyFill="1"/>
    <xf numFmtId="164" fontId="9" fillId="2" borderId="0" xfId="0" applyNumberFormat="1" applyFont="1" applyFill="1" applyAlignment="1">
      <alignment horizontal="right"/>
    </xf>
    <xf numFmtId="164" fontId="11" fillId="2" borderId="0" xfId="0" applyNumberFormat="1" applyFont="1" applyFill="1"/>
    <xf numFmtId="164" fontId="13" fillId="3" borderId="1" xfId="0" applyNumberFormat="1" applyFont="1" applyFill="1" applyBorder="1"/>
    <xf numFmtId="0" fontId="14" fillId="4" borderId="2" xfId="0" applyNumberFormat="1" applyFont="1" applyFill="1" applyBorder="1"/>
    <xf numFmtId="0" fontId="14" fillId="4" borderId="3" xfId="0" applyNumberFormat="1" applyFont="1" applyFill="1" applyBorder="1" applyAlignment="1">
      <alignment horizontal="center"/>
    </xf>
    <xf numFmtId="0" fontId="14" fillId="4" borderId="3" xfId="0" applyNumberFormat="1" applyFont="1" applyFill="1" applyBorder="1"/>
    <xf numFmtId="0" fontId="0" fillId="3" borderId="0" xfId="0" applyFill="1"/>
    <xf numFmtId="1" fontId="0" fillId="3" borderId="0" xfId="0" applyNumberFormat="1" applyFill="1"/>
    <xf numFmtId="165" fontId="0" fillId="3" borderId="0" xfId="0" applyNumberFormat="1" applyFill="1" applyAlignment="1">
      <alignment horizontal="right"/>
    </xf>
    <xf numFmtId="0" fontId="0" fillId="3" borderId="0" xfId="0" applyFill="1" applyAlignment="1">
      <alignment horizontal="right"/>
    </xf>
    <xf numFmtId="1" fontId="1" fillId="3" borderId="0" xfId="0" applyNumberFormat="1" applyFont="1" applyFill="1"/>
    <xf numFmtId="0" fontId="16" fillId="3" borderId="0" xfId="0" applyFont="1" applyFill="1" applyAlignment="1">
      <alignment horizontal="left"/>
    </xf>
    <xf numFmtId="1" fontId="17" fillId="3" borderId="0" xfId="0" applyNumberFormat="1" applyFont="1" applyFill="1"/>
    <xf numFmtId="0" fontId="15" fillId="3" borderId="4" xfId="0" applyFont="1" applyFill="1" applyBorder="1"/>
    <xf numFmtId="1" fontId="15" fillId="3" borderId="5" xfId="0" applyNumberFormat="1" applyFont="1" applyFill="1" applyBorder="1" applyAlignment="1">
      <alignment horizontal="center"/>
    </xf>
    <xf numFmtId="165" fontId="15" fillId="3" borderId="5" xfId="0" applyNumberFormat="1" applyFont="1" applyFill="1" applyBorder="1" applyAlignment="1">
      <alignment horizontal="center"/>
    </xf>
    <xf numFmtId="1" fontId="15" fillId="3" borderId="6" xfId="0" applyNumberFormat="1" applyFont="1" applyFill="1" applyBorder="1" applyAlignment="1">
      <alignment horizontal="center"/>
    </xf>
    <xf numFmtId="0" fontId="15" fillId="3" borderId="5" xfId="0" applyFont="1" applyFill="1" applyBorder="1" applyAlignment="1">
      <alignment horizontal="center"/>
    </xf>
    <xf numFmtId="0" fontId="0" fillId="3" borderId="0" xfId="0" applyFill="1" applyBorder="1"/>
    <xf numFmtId="0" fontId="18" fillId="3" borderId="0" xfId="0" applyFont="1" applyFill="1"/>
    <xf numFmtId="0" fontId="4" fillId="0" borderId="0" xfId="0" applyFont="1" applyAlignment="1">
      <alignment horizontal="right"/>
    </xf>
    <xf numFmtId="0" fontId="15" fillId="3" borderId="5" xfId="0" applyFont="1" applyFill="1" applyBorder="1"/>
    <xf numFmtId="0" fontId="0" fillId="5" borderId="0" xfId="0" applyFill="1"/>
    <xf numFmtId="0" fontId="0" fillId="5" borderId="0" xfId="0" applyFill="1" applyAlignment="1">
      <alignment horizontal="right"/>
    </xf>
    <xf numFmtId="0" fontId="0" fillId="5" borderId="0" xfId="0" applyFill="1" applyAlignment="1">
      <alignment horizontal="left"/>
    </xf>
    <xf numFmtId="1" fontId="0" fillId="5" borderId="0" xfId="0" applyNumberFormat="1" applyFill="1" applyAlignment="1">
      <alignment horizontal="right"/>
    </xf>
    <xf numFmtId="2" fontId="0" fillId="5" borderId="0" xfId="0" applyNumberFormat="1" applyFill="1" applyAlignment="1">
      <alignment horizontal="left"/>
    </xf>
    <xf numFmtId="2" fontId="0" fillId="5" borderId="0" xfId="0" applyNumberFormat="1" applyFill="1" applyAlignment="1">
      <alignment horizontal="right"/>
    </xf>
    <xf numFmtId="0" fontId="4" fillId="5" borderId="0" xfId="0" applyNumberFormat="1" applyFont="1" applyFill="1" applyAlignment="1">
      <alignment horizontal="right"/>
    </xf>
    <xf numFmtId="2" fontId="4" fillId="5" borderId="0" xfId="0" applyNumberFormat="1" applyFont="1" applyFill="1" applyAlignment="1">
      <alignment horizontal="right"/>
    </xf>
    <xf numFmtId="0" fontId="4" fillId="5" borderId="0" xfId="0" applyFont="1" applyFill="1"/>
    <xf numFmtId="2" fontId="0" fillId="5" borderId="0" xfId="0" applyNumberFormat="1" applyFill="1"/>
    <xf numFmtId="0" fontId="0" fillId="5" borderId="0" xfId="0" applyNumberFormat="1" applyFill="1" applyAlignment="1">
      <alignment horizontal="right"/>
    </xf>
    <xf numFmtId="14" fontId="3" fillId="5" borderId="0" xfId="0" applyNumberFormat="1" applyFont="1" applyFill="1" applyAlignment="1">
      <alignment horizontal="right"/>
    </xf>
    <xf numFmtId="166" fontId="18" fillId="5" borderId="0" xfId="0" applyNumberFormat="1" applyFont="1" applyFill="1" applyAlignment="1">
      <alignment horizontal="right"/>
    </xf>
    <xf numFmtId="0" fontId="3" fillId="5" borderId="0" xfId="0" applyNumberFormat="1" applyFont="1" applyFill="1" applyAlignment="1">
      <alignment horizontal="right"/>
    </xf>
    <xf numFmtId="49" fontId="0" fillId="5" borderId="0" xfId="0" applyNumberFormat="1" applyFill="1" applyAlignment="1">
      <alignment horizontal="right"/>
    </xf>
    <xf numFmtId="0" fontId="3" fillId="5" borderId="0" xfId="0" applyFont="1" applyFill="1" applyAlignment="1">
      <alignment horizontal="right"/>
    </xf>
    <xf numFmtId="21" fontId="0" fillId="5" borderId="0" xfId="0" applyNumberFormat="1" applyFill="1" applyAlignment="1">
      <alignment horizontal="left"/>
    </xf>
    <xf numFmtId="2" fontId="3" fillId="5" borderId="0" xfId="0" applyNumberFormat="1" applyFont="1" applyFill="1" applyAlignment="1">
      <alignment horizontal="right"/>
    </xf>
    <xf numFmtId="0" fontId="3" fillId="5" borderId="0" xfId="0" applyFont="1" applyFill="1" applyAlignment="1">
      <alignment horizontal="center"/>
    </xf>
    <xf numFmtId="1" fontId="3" fillId="5" borderId="0" xfId="0" applyNumberFormat="1" applyFont="1" applyFill="1" applyAlignment="1">
      <alignment horizontal="center"/>
    </xf>
    <xf numFmtId="2" fontId="3" fillId="5" borderId="0" xfId="0" applyNumberFormat="1" applyFont="1" applyFill="1" applyAlignment="1">
      <alignment horizontal="center"/>
    </xf>
    <xf numFmtId="0" fontId="0" fillId="6" borderId="0" xfId="0" applyFill="1"/>
    <xf numFmtId="0" fontId="0" fillId="7" borderId="0" xfId="0" applyFill="1"/>
    <xf numFmtId="2" fontId="0" fillId="7" borderId="0" xfId="0" applyNumberFormat="1" applyFill="1" applyAlignment="1">
      <alignment horizontal="right"/>
    </xf>
    <xf numFmtId="2" fontId="0" fillId="7" borderId="0" xfId="0" applyNumberFormat="1" applyFill="1"/>
    <xf numFmtId="0" fontId="21" fillId="7" borderId="0" xfId="0" applyFont="1" applyFill="1"/>
    <xf numFmtId="0" fontId="15" fillId="7" borderId="0" xfId="0" applyFont="1" applyFill="1" applyAlignment="1">
      <alignment horizontal="right"/>
    </xf>
    <xf numFmtId="0" fontId="22" fillId="7" borderId="0" xfId="0" applyFont="1" applyFill="1"/>
    <xf numFmtId="0" fontId="22" fillId="7" borderId="0" xfId="0" applyNumberFormat="1" applyFont="1" applyFill="1" applyAlignment="1">
      <alignment horizontal="right"/>
    </xf>
    <xf numFmtId="14" fontId="22" fillId="7" borderId="0" xfId="0" applyNumberFormat="1" applyFont="1" applyFill="1" applyAlignment="1">
      <alignment horizontal="center"/>
    </xf>
    <xf numFmtId="0" fontId="4" fillId="8" borderId="5" xfId="0" applyNumberFormat="1" applyFont="1" applyFill="1" applyBorder="1" applyAlignment="1">
      <alignment horizontal="right"/>
    </xf>
    <xf numFmtId="2" fontId="4" fillId="8" borderId="5" xfId="0" applyNumberFormat="1" applyFont="1" applyFill="1" applyBorder="1" applyAlignment="1">
      <alignment horizontal="right"/>
    </xf>
    <xf numFmtId="0" fontId="4" fillId="8" borderId="7" xfId="0" applyNumberFormat="1" applyFont="1" applyFill="1" applyBorder="1" applyAlignment="1">
      <alignment horizontal="right"/>
    </xf>
    <xf numFmtId="2" fontId="0" fillId="8" borderId="7" xfId="0" applyNumberFormat="1" applyFill="1" applyBorder="1" applyAlignment="1">
      <alignment horizontal="right"/>
    </xf>
    <xf numFmtId="0" fontId="4" fillId="8" borderId="8" xfId="0" applyNumberFormat="1" applyFont="1" applyFill="1" applyBorder="1" applyAlignment="1">
      <alignment horizontal="right"/>
    </xf>
    <xf numFmtId="2" fontId="4" fillId="8" borderId="8" xfId="0" applyNumberFormat="1" applyFont="1" applyFill="1" applyBorder="1" applyAlignment="1">
      <alignment horizontal="right"/>
    </xf>
    <xf numFmtId="0" fontId="15" fillId="9" borderId="3" xfId="0" applyFont="1" applyFill="1" applyBorder="1"/>
    <xf numFmtId="1" fontId="15" fillId="9" borderId="3" xfId="0" applyNumberFormat="1" applyFont="1" applyFill="1" applyBorder="1"/>
    <xf numFmtId="2" fontId="15" fillId="9" borderId="3" xfId="0" applyNumberFormat="1" applyFont="1" applyFill="1" applyBorder="1"/>
    <xf numFmtId="0" fontId="0" fillId="7" borderId="9" xfId="0" applyFill="1" applyBorder="1"/>
    <xf numFmtId="0" fontId="0" fillId="7" borderId="6" xfId="0" applyFill="1" applyBorder="1"/>
    <xf numFmtId="2" fontId="0" fillId="8" borderId="10" xfId="0" applyNumberFormat="1" applyFill="1" applyBorder="1"/>
    <xf numFmtId="0" fontId="0" fillId="7" borderId="0" xfId="0" applyFill="1" applyBorder="1"/>
    <xf numFmtId="0" fontId="0" fillId="10" borderId="0" xfId="0" applyFill="1" applyBorder="1"/>
    <xf numFmtId="2" fontId="0" fillId="10" borderId="0" xfId="0" applyNumberFormat="1" applyFill="1" applyBorder="1"/>
    <xf numFmtId="0" fontId="0" fillId="10" borderId="0" xfId="0" applyNumberFormat="1" applyFill="1" applyBorder="1"/>
    <xf numFmtId="0" fontId="12" fillId="10" borderId="0" xfId="0" applyFont="1" applyFill="1" applyBorder="1"/>
    <xf numFmtId="0" fontId="27" fillId="10" borderId="0" xfId="0" applyFont="1" applyFill="1" applyBorder="1" applyAlignment="1">
      <alignment horizontal="left"/>
    </xf>
    <xf numFmtId="2" fontId="28" fillId="10" borderId="0" xfId="0" applyNumberFormat="1" applyFont="1" applyFill="1" applyBorder="1"/>
    <xf numFmtId="2" fontId="27" fillId="10" borderId="0" xfId="0" applyNumberFormat="1" applyFont="1" applyFill="1" applyBorder="1"/>
    <xf numFmtId="0" fontId="29" fillId="10" borderId="0" xfId="0" applyFont="1" applyFill="1" applyBorder="1"/>
    <xf numFmtId="2" fontId="30" fillId="10" borderId="0" xfId="0" applyNumberFormat="1" applyFont="1" applyFill="1" applyBorder="1" applyAlignment="1">
      <alignment horizontal="left"/>
    </xf>
    <xf numFmtId="0" fontId="31" fillId="10" borderId="0" xfId="0" applyFont="1" applyFill="1" applyBorder="1"/>
    <xf numFmtId="2" fontId="32" fillId="10" borderId="0" xfId="0" applyNumberFormat="1" applyFont="1" applyFill="1" applyBorder="1" applyAlignment="1">
      <alignment horizontal="left" vertical="top"/>
    </xf>
    <xf numFmtId="2" fontId="33" fillId="10" borderId="0" xfId="0" applyNumberFormat="1" applyFont="1" applyFill="1" applyBorder="1" applyAlignment="1">
      <alignment horizontal="left" vertical="center"/>
    </xf>
    <xf numFmtId="2" fontId="35" fillId="10" borderId="0" xfId="0" applyNumberFormat="1" applyFont="1" applyFill="1" applyBorder="1" applyAlignment="1">
      <alignment horizontal="left" vertical="center"/>
    </xf>
    <xf numFmtId="2" fontId="0" fillId="10" borderId="11" xfId="0" applyNumberFormat="1" applyFill="1" applyBorder="1"/>
    <xf numFmtId="2" fontId="4" fillId="10" borderId="11" xfId="0" applyNumberFormat="1" applyFont="1" applyFill="1" applyBorder="1" applyAlignment="1">
      <alignment horizontal="left"/>
    </xf>
    <xf numFmtId="0" fontId="0" fillId="10" borderId="12" xfId="0" applyFill="1" applyBorder="1"/>
    <xf numFmtId="0" fontId="4" fillId="10" borderId="3" xfId="0" applyFont="1" applyFill="1" applyBorder="1" applyAlignment="1">
      <alignment horizontal="center"/>
    </xf>
    <xf numFmtId="2" fontId="4" fillId="10" borderId="12" xfId="0" applyNumberFormat="1" applyFont="1" applyFill="1" applyBorder="1" applyAlignment="1">
      <alignment horizontal="center"/>
    </xf>
    <xf numFmtId="2" fontId="4" fillId="10" borderId="3" xfId="0" applyNumberFormat="1" applyFont="1" applyFill="1" applyBorder="1" applyAlignment="1">
      <alignment horizontal="center"/>
    </xf>
    <xf numFmtId="49" fontId="0" fillId="10" borderId="0" xfId="0" applyNumberFormat="1" applyFill="1" applyBorder="1" applyAlignment="1">
      <alignment vertical="top"/>
    </xf>
    <xf numFmtId="0" fontId="27" fillId="10" borderId="0" xfId="0" applyNumberFormat="1" applyFont="1" applyFill="1" applyBorder="1"/>
    <xf numFmtId="49" fontId="0" fillId="10" borderId="0" xfId="0" applyNumberFormat="1" applyFill="1" applyAlignment="1">
      <alignment horizontal="right"/>
    </xf>
    <xf numFmtId="167" fontId="0" fillId="10" borderId="0" xfId="0" applyNumberFormat="1" applyFill="1"/>
    <xf numFmtId="0" fontId="0" fillId="10" borderId="0" xfId="0" applyFill="1"/>
    <xf numFmtId="1" fontId="0" fillId="10" borderId="0" xfId="0" applyNumberFormat="1" applyFill="1"/>
    <xf numFmtId="2" fontId="0" fillId="10" borderId="0" xfId="0" applyNumberFormat="1" applyFill="1"/>
    <xf numFmtId="14" fontId="0" fillId="10" borderId="0" xfId="0" applyNumberFormat="1" applyFill="1"/>
    <xf numFmtId="49" fontId="26" fillId="10" borderId="0" xfId="0" applyNumberFormat="1" applyFont="1" applyFill="1" applyAlignment="1">
      <alignment horizontal="left"/>
    </xf>
    <xf numFmtId="0" fontId="12" fillId="10" borderId="0" xfId="0" applyFont="1" applyFill="1" applyAlignment="1">
      <alignment horizontal="left"/>
    </xf>
    <xf numFmtId="0" fontId="12" fillId="10" borderId="0" xfId="0" applyFont="1" applyFill="1"/>
    <xf numFmtId="1" fontId="25" fillId="10" borderId="0" xfId="0" applyNumberFormat="1" applyFont="1" applyFill="1"/>
    <xf numFmtId="0" fontId="20" fillId="10" borderId="0" xfId="0" applyFont="1" applyFill="1" applyBorder="1"/>
    <xf numFmtId="0" fontId="34" fillId="0" borderId="0" xfId="0" applyFont="1" applyAlignment="1">
      <alignment horizontal="center" wrapText="1"/>
    </xf>
    <xf numFmtId="0" fontId="25" fillId="10" borderId="13" xfId="0" applyFont="1" applyFill="1" applyBorder="1"/>
    <xf numFmtId="164" fontId="8" fillId="10" borderId="0" xfId="0" applyNumberFormat="1" applyFont="1" applyFill="1" applyAlignment="1">
      <alignment horizontal="left" vertical="center"/>
    </xf>
    <xf numFmtId="164" fontId="40" fillId="3" borderId="0" xfId="0" applyNumberFormat="1" applyFont="1" applyFill="1" applyAlignment="1">
      <alignment horizontal="left" vertical="center"/>
    </xf>
    <xf numFmtId="167" fontId="4" fillId="11" borderId="5" xfId="0" applyNumberFormat="1" applyFont="1" applyFill="1" applyBorder="1" applyAlignment="1">
      <alignment horizontal="center" vertical="center"/>
    </xf>
    <xf numFmtId="49" fontId="4" fillId="11" borderId="5" xfId="0" applyNumberFormat="1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1" fontId="4" fillId="11" borderId="5" xfId="0" applyNumberFormat="1" applyFont="1" applyFill="1" applyBorder="1" applyAlignment="1">
      <alignment horizontal="center" vertical="center"/>
    </xf>
    <xf numFmtId="2" fontId="4" fillId="11" borderId="5" xfId="0" applyNumberFormat="1" applyFont="1" applyFill="1" applyBorder="1" applyAlignment="1">
      <alignment horizontal="center" vertical="center"/>
    </xf>
    <xf numFmtId="0" fontId="4" fillId="11" borderId="5" xfId="0" applyNumberFormat="1" applyFont="1" applyFill="1" applyBorder="1" applyAlignment="1">
      <alignment horizontal="center" vertical="center"/>
    </xf>
    <xf numFmtId="49" fontId="10" fillId="2" borderId="0" xfId="0" applyNumberFormat="1" applyFont="1" applyFill="1" applyAlignment="1">
      <alignment horizontal="center"/>
    </xf>
    <xf numFmtId="49" fontId="12" fillId="2" borderId="0" xfId="0" applyNumberFormat="1" applyFont="1" applyFill="1"/>
    <xf numFmtId="49" fontId="14" fillId="4" borderId="3" xfId="0" applyNumberFormat="1" applyFont="1" applyFill="1" applyBorder="1" applyAlignment="1">
      <alignment horizontal="center"/>
    </xf>
    <xf numFmtId="0" fontId="4" fillId="7" borderId="0" xfId="0" applyFont="1" applyFill="1" applyAlignment="1">
      <alignment horizontal="left"/>
    </xf>
    <xf numFmtId="0" fontId="0" fillId="8" borderId="7" xfId="0" applyFill="1" applyBorder="1"/>
    <xf numFmtId="1" fontId="0" fillId="8" borderId="7" xfId="0" applyNumberFormat="1" applyFill="1" applyBorder="1"/>
    <xf numFmtId="0" fontId="4" fillId="8" borderId="5" xfId="0" applyFont="1" applyFill="1" applyBorder="1" applyAlignment="1">
      <alignment horizontal="right"/>
    </xf>
    <xf numFmtId="0" fontId="4" fillId="8" borderId="8" xfId="0" applyFont="1" applyFill="1" applyBorder="1" applyAlignment="1">
      <alignment horizontal="right"/>
    </xf>
    <xf numFmtId="2" fontId="4" fillId="8" borderId="8" xfId="0" applyNumberFormat="1" applyFont="1" applyFill="1" applyBorder="1"/>
    <xf numFmtId="2" fontId="4" fillId="8" borderId="5" xfId="0" applyNumberFormat="1" applyFont="1" applyFill="1" applyBorder="1"/>
    <xf numFmtId="2" fontId="0" fillId="8" borderId="3" xfId="0" applyNumberFormat="1" applyFill="1" applyBorder="1"/>
    <xf numFmtId="2" fontId="4" fillId="7" borderId="0" xfId="0" applyNumberFormat="1" applyFont="1" applyFill="1" applyAlignment="1">
      <alignment horizontal="right"/>
    </xf>
    <xf numFmtId="2" fontId="15" fillId="7" borderId="0" xfId="0" applyNumberFormat="1" applyFont="1" applyFill="1" applyAlignment="1">
      <alignment horizontal="right"/>
    </xf>
    <xf numFmtId="0" fontId="1" fillId="2" borderId="0" xfId="0" applyFont="1" applyFill="1"/>
    <xf numFmtId="0" fontId="22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/>
    </xf>
    <xf numFmtId="1" fontId="15" fillId="3" borderId="14" xfId="0" applyNumberFormat="1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1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8" fillId="10" borderId="0" xfId="0" applyFont="1" applyFill="1" applyBorder="1" applyAlignment="1">
      <alignment horizontal="center" wrapText="1"/>
    </xf>
    <xf numFmtId="0" fontId="39" fillId="0" borderId="0" xfId="0" applyFont="1" applyAlignment="1">
      <alignment horizontal="center" wrapText="1"/>
    </xf>
    <xf numFmtId="0" fontId="23" fillId="7" borderId="0" xfId="0" applyFont="1" applyFill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1" fillId="9" borderId="14" xfId="0" applyFont="1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0" fillId="9" borderId="1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8.emf"/><Relationship Id="rId1" Type="http://schemas.openxmlformats.org/officeDocument/2006/relationships/image" Target="../media/image9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8</xdr:row>
          <xdr:rowOff>0</xdr:rowOff>
        </xdr:from>
        <xdr:to>
          <xdr:col>4</xdr:col>
          <xdr:colOff>476250</xdr:colOff>
          <xdr:row>10</xdr:row>
          <xdr:rowOff>9525</xdr:rowOff>
        </xdr:to>
        <xdr:sp macro="" textlink="">
          <xdr:nvSpPr>
            <xdr:cNvPr id="5123" name="btnRetD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1990725</xdr:colOff>
          <xdr:row>4</xdr:row>
          <xdr:rowOff>0</xdr:rowOff>
        </xdr:from>
        <xdr:to>
          <xdr:col>2</xdr:col>
          <xdr:colOff>2428875</xdr:colOff>
          <xdr:row>6</xdr:row>
          <xdr:rowOff>47625</xdr:rowOff>
        </xdr:to>
        <xdr:sp macro="" textlink="">
          <xdr:nvSpPr>
            <xdr:cNvPr id="2052" name="lbnbP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5</xdr:row>
          <xdr:rowOff>0</xdr:rowOff>
        </xdr:from>
        <xdr:to>
          <xdr:col>3</xdr:col>
          <xdr:colOff>523875</xdr:colOff>
          <xdr:row>6</xdr:row>
          <xdr:rowOff>9525</xdr:rowOff>
        </xdr:to>
        <xdr:sp macro="" textlink="">
          <xdr:nvSpPr>
            <xdr:cNvPr id="3075" name="cmbNP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</xdr:row>
          <xdr:rowOff>0</xdr:rowOff>
        </xdr:from>
        <xdr:to>
          <xdr:col>1</xdr:col>
          <xdr:colOff>95250</xdr:colOff>
          <xdr:row>7</xdr:row>
          <xdr:rowOff>142875</xdr:rowOff>
        </xdr:to>
        <xdr:sp macro="" textlink="">
          <xdr:nvSpPr>
            <xdr:cNvPr id="3077" name="btnRDéb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3</xdr:row>
          <xdr:rowOff>47625</xdr:rowOff>
        </xdr:from>
        <xdr:to>
          <xdr:col>3</xdr:col>
          <xdr:colOff>657225</xdr:colOff>
          <xdr:row>4</xdr:row>
          <xdr:rowOff>19050</xdr:rowOff>
        </xdr:to>
        <xdr:sp macro="" textlink="">
          <xdr:nvSpPr>
            <xdr:cNvPr id="3078" name="lbnbV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123825</xdr:colOff>
          <xdr:row>0</xdr:row>
          <xdr:rowOff>104775</xdr:rowOff>
        </xdr:from>
        <xdr:to>
          <xdr:col>2</xdr:col>
          <xdr:colOff>400050</xdr:colOff>
          <xdr:row>1</xdr:row>
          <xdr:rowOff>247650</xdr:rowOff>
        </xdr:to>
        <xdr:sp macro="" textlink="">
          <xdr:nvSpPr>
            <xdr:cNvPr id="7169" name="btnPer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5</xdr:row>
          <xdr:rowOff>57150</xdr:rowOff>
        </xdr:from>
        <xdr:to>
          <xdr:col>6</xdr:col>
          <xdr:colOff>904875</xdr:colOff>
          <xdr:row>7</xdr:row>
          <xdr:rowOff>19050</xdr:rowOff>
        </xdr:to>
        <xdr:sp macro="" textlink="">
          <xdr:nvSpPr>
            <xdr:cNvPr id="7170" name="btnFact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1438275</xdr:colOff>
          <xdr:row>0</xdr:row>
          <xdr:rowOff>95250</xdr:rowOff>
        </xdr:from>
        <xdr:to>
          <xdr:col>2</xdr:col>
          <xdr:colOff>2390775</xdr:colOff>
          <xdr:row>1</xdr:row>
          <xdr:rowOff>180975</xdr:rowOff>
        </xdr:to>
        <xdr:sp macro="" textlink="">
          <xdr:nvSpPr>
            <xdr:cNvPr id="7173" name="btnSQ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314325</xdr:colOff>
          <xdr:row>0</xdr:row>
          <xdr:rowOff>85725</xdr:rowOff>
        </xdr:from>
        <xdr:to>
          <xdr:col>4</xdr:col>
          <xdr:colOff>457200</xdr:colOff>
          <xdr:row>1</xdr:row>
          <xdr:rowOff>190500</xdr:rowOff>
        </xdr:to>
        <xdr:sp macro="" textlink="">
          <xdr:nvSpPr>
            <xdr:cNvPr id="7174" name="btnSV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Mes%20fichiers/Excel/Macros/Facturation/FacturationII/FacturationII_v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"/>
      <sheetName val="Données Clients"/>
      <sheetName val="NomsV"/>
      <sheetName val="Stocks"/>
      <sheetName val="Ventes"/>
      <sheetName val="Liste Factures"/>
      <sheetName val="Suivi Factures"/>
      <sheetName val="Suivi Devis"/>
      <sheetName val="ArchSuiviFact"/>
      <sheetName val="StatsQté"/>
      <sheetName val="StatsVentes"/>
      <sheetName val="Ticket"/>
      <sheetName val="P"/>
      <sheetName val="F"/>
      <sheetName val="FacturationII_v06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10" Type="http://schemas.openxmlformats.org/officeDocument/2006/relationships/comments" Target="../comments2.xml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7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indexed="31"/>
    <pageSetUpPr fitToPage="1"/>
  </sheetPr>
  <dimension ref="B1:J13"/>
  <sheetViews>
    <sheetView showRowColHeaders="0" topLeftCell="A5" zoomScale="114" zoomScaleNormal="114" workbookViewId="0">
      <selection activeCell="C42" sqref="C42"/>
    </sheetView>
  </sheetViews>
  <sheetFormatPr baseColWidth="10" defaultRowHeight="12.75"/>
  <cols>
    <col min="1" max="1" width="11.42578125" style="37"/>
    <col min="2" max="2" width="11.7109375" style="38" customWidth="1"/>
    <col min="3" max="3" width="15.7109375" style="39" customWidth="1"/>
    <col min="4" max="4" width="7.7109375" style="40" customWidth="1"/>
    <col min="5" max="6" width="11.7109375" style="42" customWidth="1"/>
    <col min="7" max="16384" width="11.42578125" style="37"/>
  </cols>
  <sheetData>
    <row r="1" spans="2:10" hidden="1">
      <c r="E1" s="41" t="s">
        <v>64</v>
      </c>
    </row>
    <row r="2" spans="2:10" hidden="1">
      <c r="E2" s="43" t="s">
        <v>5</v>
      </c>
      <c r="F2" s="44"/>
      <c r="I2" s="45"/>
    </row>
    <row r="3" spans="2:10" hidden="1">
      <c r="E3" s="43" t="str">
        <f>"TVA " &amp; taux_tva &amp; "%"</f>
        <v>TVA 0%</v>
      </c>
      <c r="F3" s="42">
        <f ca="1">OFFSET(F3,-1,0)*taux_tva/(100+taux_tva)</f>
        <v>0</v>
      </c>
      <c r="J3" s="46"/>
    </row>
    <row r="4" spans="2:10" hidden="1">
      <c r="E4" s="43" t="s">
        <v>6</v>
      </c>
      <c r="F4" s="44">
        <f ca="1">F2-F3</f>
        <v>0</v>
      </c>
    </row>
    <row r="5" spans="2:10" ht="25.5" customHeight="1">
      <c r="E5" s="47"/>
    </row>
    <row r="6" spans="2:10" ht="16.5" customHeight="1">
      <c r="E6" s="47"/>
    </row>
    <row r="7" spans="2:10" ht="29.25" customHeight="1">
      <c r="C7" s="136" t="s">
        <v>70</v>
      </c>
      <c r="D7" s="137"/>
      <c r="E7" s="137"/>
    </row>
    <row r="8" spans="2:10" ht="11.25" customHeight="1">
      <c r="E8" s="47"/>
    </row>
    <row r="9" spans="2:10" ht="15">
      <c r="B9" s="48" t="s">
        <v>0</v>
      </c>
      <c r="C9" s="49"/>
      <c r="E9" s="50" t="s">
        <v>2</v>
      </c>
      <c r="F9" s="51" t="s">
        <v>106</v>
      </c>
    </row>
    <row r="10" spans="2:10" ht="15">
      <c r="B10" s="52" t="s">
        <v>72</v>
      </c>
      <c r="C10" s="53"/>
      <c r="E10" s="54" t="s">
        <v>73</v>
      </c>
    </row>
    <row r="11" spans="2:10" ht="15">
      <c r="B11" s="52" t="s">
        <v>1</v>
      </c>
      <c r="E11" s="54" t="s">
        <v>74</v>
      </c>
      <c r="F11" s="40"/>
    </row>
    <row r="12" spans="2:10">
      <c r="B12" s="39" t="s">
        <v>95</v>
      </c>
    </row>
    <row r="13" spans="2:10" ht="15">
      <c r="B13" s="55" t="s">
        <v>55</v>
      </c>
      <c r="C13" s="55" t="s">
        <v>56</v>
      </c>
      <c r="D13" s="56" t="s">
        <v>57</v>
      </c>
      <c r="E13" s="57" t="s">
        <v>75</v>
      </c>
      <c r="F13" s="57" t="s">
        <v>5</v>
      </c>
    </row>
  </sheetData>
  <mergeCells count="1">
    <mergeCell ref="C7:E7"/>
  </mergeCells>
  <phoneticPr fontId="2" type="noConversion"/>
  <pageMargins left="0" right="0" top="0.39370078740157477" bottom="0.39370078740157477" header="0.51181102362204722" footer="0.51181102362204722"/>
  <pageSetup paperSize="9" scale="89" fitToHeight="0" orientation="portrait" blackAndWhite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tabColor indexed="13"/>
    <pageSetUpPr fitToPage="1"/>
  </sheetPr>
  <dimension ref="B1:Q34"/>
  <sheetViews>
    <sheetView showRowColHeaders="0" zoomScale="83" zoomScaleNormal="83" workbookViewId="0">
      <pane ySplit="8" topLeftCell="A9" activePane="bottomLeft" state="frozen"/>
      <selection pane="bottomLeft" activeCell="C14" sqref="C14"/>
    </sheetView>
  </sheetViews>
  <sheetFormatPr baseColWidth="10" defaultRowHeight="12.75"/>
  <cols>
    <col min="1" max="1" width="3.7109375" style="103" customWidth="1"/>
    <col min="2" max="2" width="11.42578125" style="101"/>
    <col min="3" max="3" width="11.42578125" style="102"/>
    <col min="4" max="4" width="11.42578125" style="101"/>
    <col min="5" max="6" width="11.42578125" style="103"/>
    <col min="7" max="7" width="11.42578125" style="104"/>
    <col min="8" max="11" width="11.42578125" style="105"/>
    <col min="12" max="13" width="11.42578125" style="103"/>
    <col min="14" max="14" width="13.5703125" style="103" customWidth="1"/>
    <col min="15" max="15" width="13.7109375" style="106" customWidth="1"/>
    <col min="16" max="17" width="18.7109375" style="103" customWidth="1"/>
    <col min="18" max="18" width="3.7109375" style="103" customWidth="1"/>
    <col min="19" max="16384" width="11.42578125" style="103"/>
  </cols>
  <sheetData>
    <row r="1" spans="2:17" ht="9.75" customHeight="1"/>
    <row r="2" spans="2:17">
      <c r="B2" s="107" t="s">
        <v>78</v>
      </c>
      <c r="G2" s="114" t="s">
        <v>14</v>
      </c>
      <c r="L2" s="108" t="s">
        <v>80</v>
      </c>
    </row>
    <row r="3" spans="2:17">
      <c r="B3" s="107" t="s">
        <v>79</v>
      </c>
      <c r="L3" s="109" t="s">
        <v>94</v>
      </c>
    </row>
    <row r="4" spans="2:17" ht="7.5" customHeight="1"/>
    <row r="5" spans="2:17" ht="18">
      <c r="G5" s="110" t="s">
        <v>53</v>
      </c>
    </row>
    <row r="6" spans="2:17" ht="12" customHeight="1">
      <c r="G6" s="110"/>
    </row>
    <row r="7" spans="2:17" ht="11.25" customHeight="1" thickBot="1"/>
    <row r="8" spans="2:17" ht="19.5" customHeight="1">
      <c r="B8" s="117" t="s">
        <v>32</v>
      </c>
      <c r="C8" s="116" t="s">
        <v>54</v>
      </c>
      <c r="D8" s="117" t="s">
        <v>8</v>
      </c>
      <c r="E8" s="118" t="s">
        <v>55</v>
      </c>
      <c r="F8" s="118" t="s">
        <v>56</v>
      </c>
      <c r="G8" s="119" t="s">
        <v>57</v>
      </c>
      <c r="H8" s="120" t="s">
        <v>58</v>
      </c>
      <c r="I8" s="120" t="s">
        <v>59</v>
      </c>
      <c r="J8" s="120" t="s">
        <v>60</v>
      </c>
      <c r="K8" s="120" t="s">
        <v>24</v>
      </c>
      <c r="L8" s="118" t="s">
        <v>61</v>
      </c>
      <c r="M8" s="118" t="s">
        <v>7</v>
      </c>
      <c r="N8" s="118" t="s">
        <v>9</v>
      </c>
      <c r="O8" s="121" t="s">
        <v>62</v>
      </c>
      <c r="P8" s="121" t="s">
        <v>98</v>
      </c>
      <c r="Q8" s="121" t="s">
        <v>99</v>
      </c>
    </row>
    <row r="10" spans="2:17" s="111" customFormat="1">
      <c r="B10" s="101"/>
      <c r="C10" s="102"/>
      <c r="D10" s="101"/>
      <c r="E10" s="103"/>
      <c r="F10" s="103"/>
      <c r="G10" s="104"/>
      <c r="H10" s="105"/>
      <c r="I10" s="105"/>
      <c r="J10" s="105"/>
      <c r="K10" s="105"/>
      <c r="L10" s="103"/>
      <c r="M10" s="103"/>
      <c r="N10" s="103"/>
      <c r="O10" s="106"/>
      <c r="P10" s="103"/>
      <c r="Q10" s="103"/>
    </row>
    <row r="11" spans="2:17" s="111" customFormat="1">
      <c r="B11" s="101"/>
      <c r="C11" s="102"/>
      <c r="D11" s="101"/>
      <c r="E11" s="103"/>
      <c r="F11" s="103"/>
      <c r="G11" s="104"/>
      <c r="H11" s="105"/>
      <c r="I11" s="105"/>
      <c r="J11" s="105"/>
      <c r="K11" s="105"/>
      <c r="L11" s="103"/>
      <c r="M11" s="103"/>
      <c r="N11" s="103"/>
      <c r="O11" s="106"/>
      <c r="P11" s="103"/>
      <c r="Q11" s="103"/>
    </row>
    <row r="13" spans="2:17" s="111" customFormat="1">
      <c r="B13" s="101"/>
      <c r="C13" s="102"/>
      <c r="D13" s="101"/>
      <c r="E13" s="103"/>
      <c r="F13" s="103"/>
      <c r="G13" s="104"/>
      <c r="H13" s="105"/>
      <c r="I13" s="105"/>
      <c r="J13" s="105"/>
      <c r="K13" s="105"/>
      <c r="L13" s="103"/>
      <c r="M13" s="103"/>
      <c r="N13" s="103"/>
      <c r="O13" s="106"/>
      <c r="P13" s="103"/>
      <c r="Q13" s="103"/>
    </row>
    <row r="15" spans="2:17" s="111" customFormat="1">
      <c r="B15" s="101"/>
      <c r="C15" s="102"/>
      <c r="D15" s="101"/>
      <c r="E15" s="103"/>
      <c r="F15" s="103"/>
      <c r="G15" s="104"/>
      <c r="H15" s="105"/>
      <c r="I15" s="105"/>
      <c r="J15" s="105"/>
      <c r="K15" s="105"/>
      <c r="L15" s="103"/>
      <c r="M15" s="103"/>
      <c r="N15" s="103"/>
      <c r="O15" s="106"/>
      <c r="P15" s="103"/>
      <c r="Q15" s="103"/>
    </row>
    <row r="16" spans="2:17" s="111" customFormat="1">
      <c r="B16" s="101"/>
      <c r="C16" s="102"/>
      <c r="D16" s="101"/>
      <c r="E16" s="103"/>
      <c r="F16" s="103"/>
      <c r="G16" s="104"/>
      <c r="H16" s="105"/>
      <c r="I16" s="105"/>
      <c r="J16" s="105"/>
      <c r="K16" s="105"/>
      <c r="L16" s="103"/>
      <c r="M16" s="103"/>
      <c r="N16" s="103"/>
      <c r="O16" s="106"/>
      <c r="P16" s="103"/>
      <c r="Q16" s="103"/>
    </row>
    <row r="17" spans="2:17" s="111" customFormat="1">
      <c r="B17" s="101"/>
      <c r="C17" s="102"/>
      <c r="D17" s="101"/>
      <c r="E17" s="103"/>
      <c r="F17" s="103"/>
      <c r="G17" s="104"/>
      <c r="H17" s="105"/>
      <c r="I17" s="105"/>
      <c r="J17" s="105"/>
      <c r="K17" s="105"/>
      <c r="L17" s="103"/>
      <c r="M17" s="103"/>
      <c r="N17" s="103"/>
      <c r="O17" s="106"/>
      <c r="P17" s="103"/>
      <c r="Q17" s="103"/>
    </row>
    <row r="18" spans="2:17" s="111" customFormat="1">
      <c r="B18" s="101"/>
      <c r="C18" s="102"/>
      <c r="D18" s="101"/>
      <c r="E18" s="103"/>
      <c r="F18" s="103"/>
      <c r="G18" s="104"/>
      <c r="H18" s="105"/>
      <c r="I18" s="105"/>
      <c r="J18" s="105"/>
      <c r="K18" s="105"/>
      <c r="L18" s="103"/>
      <c r="M18" s="103"/>
      <c r="N18" s="103"/>
      <c r="O18" s="106"/>
      <c r="P18" s="103"/>
      <c r="Q18" s="103"/>
    </row>
    <row r="20" spans="2:17" s="111" customFormat="1">
      <c r="B20" s="101"/>
      <c r="C20" s="102"/>
      <c r="D20" s="101"/>
      <c r="E20" s="103"/>
      <c r="F20" s="103"/>
      <c r="G20" s="104"/>
      <c r="H20" s="105"/>
      <c r="I20" s="105"/>
      <c r="J20" s="105"/>
      <c r="K20" s="105"/>
      <c r="L20" s="103"/>
      <c r="M20" s="103"/>
      <c r="N20" s="103"/>
      <c r="O20" s="106"/>
      <c r="P20" s="103"/>
      <c r="Q20" s="103"/>
    </row>
    <row r="21" spans="2:17" s="111" customFormat="1">
      <c r="B21" s="101"/>
      <c r="C21" s="102"/>
      <c r="D21" s="101"/>
      <c r="E21" s="103"/>
      <c r="F21" s="103"/>
      <c r="G21" s="104"/>
      <c r="H21" s="105"/>
      <c r="I21" s="105"/>
      <c r="J21" s="105"/>
      <c r="K21" s="105"/>
      <c r="L21" s="103"/>
      <c r="M21" s="103"/>
      <c r="N21" s="103"/>
      <c r="O21" s="106"/>
      <c r="P21" s="103"/>
      <c r="Q21" s="103"/>
    </row>
    <row r="22" spans="2:17" s="111" customFormat="1">
      <c r="B22" s="101"/>
      <c r="C22" s="102"/>
      <c r="D22" s="101"/>
      <c r="E22" s="103"/>
      <c r="F22" s="103"/>
      <c r="G22" s="104"/>
      <c r="H22" s="105"/>
      <c r="I22" s="105"/>
      <c r="J22" s="105"/>
      <c r="K22" s="105"/>
      <c r="L22" s="103"/>
      <c r="M22" s="103"/>
      <c r="N22" s="103"/>
      <c r="O22" s="106"/>
      <c r="P22" s="103"/>
      <c r="Q22" s="103"/>
    </row>
    <row r="23" spans="2:17" s="111" customFormat="1">
      <c r="B23" s="101"/>
      <c r="C23" s="102"/>
      <c r="D23" s="101"/>
      <c r="E23" s="103"/>
      <c r="F23" s="103"/>
      <c r="G23" s="104"/>
      <c r="H23" s="105"/>
      <c r="I23" s="105"/>
      <c r="J23" s="105"/>
      <c r="K23" s="105"/>
      <c r="L23" s="103"/>
      <c r="M23" s="103"/>
      <c r="N23" s="103"/>
      <c r="O23" s="106"/>
      <c r="P23" s="103"/>
      <c r="Q23" s="103"/>
    </row>
    <row r="24" spans="2:17" s="111" customFormat="1">
      <c r="B24" s="101"/>
      <c r="C24" s="102"/>
      <c r="D24" s="101"/>
      <c r="E24" s="103"/>
      <c r="F24" s="103"/>
      <c r="G24" s="104"/>
      <c r="H24" s="105"/>
      <c r="I24" s="105"/>
      <c r="J24" s="105"/>
      <c r="K24" s="105"/>
      <c r="L24" s="103"/>
      <c r="M24" s="103"/>
      <c r="N24" s="103"/>
      <c r="O24" s="106"/>
      <c r="P24" s="103"/>
      <c r="Q24" s="103"/>
    </row>
    <row r="25" spans="2:17" s="111" customFormat="1">
      <c r="B25" s="101"/>
      <c r="C25" s="102"/>
      <c r="D25" s="101"/>
      <c r="E25" s="103"/>
      <c r="F25" s="103"/>
      <c r="G25" s="104"/>
      <c r="H25" s="105"/>
      <c r="I25" s="105"/>
      <c r="J25" s="105"/>
      <c r="K25" s="105"/>
      <c r="L25" s="103"/>
      <c r="M25" s="103"/>
      <c r="N25" s="103"/>
      <c r="O25" s="106"/>
      <c r="P25" s="103"/>
      <c r="Q25" s="103"/>
    </row>
    <row r="26" spans="2:17" s="111" customFormat="1">
      <c r="B26" s="101"/>
      <c r="C26" s="102"/>
      <c r="D26" s="101"/>
      <c r="E26" s="103"/>
      <c r="F26" s="103"/>
      <c r="G26" s="104"/>
      <c r="H26" s="105"/>
      <c r="I26" s="105"/>
      <c r="J26" s="105"/>
      <c r="K26" s="105"/>
      <c r="L26" s="103"/>
      <c r="M26" s="103"/>
      <c r="N26" s="103"/>
      <c r="O26" s="106"/>
      <c r="P26" s="103"/>
      <c r="Q26" s="103"/>
    </row>
    <row r="27" spans="2:17" s="111" customFormat="1">
      <c r="B27" s="101"/>
      <c r="C27" s="102"/>
      <c r="D27" s="101"/>
      <c r="E27" s="103"/>
      <c r="F27" s="103"/>
      <c r="G27" s="104"/>
      <c r="H27" s="105"/>
      <c r="I27" s="105"/>
      <c r="J27" s="105"/>
      <c r="K27" s="105"/>
      <c r="L27" s="103"/>
      <c r="M27" s="103"/>
      <c r="N27" s="103"/>
      <c r="O27" s="106"/>
      <c r="P27" s="103"/>
      <c r="Q27" s="103"/>
    </row>
    <row r="29" spans="2:17" s="111" customFormat="1">
      <c r="B29" s="101"/>
      <c r="C29" s="102"/>
      <c r="D29" s="101"/>
      <c r="E29" s="103"/>
      <c r="F29" s="103"/>
      <c r="G29" s="104"/>
      <c r="H29" s="105"/>
      <c r="I29" s="105"/>
      <c r="J29" s="105"/>
      <c r="K29" s="105"/>
      <c r="L29" s="103"/>
      <c r="M29" s="103"/>
      <c r="N29" s="103"/>
      <c r="O29" s="106"/>
      <c r="P29" s="103"/>
      <c r="Q29" s="103"/>
    </row>
    <row r="31" spans="2:17" s="111" customFormat="1">
      <c r="B31" s="101"/>
      <c r="C31" s="102"/>
      <c r="D31" s="101"/>
      <c r="E31" s="103"/>
      <c r="F31" s="103"/>
      <c r="G31" s="104"/>
      <c r="H31" s="105"/>
      <c r="I31" s="105"/>
      <c r="J31" s="105"/>
      <c r="K31" s="105"/>
      <c r="L31" s="103"/>
      <c r="M31" s="103"/>
      <c r="N31" s="103"/>
      <c r="O31" s="106"/>
      <c r="P31" s="103"/>
      <c r="Q31" s="103"/>
    </row>
    <row r="34" spans="2:17" s="111" customFormat="1">
      <c r="B34" s="101"/>
      <c r="C34" s="102"/>
      <c r="D34" s="101"/>
      <c r="E34" s="103"/>
      <c r="F34" s="103"/>
      <c r="G34" s="104"/>
      <c r="H34" s="105"/>
      <c r="I34" s="105"/>
      <c r="J34" s="105"/>
      <c r="K34" s="105"/>
      <c r="L34" s="103"/>
      <c r="M34" s="103"/>
      <c r="N34" s="103"/>
      <c r="O34" s="106"/>
      <c r="P34" s="103"/>
      <c r="Q34" s="103"/>
    </row>
  </sheetData>
  <phoneticPr fontId="2" type="noConversion"/>
  <pageMargins left="0.78740157499999996" right="0.78740157499999996" top="0.984251969" bottom="0.984251969" header="0.4921259845" footer="0.4921259845"/>
  <pageSetup paperSize="9" scale="51" fitToHeight="0" orientation="portrait" blackAndWhite="1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23" r:id="rId4" name="btnRetD">
          <controlPr defaultSize="0" print="0" autoLine="0" r:id="rId5">
            <anchor moveWithCells="1">
              <from>
                <xdr:col>4</xdr:col>
                <xdr:colOff>76200</xdr:colOff>
                <xdr:row>8</xdr:row>
                <xdr:rowOff>0</xdr:rowOff>
              </from>
              <to>
                <xdr:col>4</xdr:col>
                <xdr:colOff>476250</xdr:colOff>
                <xdr:row>10</xdr:row>
                <xdr:rowOff>9525</xdr:rowOff>
              </to>
            </anchor>
          </controlPr>
        </control>
      </mc:Choice>
      <mc:Fallback>
        <control shapeId="5123" r:id="rId4" name="btnRetD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 enableFormatConditionsCalculation="0">
    <tabColor indexed="20"/>
    <pageSetUpPr fitToPage="1"/>
  </sheetPr>
  <dimension ref="B3:K11"/>
  <sheetViews>
    <sheetView showGridLines="0" showRowColHeaders="0" zoomScale="105" zoomScaleNormal="105" workbookViewId="0">
      <pane ySplit="10" topLeftCell="A11" activePane="bottomLeft" state="frozen"/>
      <selection pane="bottomLeft" activeCell="I14" sqref="I14"/>
    </sheetView>
  </sheetViews>
  <sheetFormatPr baseColWidth="10" defaultRowHeight="12.75"/>
  <cols>
    <col min="1" max="1" width="3.7109375" style="8" customWidth="1"/>
    <col min="2" max="2" width="12.5703125" style="8" customWidth="1"/>
    <col min="3" max="3" width="50.7109375" style="8" customWidth="1"/>
    <col min="4" max="4" width="7.85546875" style="8" hidden="1" customWidth="1"/>
    <col min="5" max="7" width="16.7109375" style="9" customWidth="1"/>
    <col min="8" max="8" width="11" style="9" customWidth="1"/>
    <col min="9" max="9" width="14" style="9" customWidth="1"/>
    <col min="10" max="10" width="14.28515625" style="9" customWidth="1"/>
    <col min="11" max="11" width="3.7109375" style="8" customWidth="1"/>
    <col min="12" max="16384" width="11.42578125" style="8"/>
  </cols>
  <sheetData>
    <row r="3" spans="2:11" ht="15" customHeight="1"/>
    <row r="4" spans="2:11" ht="20.25" customHeight="1">
      <c r="C4" s="10" t="s">
        <v>13</v>
      </c>
      <c r="D4" s="11"/>
      <c r="E4" s="11"/>
      <c r="F4" s="12"/>
      <c r="G4" s="12"/>
      <c r="H4" s="13" t="s">
        <v>14</v>
      </c>
    </row>
    <row r="5" spans="2:11">
      <c r="C5" s="14" t="s">
        <v>15</v>
      </c>
      <c r="H5" s="15" t="s">
        <v>16</v>
      </c>
      <c r="I5" s="122" t="s">
        <v>106</v>
      </c>
    </row>
    <row r="6" spans="2:11" hidden="1">
      <c r="F6" s="16"/>
      <c r="G6" s="16"/>
      <c r="H6" s="16"/>
      <c r="J6" s="9" t="str">
        <f>IF(AND(E6&lt;&gt;"",I6&lt;&gt;""),E6*I6,"")</f>
        <v/>
      </c>
    </row>
    <row r="7" spans="2:11" ht="7.5" customHeight="1" thickBot="1">
      <c r="F7" s="16"/>
      <c r="G7" s="16"/>
      <c r="H7" s="16"/>
    </row>
    <row r="8" spans="2:11" ht="13.5" thickBot="1">
      <c r="F8" s="16"/>
      <c r="G8" s="16"/>
      <c r="H8" s="16"/>
      <c r="I8" s="123" t="s">
        <v>17</v>
      </c>
      <c r="J8" s="17"/>
    </row>
    <row r="9" spans="2:11" ht="13.5" thickBot="1">
      <c r="F9" s="16"/>
      <c r="G9" s="16"/>
      <c r="H9" s="16"/>
    </row>
    <row r="10" spans="2:11" ht="13.5" thickBot="1">
      <c r="B10" s="18" t="s">
        <v>18</v>
      </c>
      <c r="C10" s="18" t="s">
        <v>19</v>
      </c>
      <c r="D10" s="18" t="s">
        <v>20</v>
      </c>
      <c r="E10" s="19" t="s">
        <v>21</v>
      </c>
      <c r="F10" s="20" t="s">
        <v>22</v>
      </c>
      <c r="G10" s="20" t="s">
        <v>23</v>
      </c>
      <c r="H10" s="20" t="s">
        <v>24</v>
      </c>
      <c r="I10" s="124" t="s">
        <v>25</v>
      </c>
      <c r="J10" s="20" t="s">
        <v>63</v>
      </c>
    </row>
    <row r="11" spans="2:11">
      <c r="B11" s="135" t="s">
        <v>112</v>
      </c>
      <c r="C11" s="135" t="s">
        <v>111</v>
      </c>
      <c r="E11" s="9">
        <v>210</v>
      </c>
      <c r="F11" s="9">
        <v>220</v>
      </c>
      <c r="G11" s="9">
        <v>230</v>
      </c>
      <c r="H11" s="9">
        <v>10</v>
      </c>
      <c r="I11" s="9">
        <v>100</v>
      </c>
      <c r="J11" s="9">
        <v>5600</v>
      </c>
      <c r="K11" s="9"/>
    </row>
  </sheetData>
  <phoneticPr fontId="0" type="noConversion"/>
  <printOptions horizontalCentered="1"/>
  <pageMargins left="0.59055118110236227" right="0.59055118110236227" top="0.78740157480314965" bottom="0.78740157480314965" header="0.51181102362204722" footer="0.51181102362204722"/>
  <pageSetup paperSize="9" scale="57" fitToHeight="0" orientation="portrait" blackAndWhite="1" horizontalDpi="4294967293" verticalDpi="300" r:id="rId1"/>
  <headerFooter alignWithMargins="0">
    <oddHeader>&amp;C&amp;"Arial,Gras"&amp;18LISTE PRODUITS</oddHeader>
  </headerFooter>
  <drawing r:id="rId2"/>
  <legacyDrawing r:id="rId3"/>
  <controls>
    <mc:AlternateContent xmlns:mc="http://schemas.openxmlformats.org/markup-compatibility/2006">
      <mc:Choice Requires="x14">
        <control shapeId="2052" r:id="rId4" name="lbnbP">
          <controlPr defaultSize="0" autoLine="0" r:id="rId5">
            <anchor moveWithCells="1">
              <from>
                <xdr:col>2</xdr:col>
                <xdr:colOff>1990725</xdr:colOff>
                <xdr:row>4</xdr:row>
                <xdr:rowOff>0</xdr:rowOff>
              </from>
              <to>
                <xdr:col>2</xdr:col>
                <xdr:colOff>2428875</xdr:colOff>
                <xdr:row>6</xdr:row>
                <xdr:rowOff>47625</xdr:rowOff>
              </to>
            </anchor>
          </controlPr>
        </control>
      </mc:Choice>
      <mc:Fallback>
        <control shapeId="2052" r:id="rId4" name="lbnbP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 enableFormatConditionsCalculation="0">
    <tabColor indexed="54"/>
    <pageSetUpPr fitToPage="1"/>
  </sheetPr>
  <dimension ref="B1:U6"/>
  <sheetViews>
    <sheetView showRowColHeaders="0" zoomScale="154" zoomScaleNormal="154" workbookViewId="0">
      <pane ySplit="6" topLeftCell="A7" activePane="bottomLeft" state="frozen"/>
      <selection pane="bottomLeft" activeCell="C36" sqref="C36"/>
    </sheetView>
  </sheetViews>
  <sheetFormatPr baseColWidth="10" defaultRowHeight="12.75"/>
  <cols>
    <col min="1" max="1" width="3.7109375" style="21" customWidth="1"/>
    <col min="2" max="2" width="9.7109375" style="21" customWidth="1"/>
    <col min="3" max="3" width="19.42578125" style="21" customWidth="1"/>
    <col min="4" max="4" width="11.7109375" style="22" customWidth="1"/>
    <col min="5" max="5" width="11.7109375" style="23" customWidth="1"/>
    <col min="6" max="6" width="11.7109375" style="22" customWidth="1"/>
    <col min="7" max="7" width="11.7109375" style="23" customWidth="1"/>
    <col min="8" max="8" width="17.5703125" style="24" customWidth="1"/>
    <col min="9" max="9" width="11.7109375" style="25" customWidth="1"/>
    <col min="10" max="10" width="3.7109375" style="21" customWidth="1"/>
    <col min="11" max="11" width="0" style="21" hidden="1" customWidth="1"/>
    <col min="12" max="12" width="6.5703125" style="21" hidden="1" customWidth="1"/>
    <col min="13" max="13" width="9.5703125" style="21" hidden="1" customWidth="1"/>
    <col min="14" max="14" width="20.28515625" style="21" hidden="1" customWidth="1"/>
    <col min="15" max="21" width="0" style="21" hidden="1" customWidth="1"/>
    <col min="22" max="16384" width="11.42578125" style="21"/>
  </cols>
  <sheetData>
    <row r="1" spans="2:21" ht="6" customHeight="1"/>
    <row r="2" spans="2:21">
      <c r="D2" s="115" t="s">
        <v>14</v>
      </c>
    </row>
    <row r="3" spans="2:21" ht="13.5" thickBot="1"/>
    <row r="4" spans="2:21" ht="17.25" thickTop="1" thickBot="1">
      <c r="D4" s="22" t="s">
        <v>29</v>
      </c>
      <c r="E4" s="138" t="s">
        <v>30</v>
      </c>
      <c r="F4" s="139"/>
      <c r="G4" s="140"/>
    </row>
    <row r="5" spans="2:21" ht="15.75" customHeight="1" thickTop="1" thickBot="1">
      <c r="C5" s="26"/>
      <c r="D5" s="27"/>
    </row>
    <row r="6" spans="2:21" ht="15.75">
      <c r="B6" s="36" t="s">
        <v>3</v>
      </c>
      <c r="C6" s="28" t="s">
        <v>4</v>
      </c>
      <c r="D6" s="29" t="s">
        <v>31</v>
      </c>
      <c r="E6" s="30" t="s">
        <v>32</v>
      </c>
      <c r="F6" s="31" t="s">
        <v>33</v>
      </c>
      <c r="G6" s="30" t="s">
        <v>32</v>
      </c>
      <c r="H6" s="32" t="s">
        <v>34</v>
      </c>
      <c r="I6" s="29" t="s">
        <v>35</v>
      </c>
      <c r="J6" s="33"/>
      <c r="K6" s="34" t="s">
        <v>36</v>
      </c>
      <c r="L6" s="21" t="s">
        <v>20</v>
      </c>
      <c r="N6" s="36" t="s">
        <v>3</v>
      </c>
      <c r="O6" s="28" t="s">
        <v>4</v>
      </c>
      <c r="P6" s="29" t="s">
        <v>31</v>
      </c>
      <c r="Q6" s="30" t="s">
        <v>32</v>
      </c>
      <c r="R6" s="31" t="s">
        <v>33</v>
      </c>
      <c r="S6" s="30" t="s">
        <v>32</v>
      </c>
      <c r="T6" s="32" t="s">
        <v>34</v>
      </c>
      <c r="U6" s="29" t="s">
        <v>35</v>
      </c>
    </row>
  </sheetData>
  <mergeCells count="1">
    <mergeCell ref="E4:G4"/>
  </mergeCells>
  <phoneticPr fontId="0" type="noConversion"/>
  <printOptions horizontalCentered="1"/>
  <pageMargins left="0.59055118110236227" right="0.59055118110236227" top="0.59055118110236227" bottom="0.59055118110236227" header="0.51181102362204722" footer="0.51181102362204722"/>
  <pageSetup paperSize="9" scale="81" fitToHeight="0" orientation="portrait" blackAndWhite="1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78" r:id="rId4" name="lbnbV">
          <controlPr defaultSize="0" autoLine="0" r:id="rId5">
            <anchor moveWithCells="1">
              <from>
                <xdr:col>3</xdr:col>
                <xdr:colOff>276225</xdr:colOff>
                <xdr:row>3</xdr:row>
                <xdr:rowOff>47625</xdr:rowOff>
              </from>
              <to>
                <xdr:col>3</xdr:col>
                <xdr:colOff>657225</xdr:colOff>
                <xdr:row>4</xdr:row>
                <xdr:rowOff>19050</xdr:rowOff>
              </to>
            </anchor>
          </controlPr>
        </control>
      </mc:Choice>
      <mc:Fallback>
        <control shapeId="3078" r:id="rId4" name="lbnbV"/>
      </mc:Fallback>
    </mc:AlternateContent>
    <mc:AlternateContent xmlns:mc="http://schemas.openxmlformats.org/markup-compatibility/2006">
      <mc:Choice Requires="x14">
        <control shapeId="3077" r:id="rId6" name="btnRDéb">
          <controlPr defaultSize="0" print="0" autoLine="0" r:id="rId7">
            <anchor moveWithCells="1">
              <from>
                <xdr:col>0</xdr:col>
                <xdr:colOff>9525</xdr:colOff>
                <xdr:row>6</xdr:row>
                <xdr:rowOff>0</xdr:rowOff>
              </from>
              <to>
                <xdr:col>1</xdr:col>
                <xdr:colOff>95250</xdr:colOff>
                <xdr:row>7</xdr:row>
                <xdr:rowOff>142875</xdr:rowOff>
              </to>
            </anchor>
          </controlPr>
        </control>
      </mc:Choice>
      <mc:Fallback>
        <control shapeId="3077" r:id="rId6" name="btnRDéb"/>
      </mc:Fallback>
    </mc:AlternateContent>
    <mc:AlternateContent xmlns:mc="http://schemas.openxmlformats.org/markup-compatibility/2006">
      <mc:Choice Requires="x14">
        <control shapeId="3075" r:id="rId8" name="cmbNP">
          <controlPr defaultSize="0" autoLine="0" r:id="rId9">
            <anchor moveWithCells="1">
              <from>
                <xdr:col>2</xdr:col>
                <xdr:colOff>304800</xdr:colOff>
                <xdr:row>5</xdr:row>
                <xdr:rowOff>0</xdr:rowOff>
              </from>
              <to>
                <xdr:col>3</xdr:col>
                <xdr:colOff>523875</xdr:colOff>
                <xdr:row>6</xdr:row>
                <xdr:rowOff>9525</xdr:rowOff>
              </to>
            </anchor>
          </controlPr>
        </control>
      </mc:Choice>
      <mc:Fallback>
        <control shapeId="3075" r:id="rId8" name="cmbNP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 enableFormatConditionsCalculation="0">
    <tabColor indexed="48"/>
    <pageSetUpPr fitToPage="1"/>
  </sheetPr>
  <dimension ref="B1:O11"/>
  <sheetViews>
    <sheetView showRowColHeaders="0" zoomScale="148" zoomScaleNormal="148" workbookViewId="0">
      <selection activeCell="C9" sqref="C9"/>
    </sheetView>
  </sheetViews>
  <sheetFormatPr baseColWidth="10" defaultRowHeight="12.75"/>
  <cols>
    <col min="1" max="1" width="2.7109375" style="80" customWidth="1"/>
    <col min="2" max="2" width="14" style="80" customWidth="1"/>
    <col min="3" max="3" width="40.7109375" style="80" customWidth="1"/>
    <col min="4" max="4" width="12.140625" style="80" customWidth="1"/>
    <col min="5" max="5" width="13.7109375" style="81" customWidth="1"/>
    <col min="6" max="6" width="14.85546875" style="81" customWidth="1"/>
    <col min="7" max="7" width="13.7109375" style="81" customWidth="1"/>
    <col min="8" max="8" width="2.28515625" style="81" customWidth="1"/>
    <col min="9" max="9" width="38.7109375" style="81" customWidth="1"/>
    <col min="10" max="10" width="17" style="80" hidden="1" customWidth="1"/>
    <col min="11" max="11" width="0" style="80" hidden="1" customWidth="1"/>
    <col min="12" max="15" width="8.28515625" style="80" hidden="1" customWidth="1"/>
    <col min="16" max="16" width="8.28515625" style="80" customWidth="1"/>
    <col min="17" max="17" width="13.85546875" style="80" customWidth="1"/>
    <col min="18" max="16384" width="11.42578125" style="80"/>
  </cols>
  <sheetData>
    <row r="1" spans="2:9">
      <c r="H1" s="82"/>
      <c r="I1" s="82"/>
    </row>
    <row r="2" spans="2:9" ht="32.25" customHeight="1" thickBot="1">
      <c r="H2" s="82"/>
      <c r="I2" s="82"/>
    </row>
    <row r="3" spans="2:9" ht="23.25" customHeight="1" thickTop="1" thickBot="1">
      <c r="C3" s="113" t="s">
        <v>81</v>
      </c>
      <c r="H3" s="82"/>
      <c r="I3" s="82"/>
    </row>
    <row r="4" spans="2:9" ht="9" customHeight="1" thickTop="1">
      <c r="H4" s="82"/>
      <c r="I4" s="82"/>
    </row>
    <row r="5" spans="2:9" ht="15.75" customHeight="1">
      <c r="C5" s="83"/>
      <c r="D5" s="84" t="s">
        <v>82</v>
      </c>
      <c r="E5" s="85"/>
      <c r="F5" s="100"/>
    </row>
    <row r="6" spans="2:9" ht="11.25" customHeight="1">
      <c r="C6" s="87"/>
      <c r="E6" s="86"/>
      <c r="G6" s="88"/>
      <c r="H6" s="82"/>
      <c r="I6" s="82"/>
    </row>
    <row r="7" spans="2:9" ht="15.75" customHeight="1">
      <c r="C7" s="89" t="s">
        <v>83</v>
      </c>
      <c r="F7" s="90" t="s">
        <v>90</v>
      </c>
      <c r="G7" s="99" t="s">
        <v>106</v>
      </c>
      <c r="I7" s="99"/>
    </row>
    <row r="8" spans="2:9" ht="20.25" customHeight="1">
      <c r="C8" s="91" t="s">
        <v>84</v>
      </c>
      <c r="F8" s="143" t="s">
        <v>93</v>
      </c>
      <c r="G8" s="144"/>
      <c r="H8" s="112"/>
      <c r="I8" s="112"/>
    </row>
    <row r="9" spans="2:9" ht="8.25" customHeight="1" thickBot="1">
      <c r="C9" s="92"/>
      <c r="H9" s="82"/>
      <c r="I9" s="82"/>
    </row>
    <row r="10" spans="2:9" ht="13.5" thickBot="1">
      <c r="D10" s="141" t="s">
        <v>85</v>
      </c>
      <c r="E10" s="93"/>
      <c r="F10" s="94" t="s">
        <v>86</v>
      </c>
      <c r="G10" s="95"/>
      <c r="H10" s="80"/>
      <c r="I10" s="80"/>
    </row>
    <row r="11" spans="2:9" ht="13.5" thickBot="1">
      <c r="B11" s="96" t="s">
        <v>91</v>
      </c>
      <c r="C11" s="96" t="s">
        <v>87</v>
      </c>
      <c r="D11" s="142"/>
      <c r="E11" s="97" t="s">
        <v>88</v>
      </c>
      <c r="F11" s="97" t="s">
        <v>89</v>
      </c>
      <c r="G11" s="98" t="s">
        <v>24</v>
      </c>
      <c r="H11" s="80"/>
      <c r="I11" s="80"/>
    </row>
  </sheetData>
  <mergeCells count="2">
    <mergeCell ref="D10:D11"/>
    <mergeCell ref="F8:G8"/>
  </mergeCells>
  <phoneticPr fontId="0" type="noConversion"/>
  <printOptions horizontalCentered="1"/>
  <pageMargins left="0.39370078740157483" right="0.39370078740157483" top="0.59055118110236227" bottom="0.59055118110236227" header="0.51181102362204722" footer="0.51181102362204722"/>
  <pageSetup paperSize="258" scale="92" fitToHeight="0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174" r:id="rId4" name="btnSV">
          <controlPr defaultSize="0" print="0" autoLine="0" r:id="rId5">
            <anchor>
              <from>
                <xdr:col>3</xdr:col>
                <xdr:colOff>314325</xdr:colOff>
                <xdr:row>0</xdr:row>
                <xdr:rowOff>85725</xdr:rowOff>
              </from>
              <to>
                <xdr:col>4</xdr:col>
                <xdr:colOff>457200</xdr:colOff>
                <xdr:row>1</xdr:row>
                <xdr:rowOff>190500</xdr:rowOff>
              </to>
            </anchor>
          </controlPr>
        </control>
      </mc:Choice>
      <mc:Fallback>
        <control shapeId="7174" r:id="rId4" name="btnSV"/>
      </mc:Fallback>
    </mc:AlternateContent>
    <mc:AlternateContent xmlns:mc="http://schemas.openxmlformats.org/markup-compatibility/2006">
      <mc:Choice Requires="x14">
        <control shapeId="7173" r:id="rId6" name="btnSQ">
          <controlPr defaultSize="0" print="0" autoLine="0" r:id="rId7">
            <anchor>
              <from>
                <xdr:col>2</xdr:col>
                <xdr:colOff>1438275</xdr:colOff>
                <xdr:row>0</xdr:row>
                <xdr:rowOff>95250</xdr:rowOff>
              </from>
              <to>
                <xdr:col>2</xdr:col>
                <xdr:colOff>2390775</xdr:colOff>
                <xdr:row>1</xdr:row>
                <xdr:rowOff>180975</xdr:rowOff>
              </to>
            </anchor>
          </controlPr>
        </control>
      </mc:Choice>
      <mc:Fallback>
        <control shapeId="7173" r:id="rId6" name="btnSQ"/>
      </mc:Fallback>
    </mc:AlternateContent>
    <mc:AlternateContent xmlns:mc="http://schemas.openxmlformats.org/markup-compatibility/2006">
      <mc:Choice Requires="x14">
        <control shapeId="7170" r:id="rId8" name="btnFact">
          <controlPr defaultSize="0" print="0" autoFill="0" autoLine="0" autoPict="0" r:id="rId9">
            <anchor moveWithCells="1" sizeWithCells="1">
              <from>
                <xdr:col>5</xdr:col>
                <xdr:colOff>628650</xdr:colOff>
                <xdr:row>5</xdr:row>
                <xdr:rowOff>57150</xdr:rowOff>
              </from>
              <to>
                <xdr:col>6</xdr:col>
                <xdr:colOff>904875</xdr:colOff>
                <xdr:row>7</xdr:row>
                <xdr:rowOff>19050</xdr:rowOff>
              </to>
            </anchor>
          </controlPr>
        </control>
      </mc:Choice>
      <mc:Fallback>
        <control shapeId="7170" r:id="rId8" name="btnFact"/>
      </mc:Fallback>
    </mc:AlternateContent>
    <mc:AlternateContent xmlns:mc="http://schemas.openxmlformats.org/markup-compatibility/2006">
      <mc:Choice Requires="x14">
        <control shapeId="7169" r:id="rId10" name="btnPer">
          <controlPr defaultSize="0" print="0" autoLine="0" r:id="rId11">
            <anchor>
              <from>
                <xdr:col>0</xdr:col>
                <xdr:colOff>123825</xdr:colOff>
                <xdr:row>0</xdr:row>
                <xdr:rowOff>104775</xdr:rowOff>
              </from>
              <to>
                <xdr:col>2</xdr:col>
                <xdr:colOff>400050</xdr:colOff>
                <xdr:row>1</xdr:row>
                <xdr:rowOff>247650</xdr:rowOff>
              </to>
            </anchor>
          </controlPr>
        </control>
      </mc:Choice>
      <mc:Fallback>
        <control shapeId="7169" r:id="rId10" name="btnPer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indexed="11"/>
    <pageSetUpPr fitToPage="1"/>
  </sheetPr>
  <dimension ref="C1:J20"/>
  <sheetViews>
    <sheetView showRowColHeaders="0" tabSelected="1" topLeftCell="A4" zoomScale="118" zoomScaleNormal="118" workbookViewId="0">
      <selection activeCell="C17" sqref="C17"/>
    </sheetView>
  </sheetViews>
  <sheetFormatPr baseColWidth="10" defaultRowHeight="12.75"/>
  <cols>
    <col min="1" max="1" width="7.7109375" style="59" customWidth="1"/>
    <col min="2" max="2" width="18.85546875" style="59" customWidth="1"/>
    <col min="3" max="3" width="13.42578125" style="59" customWidth="1"/>
    <col min="4" max="4" width="25.7109375" style="59" customWidth="1"/>
    <col min="5" max="5" width="10.28515625" style="59" customWidth="1"/>
    <col min="6" max="7" width="17.7109375" style="61" customWidth="1"/>
    <col min="8" max="8" width="7.7109375" style="59" customWidth="1"/>
    <col min="9" max="10" width="17.7109375" style="59" customWidth="1"/>
    <col min="11" max="16384" width="11.42578125" style="59"/>
  </cols>
  <sheetData>
    <row r="1" spans="3:10" hidden="1">
      <c r="F1" s="67" t="s">
        <v>5</v>
      </c>
      <c r="G1" s="68"/>
      <c r="I1" s="128" t="s">
        <v>6</v>
      </c>
      <c r="J1" s="131"/>
    </row>
    <row r="2" spans="3:10" hidden="1">
      <c r="F2" s="69" t="str">
        <f>"TVA " &amp; taux_tva &amp; "%"</f>
        <v>TVA 0%</v>
      </c>
      <c r="G2" s="70">
        <f ca="1">OFFSET(G2,-1,0)*taux_tva/(100+taux_tva)</f>
        <v>0</v>
      </c>
      <c r="I2" s="69" t="str">
        <f>"TVA " &amp; taux_tva &amp; "%"</f>
        <v>TVA 0%</v>
      </c>
      <c r="J2" s="70">
        <f ca="1">OFFSET(J2,-1,0)*taux_tva/100</f>
        <v>0</v>
      </c>
    </row>
    <row r="3" spans="3:10" ht="13.5" hidden="1" thickBot="1">
      <c r="F3" s="71" t="s">
        <v>6</v>
      </c>
      <c r="G3" s="72">
        <f ca="1">G1-G2</f>
        <v>0</v>
      </c>
      <c r="I3" s="129" t="s">
        <v>5</v>
      </c>
      <c r="J3" s="130">
        <f ca="1">J1+J2</f>
        <v>0</v>
      </c>
    </row>
    <row r="4" spans="3:10">
      <c r="F4" s="133"/>
      <c r="G4" s="60"/>
    </row>
    <row r="5" spans="3:10" ht="22.5" customHeight="1"/>
    <row r="6" spans="3:10" ht="27" customHeight="1">
      <c r="D6" s="145" t="s">
        <v>69</v>
      </c>
      <c r="E6" s="146"/>
      <c r="F6" s="146"/>
    </row>
    <row r="7" spans="3:10" ht="16.5" customHeight="1" thickBot="1"/>
    <row r="8" spans="3:10" ht="24.75" thickTop="1" thickBot="1">
      <c r="D8" s="147" t="s">
        <v>66</v>
      </c>
      <c r="E8" s="148"/>
      <c r="F8" s="149"/>
    </row>
    <row r="9" spans="3:10" ht="17.25" customHeight="1" thickTop="1">
      <c r="E9" s="62"/>
    </row>
    <row r="10" spans="3:10" ht="16.5" customHeight="1">
      <c r="E10" s="62"/>
    </row>
    <row r="11" spans="3:10" ht="15.75">
      <c r="C11" s="63" t="s">
        <v>1</v>
      </c>
      <c r="D11" s="64" t="s">
        <v>103</v>
      </c>
      <c r="F11" s="134" t="s">
        <v>68</v>
      </c>
      <c r="G11" s="65" t="s">
        <v>104</v>
      </c>
    </row>
    <row r="12" spans="3:10">
      <c r="D12" s="125"/>
    </row>
    <row r="13" spans="3:10" ht="15.75">
      <c r="D13" s="125">
        <v>25477</v>
      </c>
      <c r="F13" s="134" t="s">
        <v>0</v>
      </c>
      <c r="G13" s="66">
        <f ca="1">TODAY()</f>
        <v>42891</v>
      </c>
    </row>
    <row r="15" spans="3:10" ht="13.5" thickBot="1"/>
    <row r="16" spans="3:10" ht="16.5" thickBot="1">
      <c r="C16" s="73" t="s">
        <v>67</v>
      </c>
      <c r="D16" s="73" t="s">
        <v>4</v>
      </c>
      <c r="E16" s="74" t="s">
        <v>57</v>
      </c>
      <c r="F16" s="75" t="s">
        <v>108</v>
      </c>
      <c r="G16" s="75" t="s">
        <v>109</v>
      </c>
    </row>
    <row r="17" spans="3:7" ht="13.5" thickBot="1">
      <c r="C17" s="126" t="s">
        <v>101</v>
      </c>
      <c r="D17" s="126" t="s">
        <v>102</v>
      </c>
      <c r="E17" s="127">
        <v>2</v>
      </c>
      <c r="F17" s="132">
        <v>8.75</v>
      </c>
      <c r="G17" s="78">
        <v>17.5</v>
      </c>
    </row>
    <row r="18" spans="3:7">
      <c r="C18" s="76"/>
      <c r="D18" s="76"/>
      <c r="E18" s="77"/>
      <c r="F18" s="67" t="s">
        <v>5</v>
      </c>
      <c r="G18" s="68">
        <v>17.5</v>
      </c>
    </row>
    <row r="19" spans="3:7">
      <c r="C19" s="79"/>
      <c r="D19" s="79"/>
      <c r="E19" s="79"/>
      <c r="F19" s="69" t="str">
        <f>"TVA " &amp; taux_tva &amp; "%"</f>
        <v>TVA 0%</v>
      </c>
      <c r="G19" s="70">
        <f ca="1">OFFSET(G19,-1,0)*taux_tva/(100+taux_tva)</f>
        <v>0</v>
      </c>
    </row>
    <row r="20" spans="3:7" ht="13.5" thickBot="1">
      <c r="C20" s="79"/>
      <c r="D20" s="79"/>
      <c r="E20" s="79"/>
      <c r="F20" s="71" t="s">
        <v>6</v>
      </c>
      <c r="G20" s="72">
        <f ca="1">G18-G19</f>
        <v>17.5</v>
      </c>
    </row>
  </sheetData>
  <mergeCells count="2">
    <mergeCell ref="D6:F6"/>
    <mergeCell ref="D8:F8"/>
  </mergeCells>
  <phoneticPr fontId="2" type="noConversion"/>
  <printOptions horizontalCentered="1"/>
  <pageMargins left="0.78740157480314965" right="0.78740157480314965" top="0.59055118110236227" bottom="0.59055118110236227" header="0.51181102362204722" footer="0.51181102362204722"/>
  <pageSetup paperSize="9" scale="78" fitToHeight="0" orientation="portrait" blackAndWhite="1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40"/>
  <sheetViews>
    <sheetView workbookViewId="0">
      <selection activeCell="B5" sqref="B5"/>
    </sheetView>
  </sheetViews>
  <sheetFormatPr baseColWidth="10" defaultRowHeight="12.75"/>
  <cols>
    <col min="1" max="1" width="26.42578125" customWidth="1"/>
    <col min="2" max="2" width="12.140625" style="5" customWidth="1"/>
    <col min="3" max="3" width="8" customWidth="1"/>
  </cols>
  <sheetData>
    <row r="2" spans="1:6">
      <c r="A2" s="3"/>
      <c r="B2" s="6">
        <v>0</v>
      </c>
      <c r="C2" s="2"/>
      <c r="D2" s="3" t="s">
        <v>10</v>
      </c>
    </row>
    <row r="3" spans="1:6">
      <c r="A3" s="3" t="s">
        <v>8</v>
      </c>
      <c r="B3" s="7">
        <v>1</v>
      </c>
      <c r="C3" s="4"/>
      <c r="D3" t="s">
        <v>110</v>
      </c>
      <c r="F3" s="2"/>
    </row>
    <row r="4" spans="1:6">
      <c r="A4" s="3" t="s">
        <v>9</v>
      </c>
      <c r="B4" s="7">
        <v>1</v>
      </c>
      <c r="C4" s="4"/>
    </row>
    <row r="5" spans="1:6">
      <c r="A5" s="3" t="s">
        <v>11</v>
      </c>
    </row>
    <row r="6" spans="1:6">
      <c r="A6" s="3" t="s">
        <v>12</v>
      </c>
      <c r="B6" s="5" t="s">
        <v>65</v>
      </c>
    </row>
    <row r="7" spans="1:6">
      <c r="A7" s="3" t="s">
        <v>26</v>
      </c>
      <c r="B7" s="5" t="b">
        <v>1</v>
      </c>
    </row>
    <row r="8" spans="1:6">
      <c r="A8" s="3" t="s">
        <v>28</v>
      </c>
      <c r="B8" s="5" t="s">
        <v>50</v>
      </c>
    </row>
    <row r="9" spans="1:6">
      <c r="A9" s="3" t="s">
        <v>49</v>
      </c>
      <c r="B9" s="5" t="s">
        <v>92</v>
      </c>
    </row>
    <row r="10" spans="1:6">
      <c r="A10" s="3" t="s">
        <v>37</v>
      </c>
      <c r="B10" s="5" t="s">
        <v>27</v>
      </c>
    </row>
    <row r="11" spans="1:6">
      <c r="A11" s="3" t="s">
        <v>38</v>
      </c>
      <c r="B11" s="35" t="s">
        <v>39</v>
      </c>
      <c r="C11" s="3" t="s">
        <v>40</v>
      </c>
      <c r="D11" s="3" t="s">
        <v>41</v>
      </c>
      <c r="E11" s="3" t="s">
        <v>76</v>
      </c>
      <c r="F11" s="3"/>
    </row>
    <row r="12" spans="1:6">
      <c r="B12" s="5" t="s">
        <v>44</v>
      </c>
      <c r="C12">
        <v>1</v>
      </c>
      <c r="D12" t="b">
        <v>1</v>
      </c>
      <c r="E12" s="1" t="s">
        <v>77</v>
      </c>
    </row>
    <row r="13" spans="1:6">
      <c r="B13" s="5" t="s">
        <v>51</v>
      </c>
      <c r="C13">
        <v>1</v>
      </c>
      <c r="D13" t="b">
        <v>0</v>
      </c>
      <c r="E13" s="1" t="b">
        <v>1</v>
      </c>
    </row>
    <row r="14" spans="1:6">
      <c r="B14" s="5" t="s">
        <v>42</v>
      </c>
      <c r="C14">
        <v>1</v>
      </c>
      <c r="D14" t="b">
        <v>0</v>
      </c>
      <c r="E14" t="b">
        <v>1</v>
      </c>
    </row>
    <row r="15" spans="1:6">
      <c r="B15" s="5" t="s">
        <v>25</v>
      </c>
      <c r="C15">
        <v>1</v>
      </c>
      <c r="D15" t="b">
        <v>0</v>
      </c>
      <c r="E15" t="b">
        <v>1</v>
      </c>
    </row>
    <row r="16" spans="1:6">
      <c r="B16" s="5" t="s">
        <v>43</v>
      </c>
      <c r="C16">
        <v>1</v>
      </c>
      <c r="D16" t="b">
        <v>0</v>
      </c>
      <c r="E16" t="b">
        <v>0</v>
      </c>
    </row>
    <row r="17" spans="1:5">
      <c r="B17" s="5" t="s">
        <v>45</v>
      </c>
      <c r="C17">
        <v>1</v>
      </c>
      <c r="D17" t="b">
        <v>0</v>
      </c>
      <c r="E17" t="b">
        <v>1</v>
      </c>
    </row>
    <row r="18" spans="1:5">
      <c r="B18" s="5" t="s">
        <v>46</v>
      </c>
    </row>
    <row r="19" spans="1:5">
      <c r="B19" s="5" t="s">
        <v>46</v>
      </c>
    </row>
    <row r="20" spans="1:5">
      <c r="B20" s="5" t="s">
        <v>46</v>
      </c>
      <c r="E20" s="1"/>
    </row>
    <row r="21" spans="1:5">
      <c r="A21" s="3" t="s">
        <v>47</v>
      </c>
      <c r="B21" s="5" t="s">
        <v>44</v>
      </c>
      <c r="C21">
        <v>114</v>
      </c>
      <c r="D21" t="s">
        <v>52</v>
      </c>
    </row>
    <row r="22" spans="1:5">
      <c r="A22" s="3"/>
      <c r="B22" s="5" t="s">
        <v>51</v>
      </c>
      <c r="C22">
        <v>83</v>
      </c>
      <c r="D22" t="s">
        <v>52</v>
      </c>
    </row>
    <row r="23" spans="1:5">
      <c r="B23" s="5" t="s">
        <v>42</v>
      </c>
      <c r="C23">
        <v>105</v>
      </c>
      <c r="D23" t="s">
        <v>52</v>
      </c>
    </row>
    <row r="24" spans="1:5">
      <c r="B24" s="5" t="s">
        <v>25</v>
      </c>
      <c r="C24">
        <v>154</v>
      </c>
      <c r="D24" t="s">
        <v>71</v>
      </c>
    </row>
    <row r="25" spans="1:5">
      <c r="B25" s="5" t="s">
        <v>43</v>
      </c>
      <c r="C25">
        <v>148</v>
      </c>
      <c r="D25" t="s">
        <v>52</v>
      </c>
    </row>
    <row r="26" spans="1:5">
      <c r="B26" s="5" t="s">
        <v>45</v>
      </c>
      <c r="C26">
        <v>118</v>
      </c>
      <c r="D26" t="s">
        <v>52</v>
      </c>
    </row>
    <row r="27" spans="1:5">
      <c r="B27" s="5" t="s">
        <v>46</v>
      </c>
    </row>
    <row r="28" spans="1:5">
      <c r="B28" s="5" t="s">
        <v>46</v>
      </c>
    </row>
    <row r="29" spans="1:5">
      <c r="A29" s="3" t="s">
        <v>96</v>
      </c>
      <c r="B29" s="5" t="b">
        <v>1</v>
      </c>
    </row>
    <row r="30" spans="1:5">
      <c r="A30" s="3" t="s">
        <v>97</v>
      </c>
      <c r="B30" s="5" t="b">
        <v>1</v>
      </c>
    </row>
    <row r="31" spans="1:5">
      <c r="A31" s="3"/>
      <c r="B31" s="5" t="s">
        <v>46</v>
      </c>
    </row>
    <row r="32" spans="1:5">
      <c r="A32" s="3" t="s">
        <v>48</v>
      </c>
    </row>
    <row r="33" spans="1:5">
      <c r="A33" s="3" t="s">
        <v>100</v>
      </c>
      <c r="B33" s="5" t="b">
        <v>0</v>
      </c>
    </row>
    <row r="34" spans="1:5">
      <c r="A34" s="3" t="s">
        <v>105</v>
      </c>
      <c r="B34" s="5" t="s">
        <v>113</v>
      </c>
    </row>
    <row r="35" spans="1:5">
      <c r="A35" s="3" t="s">
        <v>107</v>
      </c>
      <c r="B35" s="5" t="s">
        <v>114</v>
      </c>
    </row>
    <row r="40" spans="1:5">
      <c r="E40" s="5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RowColHeaders="0" workbookViewId="0">
      <selection activeCell="C27" sqref="C27"/>
    </sheetView>
  </sheetViews>
  <sheetFormatPr baseColWidth="10" defaultRowHeight="12.75"/>
  <cols>
    <col min="1" max="16384" width="11.42578125" style="58"/>
  </cols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64</vt:i4>
      </vt:variant>
    </vt:vector>
  </HeadingPairs>
  <TitlesOfParts>
    <vt:vector size="73" baseType="lpstr">
      <vt:lpstr>Ticket</vt:lpstr>
      <vt:lpstr>SuiviT</vt:lpstr>
      <vt:lpstr>Pdts</vt:lpstr>
      <vt:lpstr>Stocks</vt:lpstr>
      <vt:lpstr>SuiviV</vt:lpstr>
      <vt:lpstr>Facture</vt:lpstr>
      <vt:lpstr>Para</vt:lpstr>
      <vt:lpstr>Fond</vt:lpstr>
      <vt:lpstr>Feuil1</vt:lpstr>
      <vt:lpstr>ad_client</vt:lpstr>
      <vt:lpstr>art</vt:lpstr>
      <vt:lpstr>champ_trivins</vt:lpstr>
      <vt:lpstr>cl_vins</vt:lpstr>
      <vt:lpstr>client_f</vt:lpstr>
      <vt:lpstr>client_t</vt:lpstr>
      <vt:lpstr>copietab</vt:lpstr>
      <vt:lpstr>d_t</vt:lpstr>
      <vt:lpstr>date_f</vt:lpstr>
      <vt:lpstr>date_t</vt:lpstr>
      <vt:lpstr>der_vend</vt:lpstr>
      <vt:lpstr>enrg_auto</vt:lpstr>
      <vt:lpstr>form_val_stock</vt:lpstr>
      <vt:lpstr>gest_s</vt:lpstr>
      <vt:lpstr>Pdts!Impression_des_titres</vt:lpstr>
      <vt:lpstr>Stocks!Impression_des_titres</vt:lpstr>
      <vt:lpstr>SuiviT!Impression_des_titres</vt:lpstr>
      <vt:lpstr>SuiviV!Impression_des_titres</vt:lpstr>
      <vt:lpstr>info</vt:lpstr>
      <vt:lpstr>infotri_A</vt:lpstr>
      <vt:lpstr>infotri_c</vt:lpstr>
      <vt:lpstr>maj_v</vt:lpstr>
      <vt:lpstr>marge_nv</vt:lpstr>
      <vt:lpstr>motif_ent</vt:lpstr>
      <vt:lpstr>msg_c</vt:lpstr>
      <vt:lpstr>msg_v</vt:lpstr>
      <vt:lpstr>n_f</vt:lpstr>
      <vt:lpstr>n_société_f</vt:lpstr>
      <vt:lpstr>n_société_t</vt:lpstr>
      <vt:lpstr>n_t</vt:lpstr>
      <vt:lpstr>Noms_Produits</vt:lpstr>
      <vt:lpstr>num_f</vt:lpstr>
      <vt:lpstr>num_t</vt:lpstr>
      <vt:lpstr>numero_f</vt:lpstr>
      <vt:lpstr>numéroticket</vt:lpstr>
      <vt:lpstr>numfact</vt:lpstr>
      <vt:lpstr>numtick</vt:lpstr>
      <vt:lpstr>ObjImp</vt:lpstr>
      <vt:lpstr>opt_tri</vt:lpstr>
      <vt:lpstr>OptImp</vt:lpstr>
      <vt:lpstr>pdts_v</vt:lpstr>
      <vt:lpstr>péreff</vt:lpstr>
      <vt:lpstr>période</vt:lpstr>
      <vt:lpstr>Prix_a_HT</vt:lpstr>
      <vt:lpstr>Prix_v_HT</vt:lpstr>
      <vt:lpstr>Prix_v_TTC</vt:lpstr>
      <vt:lpstr>rf_f</vt:lpstr>
      <vt:lpstr>rf_t</vt:lpstr>
      <vt:lpstr>société</vt:lpstr>
      <vt:lpstr>stock_a</vt:lpstr>
      <vt:lpstr>stock_nv</vt:lpstr>
      <vt:lpstr>taux_tva</vt:lpstr>
      <vt:lpstr>totaux_f</vt:lpstr>
      <vt:lpstr>totaux_f_HT</vt:lpstr>
      <vt:lpstr>totaux_t</vt:lpstr>
      <vt:lpstr>tri_chrono</vt:lpstr>
      <vt:lpstr>tri_vins</vt:lpstr>
      <vt:lpstr>type_f</vt:lpstr>
      <vt:lpstr>val_stock</vt:lpstr>
      <vt:lpstr>val_total_stock</vt:lpstr>
      <vt:lpstr>vendeurs</vt:lpstr>
      <vt:lpstr>version</vt:lpstr>
      <vt:lpstr>week</vt:lpstr>
      <vt:lpstr>z_f</vt:lpstr>
    </vt:vector>
  </TitlesOfParts>
  <Company>SUT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Zandarco</dc:creator>
  <cp:lastModifiedBy>Dt-Fernando</cp:lastModifiedBy>
  <cp:lastPrinted>2012-04-02T16:06:37Z</cp:lastPrinted>
  <dcterms:created xsi:type="dcterms:W3CDTF">2008-02-12T15:13:23Z</dcterms:created>
  <dcterms:modified xsi:type="dcterms:W3CDTF">2017-06-05T08:40:32Z</dcterms:modified>
</cp:coreProperties>
</file>