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gre\Dropbox\PC\Downloads\"/>
    </mc:Choice>
  </mc:AlternateContent>
  <xr:revisionPtr revIDLastSave="0" documentId="13_ncr:1_{74530F7C-1ED3-4A8A-A44E-826E3D2C0E68}" xr6:coauthVersionLast="47" xr6:coauthVersionMax="47" xr10:uidLastSave="{00000000-0000-0000-0000-000000000000}"/>
  <bookViews>
    <workbookView xWindow="-120" yWindow="-120" windowWidth="29040" windowHeight="15720" xr2:uid="{1F42613E-42F4-4DC1-91D2-5C20FE9105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B146" i="1" l="1" a="1"/>
  <c r="BB146" i="1" s="1"/>
  <c r="BB143" i="1" a="1"/>
  <c r="BB143" i="1" s="1"/>
  <c r="BB140" i="1" a="1"/>
  <c r="BB140" i="1" s="1"/>
  <c r="BB137" i="1" a="1"/>
  <c r="BB137" i="1" s="1"/>
  <c r="BB134" i="1" a="1"/>
  <c r="BB134" i="1" s="1"/>
  <c r="BB131" i="1" a="1"/>
  <c r="BB131" i="1" s="1"/>
  <c r="BA146" i="1" a="1"/>
  <c r="BA146" i="1" s="1"/>
  <c r="BA143" i="1" a="1"/>
  <c r="BA143" i="1" s="1"/>
  <c r="BA140" i="1" a="1"/>
  <c r="BA140" i="1" s="1"/>
  <c r="BA137" i="1" a="1"/>
  <c r="BA137" i="1" s="1"/>
  <c r="BA134" i="1" a="1"/>
  <c r="BA134" i="1" s="1"/>
  <c r="BA131" i="1" a="1"/>
  <c r="BA131" i="1" s="1"/>
  <c r="AZ146" i="1"/>
  <c r="AZ143" i="1"/>
  <c r="AZ140" i="1"/>
  <c r="AZ137" i="1"/>
  <c r="AZ134" i="1"/>
  <c r="AZ131" i="1"/>
  <c r="BM146" i="1"/>
  <c r="BM143" i="1"/>
  <c r="BM140" i="1"/>
  <c r="BM137" i="1"/>
  <c r="BM134" i="1"/>
  <c r="BM131" i="1"/>
  <c r="F130" i="1"/>
  <c r="J130" i="1"/>
  <c r="N130" i="1"/>
  <c r="F131" i="1"/>
  <c r="J131" i="1"/>
  <c r="N131" i="1"/>
  <c r="F132" i="1"/>
  <c r="J132" i="1"/>
  <c r="N132" i="1"/>
  <c r="F133" i="1"/>
  <c r="J133" i="1"/>
  <c r="N133" i="1"/>
  <c r="F134" i="1"/>
  <c r="J134" i="1"/>
  <c r="N134" i="1"/>
  <c r="F135" i="1"/>
  <c r="J135" i="1"/>
  <c r="N135" i="1"/>
  <c r="F136" i="1"/>
  <c r="J136" i="1"/>
  <c r="N136" i="1"/>
  <c r="F137" i="1"/>
  <c r="J137" i="1"/>
  <c r="N137" i="1"/>
  <c r="F138" i="1"/>
  <c r="J138" i="1"/>
  <c r="N138" i="1"/>
  <c r="F139" i="1"/>
  <c r="J139" i="1"/>
  <c r="N139" i="1"/>
  <c r="F140" i="1"/>
  <c r="J140" i="1"/>
  <c r="N140" i="1"/>
  <c r="F141" i="1"/>
  <c r="J141" i="1"/>
  <c r="N141" i="1"/>
  <c r="F142" i="1"/>
  <c r="J142" i="1"/>
  <c r="N142" i="1"/>
  <c r="F143" i="1"/>
  <c r="J143" i="1"/>
  <c r="N143" i="1"/>
  <c r="F144" i="1"/>
  <c r="J144" i="1"/>
  <c r="N144" i="1"/>
  <c r="F145" i="1"/>
  <c r="J145" i="1"/>
  <c r="N145" i="1"/>
  <c r="F146" i="1"/>
  <c r="J146" i="1"/>
  <c r="N146" i="1"/>
  <c r="F147" i="1"/>
  <c r="J147" i="1"/>
  <c r="N147" i="1"/>
  <c r="BK122" i="1" l="1"/>
  <c r="BL122" i="1" s="1"/>
  <c r="BK119" i="1"/>
  <c r="BL119" i="1" s="1"/>
  <c r="BK116" i="1"/>
  <c r="BL116" i="1" s="1"/>
  <c r="BK113" i="1"/>
  <c r="BL113" i="1" s="1"/>
  <c r="BK110" i="1"/>
  <c r="BL110" i="1" s="1"/>
  <c r="BK107" i="1"/>
  <c r="BL107" i="1" s="1"/>
  <c r="BK104" i="1"/>
  <c r="BL104" i="1" s="1"/>
  <c r="BK101" i="1"/>
  <c r="BL101" i="1" s="1"/>
  <c r="BK98" i="1"/>
  <c r="BL98" i="1" s="1"/>
  <c r="BK95" i="1"/>
  <c r="BL95" i="1" s="1"/>
  <c r="BK92" i="1"/>
  <c r="BL92" i="1" s="1"/>
  <c r="BK89" i="1"/>
  <c r="BL89" i="1" s="1"/>
  <c r="BK86" i="1"/>
  <c r="BL86" i="1" s="1"/>
  <c r="BK83" i="1"/>
  <c r="BL83" i="1" s="1"/>
  <c r="BK80" i="1"/>
  <c r="BL80" i="1" s="1"/>
  <c r="BK77" i="1"/>
  <c r="BL77" i="1" s="1"/>
  <c r="BK74" i="1"/>
  <c r="BL74" i="1" s="1"/>
  <c r="BK71" i="1"/>
  <c r="BL71" i="1" s="1"/>
  <c r="BK68" i="1"/>
  <c r="BL68" i="1" s="1"/>
  <c r="BK65" i="1"/>
  <c r="BL65" i="1" s="1"/>
  <c r="BK62" i="1"/>
  <c r="BL62" i="1" s="1"/>
  <c r="AZ128" i="1"/>
  <c r="BK128" i="1" s="1"/>
  <c r="BL128" i="1" s="1"/>
  <c r="AZ125" i="1"/>
  <c r="BK125" i="1" s="1"/>
  <c r="BL125" i="1" s="1"/>
  <c r="BM128" i="1"/>
  <c r="BM125" i="1"/>
  <c r="F124" i="1"/>
  <c r="J124" i="1"/>
  <c r="N124" i="1"/>
  <c r="F125" i="1"/>
  <c r="BB125" i="1" s="1" a="1"/>
  <c r="BB125" i="1" s="1"/>
  <c r="J125" i="1"/>
  <c r="N125" i="1"/>
  <c r="F126" i="1"/>
  <c r="J126" i="1"/>
  <c r="N126" i="1"/>
  <c r="F127" i="1"/>
  <c r="J127" i="1"/>
  <c r="N127" i="1"/>
  <c r="F128" i="1"/>
  <c r="J128" i="1"/>
  <c r="N128" i="1"/>
  <c r="F129" i="1"/>
  <c r="J129" i="1"/>
  <c r="N129" i="1"/>
  <c r="BB128" i="1" l="1" a="1"/>
  <c r="BB128" i="1" s="1"/>
  <c r="BA125" i="1" a="1"/>
  <c r="BA125" i="1" s="1"/>
  <c r="BA128" i="1" a="1"/>
  <c r="BA128" i="1" s="1"/>
  <c r="BJ128" i="1" s="1"/>
  <c r="BJ125" i="1"/>
  <c r="F123" i="1"/>
  <c r="J123" i="1"/>
  <c r="N123" i="1"/>
  <c r="BB119" i="1" l="1" a="1"/>
  <c r="BB119" i="1" s="1"/>
  <c r="BB116" i="1" a="1"/>
  <c r="BB116" i="1" s="1"/>
  <c r="BB113" i="1" a="1"/>
  <c r="BB113" i="1" s="1"/>
  <c r="BB110" i="1" a="1"/>
  <c r="BB110" i="1" s="1"/>
  <c r="BB107" i="1" a="1"/>
  <c r="BB107" i="1" s="1"/>
  <c r="BB104" i="1" a="1"/>
  <c r="BB104" i="1" s="1"/>
  <c r="BB101" i="1" a="1"/>
  <c r="BB101" i="1" s="1"/>
  <c r="BB98" i="1" a="1"/>
  <c r="BB98" i="1" s="1"/>
  <c r="BB95" i="1" a="1"/>
  <c r="BB95" i="1" s="1"/>
  <c r="BB92" i="1" a="1"/>
  <c r="BB92" i="1" s="1"/>
  <c r="BB89" i="1" a="1"/>
  <c r="BB89" i="1" s="1"/>
  <c r="BB86" i="1" a="1"/>
  <c r="BB86" i="1" s="1"/>
  <c r="BB83" i="1" a="1"/>
  <c r="BB83" i="1" s="1"/>
  <c r="BB80" i="1" a="1"/>
  <c r="BB80" i="1" s="1"/>
  <c r="BB77" i="1" a="1"/>
  <c r="BB77" i="1" s="1"/>
  <c r="BB74" i="1" a="1"/>
  <c r="BB74" i="1" s="1"/>
  <c r="BB71" i="1" a="1"/>
  <c r="BB71" i="1" s="1"/>
  <c r="BB68" i="1" a="1"/>
  <c r="BB68" i="1" s="1"/>
  <c r="BB65" i="1" a="1"/>
  <c r="BB65" i="1" s="1"/>
  <c r="BB62" i="1" a="1"/>
  <c r="BB62" i="1" s="1"/>
  <c r="BB59" i="1" a="1"/>
  <c r="BB59" i="1" s="1"/>
  <c r="BB53" i="1" a="1"/>
  <c r="BB53" i="1" s="1"/>
  <c r="BJ119" i="1"/>
  <c r="BJ116" i="1"/>
  <c r="BJ113" i="1"/>
  <c r="BJ110" i="1"/>
  <c r="BJ107" i="1"/>
  <c r="BJ104" i="1"/>
  <c r="BJ101" i="1"/>
  <c r="BJ98" i="1"/>
  <c r="BJ95" i="1"/>
  <c r="BJ92" i="1"/>
  <c r="BJ89" i="1"/>
  <c r="BJ86" i="1"/>
  <c r="BJ83" i="1"/>
  <c r="BJ80" i="1"/>
  <c r="BJ77" i="1"/>
  <c r="BJ74" i="1"/>
  <c r="BJ71" i="1"/>
  <c r="BJ68" i="1"/>
  <c r="BJ65" i="1"/>
  <c r="BJ62" i="1"/>
  <c r="BM122" i="1"/>
  <c r="BM119" i="1"/>
  <c r="BM116" i="1"/>
  <c r="BM113" i="1"/>
  <c r="BM110" i="1"/>
  <c r="BM107" i="1"/>
  <c r="BM104" i="1"/>
  <c r="BM101" i="1"/>
  <c r="BM98" i="1"/>
  <c r="BM95" i="1"/>
  <c r="BM92" i="1"/>
  <c r="BM89" i="1"/>
  <c r="BM86" i="1"/>
  <c r="BM83" i="1"/>
  <c r="BM80" i="1"/>
  <c r="BM77" i="1"/>
  <c r="BM74" i="1"/>
  <c r="BM71" i="1"/>
  <c r="BM68" i="1"/>
  <c r="BM65" i="1"/>
  <c r="BM62" i="1"/>
  <c r="BM59" i="1"/>
  <c r="BM56" i="1"/>
  <c r="BM53" i="1"/>
  <c r="BM50" i="1"/>
  <c r="BM47" i="1"/>
  <c r="BM44" i="1"/>
  <c r="BM41" i="1"/>
  <c r="BM38" i="1"/>
  <c r="BM35" i="1"/>
  <c r="BM32" i="1"/>
  <c r="BM29" i="1"/>
  <c r="BM26" i="1"/>
  <c r="BM23" i="1"/>
  <c r="BM20" i="1"/>
  <c r="BM17" i="1"/>
  <c r="BM14" i="1"/>
  <c r="BM11" i="1"/>
  <c r="BM8" i="1"/>
  <c r="BM5" i="1"/>
  <c r="BA119" i="1" a="1"/>
  <c r="BA119" i="1" s="1"/>
  <c r="BA116" i="1" a="1"/>
  <c r="BA116" i="1" s="1"/>
  <c r="BA113" i="1" a="1"/>
  <c r="BA113" i="1" s="1"/>
  <c r="BA110" i="1" a="1"/>
  <c r="BA110" i="1" s="1"/>
  <c r="BA107" i="1" a="1"/>
  <c r="BA107" i="1" s="1"/>
  <c r="BA104" i="1" a="1"/>
  <c r="BA104" i="1" s="1"/>
  <c r="BA101" i="1" a="1"/>
  <c r="BA101" i="1" s="1"/>
  <c r="BA98" i="1" a="1"/>
  <c r="BA98" i="1" s="1"/>
  <c r="BA95" i="1" a="1"/>
  <c r="BA95" i="1" s="1"/>
  <c r="BA92" i="1" a="1"/>
  <c r="BA92" i="1" s="1"/>
  <c r="BA89" i="1" a="1"/>
  <c r="BA89" i="1" s="1"/>
  <c r="BA86" i="1" a="1"/>
  <c r="BA86" i="1" s="1"/>
  <c r="BA83" i="1" a="1"/>
  <c r="BA83" i="1" s="1"/>
  <c r="BA80" i="1" a="1"/>
  <c r="BA80" i="1" s="1"/>
  <c r="BA77" i="1" a="1"/>
  <c r="BA77" i="1" s="1"/>
  <c r="BA74" i="1" a="1"/>
  <c r="BA74" i="1" s="1"/>
  <c r="BA71" i="1" a="1"/>
  <c r="BA71" i="1" s="1"/>
  <c r="BA68" i="1" a="1"/>
  <c r="BA68" i="1" s="1"/>
  <c r="BA65" i="1" a="1"/>
  <c r="BA65" i="1" s="1"/>
  <c r="BA62" i="1" a="1"/>
  <c r="BA62" i="1" s="1"/>
  <c r="BA59" i="1" a="1"/>
  <c r="BA59" i="1" s="1"/>
  <c r="BA53" i="1" a="1"/>
  <c r="BA53" i="1" s="1"/>
  <c r="AZ122" i="1"/>
  <c r="AZ119" i="1"/>
  <c r="AZ116" i="1"/>
  <c r="AZ113" i="1"/>
  <c r="AZ110" i="1"/>
  <c r="AZ107" i="1"/>
  <c r="AZ104" i="1"/>
  <c r="AZ101" i="1"/>
  <c r="AZ98" i="1"/>
  <c r="AZ95" i="1"/>
  <c r="AZ92" i="1"/>
  <c r="AZ89" i="1"/>
  <c r="AZ86" i="1"/>
  <c r="AZ83" i="1"/>
  <c r="AZ80" i="1"/>
  <c r="AZ77" i="1"/>
  <c r="AZ74" i="1"/>
  <c r="AZ71" i="1"/>
  <c r="AZ68" i="1"/>
  <c r="AZ65" i="1"/>
  <c r="AZ62" i="1"/>
  <c r="AZ59" i="1"/>
  <c r="BK59" i="1" s="1"/>
  <c r="BL59" i="1" s="1"/>
  <c r="AZ56" i="1"/>
  <c r="AZ53" i="1"/>
  <c r="BJ53" i="1" s="1"/>
  <c r="AZ50" i="1"/>
  <c r="AZ47" i="1"/>
  <c r="AZ44" i="1"/>
  <c r="AZ41" i="1"/>
  <c r="AZ38" i="1"/>
  <c r="AZ35" i="1"/>
  <c r="AZ32" i="1"/>
  <c r="AZ29" i="1"/>
  <c r="AZ26" i="1"/>
  <c r="AZ23" i="1"/>
  <c r="AZ20" i="1"/>
  <c r="AZ17" i="1"/>
  <c r="AZ14" i="1"/>
  <c r="AZ11" i="1"/>
  <c r="AZ8" i="1"/>
  <c r="AZ5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BA23" i="1" s="1" a="1"/>
  <c r="BA23" i="1" s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BA56" i="1" s="1" a="1"/>
  <c r="BA56" i="1" s="1"/>
  <c r="F57" i="1"/>
  <c r="F58" i="1"/>
  <c r="F59" i="1"/>
  <c r="F60" i="1"/>
  <c r="F61" i="1"/>
  <c r="F62" i="1"/>
  <c r="F63" i="1"/>
  <c r="F64" i="1"/>
  <c r="N4" i="1"/>
  <c r="J4" i="1"/>
  <c r="F4" i="1"/>
  <c r="BB56" i="1" l="1" a="1"/>
  <c r="BB56" i="1" s="1"/>
  <c r="BJ56" i="1" s="1"/>
  <c r="BJ59" i="1"/>
  <c r="BB47" i="1" a="1"/>
  <c r="BB47" i="1" s="1"/>
  <c r="BA35" i="1" a="1"/>
  <c r="BA35" i="1" s="1"/>
  <c r="BB23" i="1" a="1"/>
  <c r="BB23" i="1" s="1"/>
  <c r="BJ23" i="1" s="1"/>
  <c r="BA11" i="1" a="1"/>
  <c r="BA11" i="1" s="1"/>
  <c r="BA50" i="1" a="1"/>
  <c r="BA50" i="1" s="1"/>
  <c r="BB50" i="1" a="1"/>
  <c r="BB50" i="1" s="1"/>
  <c r="BA38" i="1" a="1"/>
  <c r="BA38" i="1" s="1"/>
  <c r="BB26" i="1" a="1"/>
  <c r="BB26" i="1" s="1"/>
  <c r="BA14" i="1" a="1"/>
  <c r="BA14" i="1" s="1"/>
  <c r="BB41" i="1" a="1"/>
  <c r="BB41" i="1" s="1"/>
  <c r="BB29" i="1" a="1"/>
  <c r="BB29" i="1" s="1"/>
  <c r="BA17" i="1" a="1"/>
  <c r="BA17" i="1" s="1"/>
  <c r="BB44" i="1" a="1"/>
  <c r="BB44" i="1" s="1"/>
  <c r="BA32" i="1" a="1"/>
  <c r="BA32" i="1" s="1"/>
  <c r="BB20" i="1" a="1"/>
  <c r="BB20" i="1" s="1"/>
  <c r="BA8" i="1" a="1"/>
  <c r="BA8" i="1" s="1"/>
  <c r="BA41" i="1" a="1"/>
  <c r="BA41" i="1" s="1"/>
  <c r="BA44" i="1" a="1"/>
  <c r="BA44" i="1" s="1"/>
  <c r="BJ44" i="1" s="1"/>
  <c r="BA47" i="1" a="1"/>
  <c r="BA47" i="1" s="1"/>
  <c r="BJ47" i="1" s="1"/>
  <c r="BB122" i="1" a="1"/>
  <c r="BB122" i="1" s="1"/>
  <c r="BA20" i="1" a="1"/>
  <c r="BA20" i="1" s="1"/>
  <c r="BA26" i="1" a="1"/>
  <c r="BA26" i="1" s="1"/>
  <c r="BJ26" i="1" s="1"/>
  <c r="BB14" i="1" a="1"/>
  <c r="BB14" i="1" s="1"/>
  <c r="BB32" i="1" a="1"/>
  <c r="BB32" i="1" s="1"/>
  <c r="BA29" i="1" a="1"/>
  <c r="BA29" i="1" s="1"/>
  <c r="BB11" i="1" a="1"/>
  <c r="BB11" i="1" s="1"/>
  <c r="BB35" i="1" a="1"/>
  <c r="BB35" i="1" s="1"/>
  <c r="BB17" i="1" a="1"/>
  <c r="BB17" i="1" s="1"/>
  <c r="BB38" i="1" a="1"/>
  <c r="BB38" i="1" s="1"/>
  <c r="BB8" i="1" a="1"/>
  <c r="BB8" i="1" s="1"/>
  <c r="BA5" i="1" a="1"/>
  <c r="BA5" i="1" s="1"/>
  <c r="BB5" i="1" a="1"/>
  <c r="BB5" i="1" s="1"/>
  <c r="BA122" i="1" a="1"/>
  <c r="BA122" i="1" s="1"/>
  <c r="BJ35" i="1" l="1"/>
  <c r="BJ11" i="1"/>
  <c r="BJ29" i="1"/>
  <c r="BJ20" i="1"/>
  <c r="BJ50" i="1"/>
  <c r="BJ38" i="1"/>
  <c r="BJ14" i="1"/>
  <c r="BJ17" i="1"/>
  <c r="BJ8" i="1"/>
  <c r="BJ32" i="1"/>
  <c r="BJ41" i="1"/>
  <c r="BJ122" i="1"/>
  <c r="BJ5" i="1"/>
  <c r="BK56" i="1" l="1"/>
  <c r="BK53" i="1"/>
  <c r="BK50" i="1"/>
  <c r="BK44" i="1"/>
  <c r="BK47" i="1"/>
  <c r="BK41" i="1"/>
  <c r="BK32" i="1"/>
  <c r="BK35" i="1"/>
  <c r="BK38" i="1"/>
  <c r="BK17" i="1"/>
  <c r="BK29" i="1"/>
  <c r="BK20" i="1"/>
  <c r="BK23" i="1"/>
  <c r="BK14" i="1"/>
  <c r="BK26" i="1"/>
  <c r="BK11" i="1"/>
  <c r="BK8" i="1"/>
  <c r="BK5" i="1"/>
  <c r="BL53" i="1" l="1"/>
  <c r="BL56" i="1"/>
  <c r="BL50" i="1"/>
  <c r="BL41" i="1"/>
  <c r="BL44" i="1"/>
  <c r="BL47" i="1"/>
  <c r="BL26" i="1"/>
  <c r="BL38" i="1"/>
  <c r="BL35" i="1"/>
  <c r="BL29" i="1"/>
  <c r="BL32" i="1"/>
  <c r="BL8" i="1"/>
  <c r="BL23" i="1"/>
  <c r="BL20" i="1"/>
  <c r="BL14" i="1"/>
  <c r="BL17" i="1"/>
  <c r="BL11" i="1"/>
  <c r="BL5" i="1"/>
  <c r="BN125" i="1" l="1"/>
  <c r="BG125" i="1" s="1"/>
  <c r="BN80" i="1"/>
  <c r="BH80" i="1" s="1"/>
  <c r="BN77" i="1"/>
  <c r="BD77" i="1" s="1"/>
  <c r="BN95" i="1"/>
  <c r="BH95" i="1" s="1"/>
  <c r="BN14" i="1"/>
  <c r="BD14" i="1" s="1"/>
  <c r="BN83" i="1"/>
  <c r="BH83" i="1" s="1"/>
  <c r="BN53" i="1"/>
  <c r="BE53" i="1" s="1"/>
  <c r="BN107" i="1"/>
  <c r="BG107" i="1" s="1"/>
  <c r="BN56" i="1"/>
  <c r="BG56" i="1" s="1"/>
  <c r="BN122" i="1"/>
  <c r="BF122" i="1" s="1"/>
  <c r="BN50" i="1"/>
  <c r="BE50" i="1" s="1"/>
  <c r="BN89" i="1"/>
  <c r="BE89" i="1" s="1"/>
  <c r="BN41" i="1"/>
  <c r="BH41" i="1" s="1"/>
  <c r="BN65" i="1"/>
  <c r="BG65" i="1" s="1"/>
  <c r="BN26" i="1"/>
  <c r="BD26" i="1" s="1"/>
  <c r="BN119" i="1"/>
  <c r="BG119" i="1" s="1"/>
  <c r="BN29" i="1"/>
  <c r="BF29" i="1" s="1"/>
  <c r="BN8" i="1"/>
  <c r="BG8" i="1" s="1"/>
  <c r="BN20" i="1"/>
  <c r="BH20" i="1" s="1"/>
  <c r="BN5" i="1"/>
  <c r="BF5" i="1" s="1"/>
  <c r="BN116" i="1"/>
  <c r="BH116" i="1" s="1"/>
  <c r="BN104" i="1"/>
  <c r="BH104" i="1" s="1"/>
  <c r="BN17" i="1"/>
  <c r="BD17" i="1" s="1"/>
  <c r="BN92" i="1"/>
  <c r="BF92" i="1" s="1"/>
  <c r="BN86" i="1"/>
  <c r="BE86" i="1" s="1"/>
  <c r="BN35" i="1"/>
  <c r="BF35" i="1" s="1"/>
  <c r="BN71" i="1"/>
  <c r="BF71" i="1" s="1"/>
  <c r="BN110" i="1"/>
  <c r="BF110" i="1" s="1"/>
  <c r="BN44" i="1"/>
  <c r="BE44" i="1" s="1"/>
  <c r="BN68" i="1"/>
  <c r="BE68" i="1" s="1"/>
  <c r="BN32" i="1"/>
  <c r="BF32" i="1" s="1"/>
  <c r="BN74" i="1"/>
  <c r="BD74" i="1" s="1"/>
  <c r="BN59" i="1"/>
  <c r="BD59" i="1" s="1"/>
  <c r="BN98" i="1"/>
  <c r="BF98" i="1" s="1"/>
  <c r="BN113" i="1"/>
  <c r="BD113" i="1" s="1"/>
  <c r="BN23" i="1"/>
  <c r="BG23" i="1" s="1"/>
  <c r="BN38" i="1"/>
  <c r="BG38" i="1" s="1"/>
  <c r="BN47" i="1"/>
  <c r="BG47" i="1" s="1"/>
  <c r="BN11" i="1"/>
  <c r="BD11" i="1" s="1"/>
  <c r="BN128" i="1"/>
  <c r="BF128" i="1" s="1"/>
  <c r="BN62" i="1"/>
  <c r="BG62" i="1" s="1"/>
  <c r="BN101" i="1"/>
  <c r="BF101" i="1" s="1"/>
  <c r="BH65" i="1" l="1"/>
  <c r="BG14" i="1"/>
  <c r="BH14" i="1"/>
  <c r="BF125" i="1"/>
  <c r="BD44" i="1"/>
  <c r="BE14" i="1"/>
  <c r="BF116" i="1"/>
  <c r="BH26" i="1"/>
  <c r="BG86" i="1"/>
  <c r="BD125" i="1"/>
  <c r="BE125" i="1"/>
  <c r="BD86" i="1"/>
  <c r="BE29" i="1"/>
  <c r="BH29" i="1"/>
  <c r="BH125" i="1"/>
  <c r="BE56" i="1"/>
  <c r="BE59" i="1"/>
  <c r="BH77" i="1"/>
  <c r="BF59" i="1"/>
  <c r="BD68" i="1"/>
  <c r="BE122" i="1"/>
  <c r="BF14" i="1"/>
  <c r="BD80" i="1"/>
  <c r="BH56" i="1"/>
  <c r="BE80" i="1"/>
  <c r="BD47" i="1"/>
  <c r="BE47" i="1"/>
  <c r="BD8" i="1"/>
  <c r="BF80" i="1"/>
  <c r="BD98" i="1"/>
  <c r="BE104" i="1"/>
  <c r="BH101" i="1"/>
  <c r="BG83" i="1"/>
  <c r="BF104" i="1"/>
  <c r="BH68" i="1"/>
  <c r="BE65" i="1"/>
  <c r="BE83" i="1"/>
  <c r="BE98" i="1"/>
  <c r="BG104" i="1"/>
  <c r="BF68" i="1"/>
  <c r="BD65" i="1"/>
  <c r="BD122" i="1"/>
  <c r="BF83" i="1"/>
  <c r="BH119" i="1"/>
  <c r="BD20" i="1"/>
  <c r="BG68" i="1"/>
  <c r="BF65" i="1"/>
  <c r="BG35" i="1"/>
  <c r="BG98" i="1"/>
  <c r="BD104" i="1"/>
  <c r="BG26" i="1"/>
  <c r="BH47" i="1"/>
  <c r="BH122" i="1"/>
  <c r="BD83" i="1"/>
  <c r="BE20" i="1"/>
  <c r="BG80" i="1"/>
  <c r="BF47" i="1"/>
  <c r="BG122" i="1"/>
  <c r="BH98" i="1"/>
  <c r="BG101" i="1"/>
  <c r="BD89" i="1"/>
  <c r="BD35" i="1"/>
  <c r="BH8" i="1"/>
  <c r="BD101" i="1"/>
  <c r="BH35" i="1"/>
  <c r="BF17" i="1"/>
  <c r="BE8" i="1"/>
  <c r="BE35" i="1"/>
  <c r="BD95" i="1"/>
  <c r="BF8" i="1"/>
  <c r="BE101" i="1"/>
  <c r="BF53" i="1"/>
  <c r="BG95" i="1"/>
  <c r="BE107" i="1"/>
  <c r="BG74" i="1"/>
  <c r="BG5" i="1"/>
  <c r="BE95" i="1"/>
  <c r="BH74" i="1"/>
  <c r="BG128" i="1"/>
  <c r="BE71" i="1"/>
  <c r="BE23" i="1"/>
  <c r="BG92" i="1"/>
  <c r="BH128" i="1"/>
  <c r="BH110" i="1"/>
  <c r="BD119" i="1"/>
  <c r="BF95" i="1"/>
  <c r="BF89" i="1"/>
  <c r="BH107" i="1"/>
  <c r="BH89" i="1"/>
  <c r="BE17" i="1"/>
  <c r="BF77" i="1"/>
  <c r="BE26" i="1"/>
  <c r="BD50" i="1"/>
  <c r="BH53" i="1"/>
  <c r="BG53" i="1"/>
  <c r="BH17" i="1"/>
  <c r="BE77" i="1"/>
  <c r="BH23" i="1"/>
  <c r="BD32" i="1"/>
  <c r="BH11" i="1"/>
  <c r="BG17" i="1"/>
  <c r="BF20" i="1"/>
  <c r="BE74" i="1"/>
  <c r="BE62" i="1"/>
  <c r="BE11" i="1"/>
  <c r="BD110" i="1"/>
  <c r="BF11" i="1"/>
  <c r="BG50" i="1"/>
  <c r="BH71" i="1"/>
  <c r="BG77" i="1"/>
  <c r="BF26" i="1"/>
  <c r="BH50" i="1"/>
  <c r="BD53" i="1"/>
  <c r="BG71" i="1"/>
  <c r="BH32" i="1"/>
  <c r="BG113" i="1"/>
  <c r="BG32" i="1"/>
  <c r="BG11" i="1"/>
  <c r="BE113" i="1"/>
  <c r="BF38" i="1"/>
  <c r="BE119" i="1"/>
  <c r="BF74" i="1"/>
  <c r="BH62" i="1"/>
  <c r="BG89" i="1"/>
  <c r="BH59" i="1"/>
  <c r="BE110" i="1"/>
  <c r="BF23" i="1"/>
  <c r="BH113" i="1"/>
  <c r="BE32" i="1"/>
  <c r="BF119" i="1"/>
  <c r="BG20" i="1"/>
  <c r="BF86" i="1"/>
  <c r="BF62" i="1"/>
  <c r="BF50" i="1"/>
  <c r="BG59" i="1"/>
  <c r="BD71" i="1"/>
  <c r="BD56" i="1"/>
  <c r="BD107" i="1"/>
  <c r="BH86" i="1"/>
  <c r="BE128" i="1"/>
  <c r="BG110" i="1"/>
  <c r="BG29" i="1"/>
  <c r="BF56" i="1"/>
  <c r="BF107" i="1"/>
  <c r="BD92" i="1"/>
  <c r="BD128" i="1"/>
  <c r="BD29" i="1"/>
  <c r="BD23" i="1"/>
  <c r="BH92" i="1"/>
  <c r="BD62" i="1"/>
  <c r="BF44" i="1"/>
  <c r="BG116" i="1"/>
  <c r="BD38" i="1"/>
  <c r="BD5" i="1"/>
  <c r="BE5" i="1"/>
  <c r="BH5" i="1"/>
  <c r="BH38" i="1"/>
  <c r="BG44" i="1"/>
  <c r="BF41" i="1"/>
  <c r="BE38" i="1"/>
  <c r="BF113" i="1"/>
  <c r="BE41" i="1"/>
  <c r="BG41" i="1"/>
  <c r="BD116" i="1"/>
  <c r="BH44" i="1"/>
  <c r="BE116" i="1"/>
  <c r="BD41" i="1"/>
  <c r="BE9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<sst xmlns="http://schemas.openxmlformats.org/spreadsheetml/2006/main" count="140" uniqueCount="59">
  <si>
    <t>CONTRÔLE</t>
  </si>
  <si>
    <t>CLASSEMENT FINAL</t>
  </si>
  <si>
    <t>CLT</t>
  </si>
  <si>
    <t>RANG</t>
  </si>
  <si>
    <t>ORDRE</t>
  </si>
  <si>
    <t>INDEX</t>
  </si>
  <si>
    <t>1 TOUR</t>
  </si>
  <si>
    <t>2 TOUR</t>
  </si>
  <si>
    <t>3 TOUR</t>
  </si>
  <si>
    <t>PART</t>
  </si>
  <si>
    <t>PP</t>
  </si>
  <si>
    <t>PC</t>
  </si>
  <si>
    <t>DIFF</t>
  </si>
  <si>
    <t>N°</t>
  </si>
  <si>
    <t>NOMS</t>
  </si>
  <si>
    <t>VICT</t>
  </si>
  <si>
    <t>MELEE 3 TOURS</t>
  </si>
  <si>
    <t>N°1</t>
  </si>
  <si>
    <t>Score 1</t>
  </si>
  <si>
    <t>Score 2</t>
  </si>
  <si>
    <t>N°2</t>
  </si>
  <si>
    <t>N° 1</t>
  </si>
  <si>
    <t>N° 2</t>
  </si>
  <si>
    <t>1 TOUR 18 joueurs</t>
  </si>
  <si>
    <t>2  TOUR 18 joueurs</t>
  </si>
  <si>
    <t>3 TOUR 18 joueurs</t>
  </si>
  <si>
    <t>1 TOUR 24 JOUEURS</t>
  </si>
  <si>
    <t>2 TOUR 24 JOUEURS</t>
  </si>
  <si>
    <t>3 TOUR 24 JOUEURS</t>
  </si>
  <si>
    <t>1 TOUR 30 JOUEURS</t>
  </si>
  <si>
    <t>2 TOUR 30 JOUEURS</t>
  </si>
  <si>
    <t>3 TOUR 30 JOUEURS</t>
  </si>
  <si>
    <t>1 TOUR 36 JOUEURS</t>
  </si>
  <si>
    <t>2 TOUR 36 JOUEURS</t>
  </si>
  <si>
    <t>3 TOUR 36 JOUEURS</t>
  </si>
  <si>
    <t>1 TOUR 42 JOUEURS</t>
  </si>
  <si>
    <t>2 TOURS 42 JOUEURS</t>
  </si>
  <si>
    <t>3 TOUR 42 JOUEURS</t>
  </si>
  <si>
    <t>1 TOUR 48 JOUEURS</t>
  </si>
  <si>
    <t>2 TOUR 48 JOUEURS</t>
  </si>
  <si>
    <t>3 TOUR 48 JOUEURS</t>
  </si>
  <si>
    <t>a</t>
  </si>
  <si>
    <t>b</t>
  </si>
  <si>
    <t>c</t>
  </si>
  <si>
    <t>d</t>
  </si>
  <si>
    <t>e</t>
  </si>
  <si>
    <t>f</t>
  </si>
  <si>
    <t>g</t>
  </si>
  <si>
    <t>h</t>
  </si>
  <si>
    <t>k</t>
  </si>
  <si>
    <t>m</t>
  </si>
  <si>
    <t>n</t>
  </si>
  <si>
    <t>p</t>
  </si>
  <si>
    <t>q</t>
  </si>
  <si>
    <t>r</t>
  </si>
  <si>
    <t>s</t>
  </si>
  <si>
    <t>t</t>
  </si>
  <si>
    <t>u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</si>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</sst>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5" xfId="0" applyBorder="1"/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1" xfId="0" applyBorder="1"/>
    <xf numFmtId="0" fontId="0" fillId="0" borderId="10" xfId="0" applyBorder="1"/>
    <xf numFmtId="0" fontId="1" fillId="0" borderId="5" xfId="0" applyFont="1" applyBorder="1" applyAlignment="1">
      <alignment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9651-36B1-41F9-B665-D55CA49DACE2}">
  <dimension ref="A2:CC147"/>
  <sheetViews>
    <sheetView tabSelected="1" workbookViewId="0">
      <selection activeCell="BI58" sqref="BI58"/>
    </sheetView>
  </sheetViews>
  <sheetFormatPr baseColWidth="10" defaultRowHeight="15" x14ac:dyDescent="0.25"/>
  <cols>
    <col min="1" max="1" width="7.140625" customWidth="1"/>
    <col min="2" max="2" width="22.85546875" customWidth="1"/>
    <col min="3" max="14" width="6.42578125" customWidth="1"/>
    <col min="15" max="15" width="4.140625" customWidth="1"/>
    <col min="16" max="18" width="6.42578125" hidden="1" customWidth="1"/>
    <col min="19" max="19" width="11.28515625" hidden="1" customWidth="1"/>
    <col min="20" max="29" width="11.42578125" hidden="1" customWidth="1"/>
    <col min="30" max="30" width="2.5703125" hidden="1" customWidth="1"/>
    <col min="31" max="51" width="11.42578125" hidden="1" customWidth="1"/>
    <col min="52" max="52" width="6.5703125" customWidth="1"/>
    <col min="53" max="54" width="6.42578125" customWidth="1"/>
    <col min="55" max="55" width="2.85546875" customWidth="1"/>
    <col min="56" max="56" width="6.7109375" customWidth="1"/>
    <col min="57" max="57" width="22.85546875" customWidth="1"/>
    <col min="58" max="60" width="6.42578125" customWidth="1"/>
    <col min="61" max="61" width="4.28515625" customWidth="1"/>
    <col min="62" max="62" width="8.85546875" customWidth="1"/>
    <col min="63" max="66" width="8.5703125" customWidth="1"/>
    <col min="67" max="67" width="3.140625" customWidth="1"/>
    <col min="68" max="71" width="7.140625" customWidth="1"/>
    <col min="72" max="72" width="5" customWidth="1"/>
    <col min="73" max="76" width="7.140625" customWidth="1"/>
    <col min="77" max="77" width="5" customWidth="1"/>
    <col min="78" max="81" width="7.140625" customWidth="1"/>
  </cols>
  <sheetData>
    <row r="2" spans="1:81" x14ac:dyDescent="0.25">
      <c r="A2" s="37" t="s">
        <v>16</v>
      </c>
      <c r="B2" s="37"/>
      <c r="C2" s="37" t="s">
        <v>6</v>
      </c>
      <c r="D2" s="37"/>
      <c r="E2" s="37"/>
      <c r="F2" s="37"/>
      <c r="G2" s="37" t="s">
        <v>7</v>
      </c>
      <c r="H2" s="37"/>
      <c r="I2" s="37"/>
      <c r="J2" s="37"/>
      <c r="K2" s="37" t="s">
        <v>8</v>
      </c>
      <c r="L2" s="37"/>
      <c r="M2" s="37"/>
      <c r="N2" s="37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38" t="s">
        <v>0</v>
      </c>
      <c r="BA2" s="39"/>
      <c r="BB2" s="40"/>
      <c r="BC2" s="1"/>
      <c r="BD2" s="38" t="s">
        <v>1</v>
      </c>
      <c r="BE2" s="39"/>
      <c r="BF2" s="39"/>
      <c r="BG2" s="39"/>
      <c r="BH2" s="40"/>
      <c r="BI2" s="1"/>
      <c r="BJ2" s="1"/>
      <c r="BK2" s="1"/>
      <c r="BL2" s="1"/>
      <c r="BM2" s="1"/>
      <c r="BN2" s="1"/>
    </row>
    <row r="3" spans="1:81" x14ac:dyDescent="0.25">
      <c r="A3" s="3" t="s">
        <v>13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9</v>
      </c>
      <c r="L3" s="3" t="s">
        <v>10</v>
      </c>
      <c r="M3" s="3" t="s">
        <v>11</v>
      </c>
      <c r="N3" s="3" t="s">
        <v>12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3" t="s">
        <v>9</v>
      </c>
      <c r="BA3" s="3" t="s">
        <v>15</v>
      </c>
      <c r="BB3" s="3" t="s">
        <v>12</v>
      </c>
      <c r="BC3" s="1"/>
      <c r="BD3" s="3"/>
      <c r="BE3" s="3" t="s">
        <v>14</v>
      </c>
      <c r="BF3" s="3" t="s">
        <v>9</v>
      </c>
      <c r="BG3" s="3" t="s">
        <v>15</v>
      </c>
      <c r="BH3" s="3" t="s">
        <v>12</v>
      </c>
      <c r="BI3" s="1"/>
      <c r="BJ3" s="2" t="s">
        <v>2</v>
      </c>
      <c r="BK3" s="2" t="s">
        <v>3</v>
      </c>
      <c r="BL3" s="2" t="s">
        <v>3</v>
      </c>
      <c r="BM3" s="2" t="s">
        <v>4</v>
      </c>
      <c r="BN3" s="2" t="s">
        <v>5</v>
      </c>
      <c r="BP3" s="41" t="s">
        <v>23</v>
      </c>
      <c r="BQ3" s="41"/>
      <c r="BR3" s="41"/>
      <c r="BS3" s="41"/>
      <c r="BU3" s="33" t="s">
        <v>24</v>
      </c>
      <c r="BV3" s="33"/>
      <c r="BW3" s="33"/>
      <c r="BX3" s="33"/>
      <c r="BZ3" s="33" t="s">
        <v>25</v>
      </c>
      <c r="CA3" s="33"/>
      <c r="CB3" s="33"/>
      <c r="CC3" s="33"/>
    </row>
    <row r="4" spans="1:81" ht="18.75" x14ac:dyDescent="0.25">
      <c r="A4" s="4"/>
      <c r="B4" s="5"/>
      <c r="C4" s="4"/>
      <c r="D4" s="6"/>
      <c r="E4" s="6"/>
      <c r="F4" s="6">
        <f>D4-E4</f>
        <v>0</v>
      </c>
      <c r="G4" s="4"/>
      <c r="H4" s="6"/>
      <c r="I4" s="6"/>
      <c r="J4" s="6">
        <f>H4-I4</f>
        <v>0</v>
      </c>
      <c r="K4" s="4"/>
      <c r="L4" s="6"/>
      <c r="M4" s="6"/>
      <c r="N4" s="6">
        <f>L4-M4</f>
        <v>0</v>
      </c>
      <c r="AZ4" s="7"/>
      <c r="BA4" s="7"/>
      <c r="BB4" s="7"/>
      <c r="BD4" s="8"/>
      <c r="BE4" s="8"/>
      <c r="BF4" s="8"/>
      <c r="BG4" s="8"/>
      <c r="BH4" s="9"/>
      <c r="BJ4" s="2"/>
      <c r="BK4" s="2"/>
      <c r="BL4" s="2"/>
      <c r="BM4" s="2"/>
      <c r="BN4" s="2"/>
      <c r="BP4" s="11" t="s">
        <v>17</v>
      </c>
      <c r="BQ4" s="12" t="s">
        <v>18</v>
      </c>
      <c r="BR4" s="12" t="s">
        <v>19</v>
      </c>
      <c r="BS4" s="12" t="s">
        <v>20</v>
      </c>
      <c r="BU4" s="13" t="s">
        <v>17</v>
      </c>
      <c r="BV4" s="13" t="s">
        <v>18</v>
      </c>
      <c r="BW4" s="13" t="s">
        <v>19</v>
      </c>
      <c r="BX4" s="13" t="s">
        <v>20</v>
      </c>
      <c r="BZ4" s="13" t="s">
        <v>21</v>
      </c>
      <c r="CA4" s="13" t="s">
        <v>18</v>
      </c>
      <c r="CB4" s="13" t="s">
        <v>19</v>
      </c>
      <c r="CC4" s="13" t="s">
        <v>22</v>
      </c>
    </row>
    <row r="5" spans="1:81" ht="18.75" x14ac:dyDescent="0.25">
      <c r="A5" s="4">
        <v>1</v>
      </c>
      <c r="B5" s="5" t="s">
        <v>41</v>
      </c>
      <c r="C5" s="4">
        <v>1</v>
      </c>
      <c r="D5" s="6">
        <v>13</v>
      </c>
      <c r="E5" s="6">
        <v>11</v>
      </c>
      <c r="F5" s="6">
        <f t="shared" ref="F5:F68" si="0">D5-E5</f>
        <v>2</v>
      </c>
      <c r="G5" s="4"/>
      <c r="H5" s="6"/>
      <c r="I5" s="6"/>
      <c r="J5" s="6">
        <f t="shared" ref="J5:J68" si="1">H5-I5</f>
        <v>0</v>
      </c>
      <c r="K5" s="4"/>
      <c r="L5" s="6"/>
      <c r="M5" s="6"/>
      <c r="N5" s="6">
        <f t="shared" ref="N5:N68" si="2">L5-M5</f>
        <v>0</v>
      </c>
      <c r="AZ5" s="7">
        <f>C5+G5+K5</f>
        <v>1</v>
      </c>
      <c r="BA5" s="7" cm="1">
        <f t="array" ref="BA5">SUMPRODUCT(($C$3:$N$3="PP")*($C4:$N6=13))</f>
        <v>1</v>
      </c>
      <c r="BB5" s="7" cm="1">
        <f t="array" ref="BB5">SUMPRODUCT(($C$3:$N$3="DIFF")*($C4:$N6))</f>
        <v>2</v>
      </c>
      <c r="BD5" s="8">
        <f>IF(N($BN5)&gt;0,INDEX($BK$4:$BK$129,$BN5),"")</f>
        <v>1</v>
      </c>
      <c r="BE5" s="8" t="str">
        <f>IF(N($BN5)&gt;0,INDEX($B$4:$B$129,$BN5),"")</f>
        <v>a</v>
      </c>
      <c r="BF5" s="8">
        <f>IF(N($BN5)&gt;0,INDEX($AZ$4:$AZ$129,$BN5),"")</f>
        <v>1</v>
      </c>
      <c r="BG5" s="8">
        <f>IF(N($BN5)&gt;0,INDEX($BA$4:$BA$129,$BN5),"")</f>
        <v>1</v>
      </c>
      <c r="BH5" s="9">
        <f>IF(N($BN5)&gt;0,INDEX($BB$4:$BB$129,$BN5),"")</f>
        <v>2</v>
      </c>
      <c r="BJ5" s="2">
        <f>IF(AZ5&gt;0,AZ5*100000+BA5*1000+BB5+500,"")</f>
        <v>101502</v>
      </c>
      <c r="BK5" s="2">
        <f>IF(AZ5&gt;0,RANK(BJ5,$BJ$4:$BJ$129,0),"")</f>
        <v>1</v>
      </c>
      <c r="BL5" s="2">
        <f>IF(N(BK5)&gt;0,BK5+COUNTIF($BK$4:$BK4,BK5),"")</f>
        <v>1</v>
      </c>
      <c r="BM5" s="2">
        <f>INT(ROWS($BM$3:$BM5)/3)</f>
        <v>1</v>
      </c>
      <c r="BN5" s="2">
        <f>IFERROR(MATCH(BM5,$BL$4:$BL$129,0),"")</f>
        <v>2</v>
      </c>
      <c r="BP5" s="15">
        <v>1</v>
      </c>
      <c r="BQ5" s="42">
        <v>13</v>
      </c>
      <c r="BR5" s="42">
        <v>11</v>
      </c>
      <c r="BS5" s="15">
        <v>6</v>
      </c>
      <c r="BT5" s="16"/>
      <c r="BU5" s="14">
        <v>1</v>
      </c>
      <c r="BV5" s="30"/>
      <c r="BW5" s="30"/>
      <c r="BX5" s="22">
        <v>3</v>
      </c>
      <c r="BY5" s="16"/>
      <c r="BZ5" s="15">
        <v>1</v>
      </c>
      <c r="CA5" s="27"/>
      <c r="CB5" s="27"/>
      <c r="CC5" s="15">
        <v>5</v>
      </c>
    </row>
    <row r="6" spans="1:81" ht="18.75" x14ac:dyDescent="0.25">
      <c r="A6" s="4"/>
      <c r="B6" s="5"/>
      <c r="C6" s="4"/>
      <c r="D6" s="6"/>
      <c r="E6" s="6"/>
      <c r="F6" s="6">
        <f t="shared" si="0"/>
        <v>0</v>
      </c>
      <c r="G6" s="4"/>
      <c r="H6" s="6"/>
      <c r="I6" s="6"/>
      <c r="J6" s="6">
        <f t="shared" si="1"/>
        <v>0</v>
      </c>
      <c r="K6" s="4"/>
      <c r="L6" s="6"/>
      <c r="M6" s="6"/>
      <c r="N6" s="6">
        <f t="shared" si="2"/>
        <v>0</v>
      </c>
      <c r="AZ6" s="7"/>
      <c r="BA6" s="7"/>
      <c r="BB6" s="7"/>
      <c r="BD6" s="8"/>
      <c r="BE6" s="8"/>
      <c r="BF6" s="8"/>
      <c r="BG6" s="8"/>
      <c r="BH6" s="9"/>
      <c r="BJ6" s="2"/>
      <c r="BK6" s="2"/>
      <c r="BL6" s="2"/>
      <c r="BM6" s="2"/>
      <c r="BN6" s="2"/>
      <c r="BP6" s="15">
        <v>7</v>
      </c>
      <c r="BQ6" s="42"/>
      <c r="BR6" s="42"/>
      <c r="BS6" s="15">
        <v>12</v>
      </c>
      <c r="BT6" s="16"/>
      <c r="BU6" s="14">
        <v>12</v>
      </c>
      <c r="BV6" s="31"/>
      <c r="BW6" s="31"/>
      <c r="BX6" s="14">
        <v>9</v>
      </c>
      <c r="BY6" s="16"/>
      <c r="BZ6" s="15">
        <v>9</v>
      </c>
      <c r="CA6" s="28"/>
      <c r="CB6" s="28"/>
      <c r="CC6" s="15">
        <v>11</v>
      </c>
    </row>
    <row r="7" spans="1:81" ht="18.75" x14ac:dyDescent="0.25">
      <c r="A7" s="4"/>
      <c r="B7" s="5"/>
      <c r="C7" s="4"/>
      <c r="D7" s="6"/>
      <c r="E7" s="6"/>
      <c r="F7" s="6">
        <f t="shared" si="0"/>
        <v>0</v>
      </c>
      <c r="G7" s="4"/>
      <c r="H7" s="6"/>
      <c r="I7" s="6"/>
      <c r="J7" s="6">
        <f t="shared" si="1"/>
        <v>0</v>
      </c>
      <c r="K7" s="4"/>
      <c r="L7" s="6"/>
      <c r="M7" s="6"/>
      <c r="N7" s="6">
        <f t="shared" si="2"/>
        <v>0</v>
      </c>
      <c r="AZ7" s="7"/>
      <c r="BA7" s="7"/>
      <c r="BB7" s="7"/>
      <c r="BD7" s="8"/>
      <c r="BE7" s="8"/>
      <c r="BF7" s="8"/>
      <c r="BG7" s="8"/>
      <c r="BH7" s="9"/>
      <c r="BJ7" s="2"/>
      <c r="BK7" s="2"/>
      <c r="BL7" s="2"/>
      <c r="BM7" s="2"/>
      <c r="BN7" s="2"/>
      <c r="BP7" s="15">
        <v>13</v>
      </c>
      <c r="BQ7" s="42"/>
      <c r="BR7" s="42"/>
      <c r="BS7" s="15">
        <v>18</v>
      </c>
      <c r="BT7" s="16"/>
      <c r="BU7" s="14">
        <v>15</v>
      </c>
      <c r="BV7" s="32"/>
      <c r="BW7" s="32"/>
      <c r="BX7" s="23">
        <v>17</v>
      </c>
      <c r="BY7" s="16"/>
      <c r="BZ7" s="15">
        <v>16</v>
      </c>
      <c r="CA7" s="29"/>
      <c r="CB7" s="29"/>
      <c r="CC7" s="15">
        <v>15</v>
      </c>
    </row>
    <row r="8" spans="1:81" ht="18.75" x14ac:dyDescent="0.25">
      <c r="A8" s="4">
        <v>2</v>
      </c>
      <c r="B8" s="5" t="s">
        <v>42</v>
      </c>
      <c r="C8" s="4">
        <v>1</v>
      </c>
      <c r="D8" s="6"/>
      <c r="E8" s="6"/>
      <c r="F8" s="6">
        <f t="shared" si="0"/>
        <v>0</v>
      </c>
      <c r="G8" s="4"/>
      <c r="H8" s="6"/>
      <c r="I8" s="6"/>
      <c r="J8" s="6">
        <f t="shared" si="1"/>
        <v>0</v>
      </c>
      <c r="K8" s="4"/>
      <c r="L8" s="6"/>
      <c r="M8" s="6"/>
      <c r="N8" s="6">
        <f t="shared" si="2"/>
        <v>0</v>
      </c>
      <c r="AZ8" s="7">
        <f>C8+G8+K8</f>
        <v>1</v>
      </c>
      <c r="BA8" s="7" cm="1">
        <f t="array" ref="BA8">SUMPRODUCT(($C$3:$N$3="PP")*($C7:$N9=13))</f>
        <v>0</v>
      </c>
      <c r="BB8" s="7" cm="1">
        <f t="array" ref="BB8">SUMPRODUCT(($C$3:$N$3="DIFF")*($C7:$N9))</f>
        <v>0</v>
      </c>
      <c r="BD8" s="8">
        <f>IF(N($BN8)&gt;0,INDEX($BK$4:$BK$129,$BN8),"")</f>
        <v>1</v>
      </c>
      <c r="BE8" s="8" t="str">
        <f>IF(N($BN8)&gt;0,INDEX($B$4:$B$129,$BN8),"")</f>
        <v>g</v>
      </c>
      <c r="BF8" s="8">
        <f>IF(N($BN8)&gt;0,INDEX($AZ$4:$AZ$129,$BN8),"")</f>
        <v>1</v>
      </c>
      <c r="BG8" s="8">
        <f>IF(N($BN8)&gt;0,INDEX($BA$4:$BA$129,$BN8),"")</f>
        <v>1</v>
      </c>
      <c r="BH8" s="9">
        <f>IF(N($BN8)&gt;0,INDEX($BB$4:$BB$129,$BN8),"")</f>
        <v>2</v>
      </c>
      <c r="BJ8" s="2">
        <f>IF(AZ8&gt;0,AZ8*100000+BA8*1000+BB8+500,"")</f>
        <v>100500</v>
      </c>
      <c r="BK8" s="2">
        <f>IF(AZ8&gt;0,RANK(BJ8,$BJ$4:$BJ$129,0),"")</f>
        <v>4</v>
      </c>
      <c r="BL8" s="2">
        <f>IF(N(BK8)&gt;0,BK8+COUNTIF($BK$4:$BK7,BK8),"")</f>
        <v>4</v>
      </c>
      <c r="BM8" s="2">
        <f>INT(ROWS($BM$3:$BM8)/3)</f>
        <v>2</v>
      </c>
      <c r="BN8" s="2">
        <f>IFERROR(MATCH(BM8,$BL$4:$BL$129,0),"")</f>
        <v>20</v>
      </c>
      <c r="BP8" s="14">
        <v>2</v>
      </c>
      <c r="BQ8" s="43">
        <v>10</v>
      </c>
      <c r="BR8" s="43">
        <v>13</v>
      </c>
      <c r="BS8" s="14">
        <v>4</v>
      </c>
      <c r="BT8" s="16"/>
      <c r="BU8" s="19">
        <v>2</v>
      </c>
      <c r="BV8" s="27"/>
      <c r="BW8" s="27"/>
      <c r="BX8" s="18">
        <v>6</v>
      </c>
      <c r="BY8" s="16"/>
      <c r="BZ8" s="14">
        <v>2</v>
      </c>
      <c r="CA8" s="30"/>
      <c r="CB8" s="30"/>
      <c r="CC8" s="14">
        <v>3</v>
      </c>
    </row>
    <row r="9" spans="1:81" ht="18.75" x14ac:dyDescent="0.25">
      <c r="A9" s="4"/>
      <c r="B9" s="5"/>
      <c r="C9" s="4"/>
      <c r="D9" s="6"/>
      <c r="E9" s="6"/>
      <c r="F9" s="6">
        <f t="shared" si="0"/>
        <v>0</v>
      </c>
      <c r="G9" s="4"/>
      <c r="H9" s="6"/>
      <c r="I9" s="6"/>
      <c r="J9" s="6">
        <f t="shared" si="1"/>
        <v>0</v>
      </c>
      <c r="K9" s="4"/>
      <c r="L9" s="6"/>
      <c r="M9" s="6"/>
      <c r="N9" s="6">
        <f t="shared" si="2"/>
        <v>0</v>
      </c>
      <c r="AZ9" s="7"/>
      <c r="BA9" s="7"/>
      <c r="BB9" s="7"/>
      <c r="BD9" s="8"/>
      <c r="BE9" s="8"/>
      <c r="BF9" s="8"/>
      <c r="BG9" s="8"/>
      <c r="BH9" s="9"/>
      <c r="BJ9" s="2"/>
      <c r="BK9" s="2"/>
      <c r="BL9" s="2"/>
      <c r="BM9" s="2"/>
      <c r="BN9" s="2"/>
      <c r="BP9" s="14">
        <v>8</v>
      </c>
      <c r="BQ9" s="43"/>
      <c r="BR9" s="43"/>
      <c r="BS9" s="14">
        <v>9</v>
      </c>
      <c r="BT9" s="16"/>
      <c r="BU9" s="15">
        <v>11</v>
      </c>
      <c r="BV9" s="28"/>
      <c r="BW9" s="28"/>
      <c r="BX9" s="15">
        <v>7</v>
      </c>
      <c r="BY9" s="16"/>
      <c r="BZ9" s="14">
        <v>7</v>
      </c>
      <c r="CA9" s="31"/>
      <c r="CB9" s="31"/>
      <c r="CC9" s="14">
        <v>8</v>
      </c>
    </row>
    <row r="10" spans="1:81" ht="18.75" x14ac:dyDescent="0.25">
      <c r="A10" s="4"/>
      <c r="B10" s="5"/>
      <c r="C10" s="4"/>
      <c r="D10" s="6"/>
      <c r="E10" s="6"/>
      <c r="F10" s="6">
        <f t="shared" si="0"/>
        <v>0</v>
      </c>
      <c r="G10" s="4"/>
      <c r="H10" s="6"/>
      <c r="I10" s="6"/>
      <c r="J10" s="6">
        <f t="shared" si="1"/>
        <v>0</v>
      </c>
      <c r="K10" s="4"/>
      <c r="L10" s="6"/>
      <c r="M10" s="6"/>
      <c r="N10" s="6">
        <f t="shared" si="2"/>
        <v>0</v>
      </c>
      <c r="AZ10" s="7"/>
      <c r="BA10" s="7"/>
      <c r="BB10" s="7"/>
      <c r="BD10" s="8"/>
      <c r="BE10" s="8"/>
      <c r="BF10" s="8"/>
      <c r="BG10" s="8"/>
      <c r="BH10" s="9"/>
      <c r="BJ10" s="2"/>
      <c r="BK10" s="2"/>
      <c r="BL10" s="2"/>
      <c r="BM10" s="2"/>
      <c r="BN10" s="2"/>
      <c r="BP10" s="17">
        <v>14</v>
      </c>
      <c r="BQ10" s="43"/>
      <c r="BR10" s="43"/>
      <c r="BS10" s="17">
        <v>15</v>
      </c>
      <c r="BT10" s="16"/>
      <c r="BU10" s="15">
        <v>16</v>
      </c>
      <c r="BV10" s="29"/>
      <c r="BW10" s="29"/>
      <c r="BX10" s="19">
        <v>14</v>
      </c>
      <c r="BY10" s="16"/>
      <c r="BZ10" s="14">
        <v>13</v>
      </c>
      <c r="CA10" s="32"/>
      <c r="CB10" s="32"/>
      <c r="CC10" s="14">
        <v>18</v>
      </c>
    </row>
    <row r="11" spans="1:81" ht="18.75" x14ac:dyDescent="0.25">
      <c r="A11" s="4">
        <v>3</v>
      </c>
      <c r="B11" s="5" t="s">
        <v>43</v>
      </c>
      <c r="C11" s="4">
        <v>1</v>
      </c>
      <c r="D11" s="6"/>
      <c r="E11" s="6"/>
      <c r="F11" s="6">
        <f t="shared" si="0"/>
        <v>0</v>
      </c>
      <c r="G11" s="4"/>
      <c r="H11" s="6"/>
      <c r="I11" s="6"/>
      <c r="J11" s="6">
        <f t="shared" si="1"/>
        <v>0</v>
      </c>
      <c r="K11" s="4"/>
      <c r="L11" s="6"/>
      <c r="M11" s="6"/>
      <c r="N11" s="6">
        <f t="shared" si="2"/>
        <v>0</v>
      </c>
      <c r="AZ11" s="7">
        <f>C11+G11+K11</f>
        <v>1</v>
      </c>
      <c r="BA11" s="7" cm="1">
        <f t="array" ref="BA11">SUMPRODUCT(($C$3:$N$3="PP")*($C10:$N12=13))</f>
        <v>0</v>
      </c>
      <c r="BB11" s="7" cm="1">
        <f t="array" ref="BB11">SUMPRODUCT(($C$3:$N$3="DIFF")*($C10:$N12))</f>
        <v>0</v>
      </c>
      <c r="BD11" s="8">
        <f>IF(N($BN11)&gt;0,INDEX($BK$4:$BK$129,$BN11),"")</f>
        <v>1</v>
      </c>
      <c r="BE11" s="8" t="str">
        <f>IF(N($BN11)&gt;0,INDEX($B$4:$B$129,$BN11),"")</f>
        <v>q</v>
      </c>
      <c r="BF11" s="8">
        <f>IF(N($BN11)&gt;0,INDEX($AZ$4:$AZ$129,$BN11),"")</f>
        <v>1</v>
      </c>
      <c r="BG11" s="8">
        <f>IF(N($BN11)&gt;0,INDEX($BA$4:$BA$129,$BN11),"")</f>
        <v>1</v>
      </c>
      <c r="BH11" s="9">
        <f>IF(N($BN11)&gt;0,INDEX($BB$4:$BB$129,$BN11),"")</f>
        <v>2</v>
      </c>
      <c r="BJ11" s="2">
        <f>IF(AZ11&gt;0,AZ11*100000+BA11*1000+BB11+500,"")</f>
        <v>100500</v>
      </c>
      <c r="BK11" s="2">
        <f>IF(AZ11&gt;0,RANK(BJ11,$BJ$4:$BJ$129,0),"")</f>
        <v>4</v>
      </c>
      <c r="BL11" s="2">
        <f>IF(N(BK11)&gt;0,BK11+COUNTIF($BK$4:$BK10,BK11),"")</f>
        <v>5</v>
      </c>
      <c r="BM11" s="2">
        <f>INT(ROWS($BM$3:$BM11)/3)</f>
        <v>3</v>
      </c>
      <c r="BN11" s="2">
        <f>IFERROR(MATCH(BM11,$BL$4:$BL$129,0),"")</f>
        <v>38</v>
      </c>
      <c r="BP11" s="15">
        <v>3</v>
      </c>
      <c r="BQ11" s="42">
        <v>13</v>
      </c>
      <c r="BR11" s="42">
        <v>6</v>
      </c>
      <c r="BS11" s="15">
        <v>5</v>
      </c>
      <c r="BT11" s="16"/>
      <c r="BU11" s="14">
        <v>4</v>
      </c>
      <c r="BV11" s="30"/>
      <c r="BW11" s="30"/>
      <c r="BX11" s="20">
        <v>5</v>
      </c>
      <c r="BY11" s="16"/>
      <c r="BZ11" s="15">
        <v>4</v>
      </c>
      <c r="CA11" s="27"/>
      <c r="CB11" s="27"/>
      <c r="CC11" s="15">
        <v>6</v>
      </c>
    </row>
    <row r="12" spans="1:81" ht="18.75" x14ac:dyDescent="0.25">
      <c r="A12" s="4"/>
      <c r="B12" s="5"/>
      <c r="C12" s="4"/>
      <c r="D12" s="6"/>
      <c r="E12" s="6"/>
      <c r="F12" s="6">
        <f t="shared" si="0"/>
        <v>0</v>
      </c>
      <c r="G12" s="4"/>
      <c r="H12" s="6"/>
      <c r="I12" s="6"/>
      <c r="J12" s="6">
        <f t="shared" si="1"/>
        <v>0</v>
      </c>
      <c r="K12" s="4"/>
      <c r="L12" s="6"/>
      <c r="M12" s="6"/>
      <c r="N12" s="6">
        <f t="shared" si="2"/>
        <v>0</v>
      </c>
      <c r="AZ12" s="7"/>
      <c r="BA12" s="7"/>
      <c r="BB12" s="7"/>
      <c r="BD12" s="8"/>
      <c r="BE12" s="8"/>
      <c r="BF12" s="8"/>
      <c r="BG12" s="8"/>
      <c r="BH12" s="9"/>
      <c r="BJ12" s="2"/>
      <c r="BK12" s="2"/>
      <c r="BL12" s="2"/>
      <c r="BM12" s="2"/>
      <c r="BN12" s="2"/>
      <c r="BP12" s="15">
        <v>10</v>
      </c>
      <c r="BQ12" s="42"/>
      <c r="BR12" s="42"/>
      <c r="BS12" s="15">
        <v>11</v>
      </c>
      <c r="BT12" s="16"/>
      <c r="BU12" s="14">
        <v>8</v>
      </c>
      <c r="BV12" s="31"/>
      <c r="BW12" s="31"/>
      <c r="BX12" s="14">
        <v>10</v>
      </c>
      <c r="BY12" s="16"/>
      <c r="BZ12" s="15">
        <v>12</v>
      </c>
      <c r="CA12" s="28"/>
      <c r="CB12" s="28"/>
      <c r="CC12" s="15">
        <v>10</v>
      </c>
    </row>
    <row r="13" spans="1:81" ht="18.75" x14ac:dyDescent="0.25">
      <c r="A13" s="4"/>
      <c r="B13" s="5"/>
      <c r="C13" s="4"/>
      <c r="D13" s="6"/>
      <c r="E13" s="6"/>
      <c r="F13" s="6">
        <f t="shared" si="0"/>
        <v>0</v>
      </c>
      <c r="G13" s="4"/>
      <c r="H13" s="6"/>
      <c r="I13" s="6"/>
      <c r="J13" s="6">
        <f t="shared" si="1"/>
        <v>0</v>
      </c>
      <c r="K13" s="4"/>
      <c r="L13" s="6"/>
      <c r="M13" s="6"/>
      <c r="N13" s="6">
        <f t="shared" si="2"/>
        <v>0</v>
      </c>
      <c r="AZ13" s="7"/>
      <c r="BA13" s="7"/>
      <c r="BB13" s="7"/>
      <c r="BD13" s="8"/>
      <c r="BE13" s="8"/>
      <c r="BF13" s="8"/>
      <c r="BG13" s="8"/>
      <c r="BH13" s="9"/>
      <c r="BJ13" s="2"/>
      <c r="BK13" s="2"/>
      <c r="BL13" s="2"/>
      <c r="BM13" s="2"/>
      <c r="BN13" s="2"/>
      <c r="BP13" s="15">
        <v>16</v>
      </c>
      <c r="BQ13" s="42"/>
      <c r="BR13" s="42"/>
      <c r="BS13" s="15">
        <v>17</v>
      </c>
      <c r="BT13" s="16"/>
      <c r="BU13" s="14">
        <v>18</v>
      </c>
      <c r="BV13" s="32"/>
      <c r="BW13" s="32"/>
      <c r="BX13" s="17">
        <v>13</v>
      </c>
      <c r="BY13" s="16"/>
      <c r="BZ13" s="15">
        <v>14</v>
      </c>
      <c r="CA13" s="29"/>
      <c r="CB13" s="29"/>
      <c r="CC13" s="15">
        <v>17</v>
      </c>
    </row>
    <row r="14" spans="1:81" ht="18.75" x14ac:dyDescent="0.25">
      <c r="A14" s="4">
        <v>4</v>
      </c>
      <c r="B14" s="5" t="s">
        <v>44</v>
      </c>
      <c r="C14" s="4">
        <v>1</v>
      </c>
      <c r="D14" s="6"/>
      <c r="E14" s="6"/>
      <c r="F14" s="6">
        <f t="shared" si="0"/>
        <v>0</v>
      </c>
      <c r="G14" s="4"/>
      <c r="H14" s="6"/>
      <c r="I14" s="6"/>
      <c r="J14" s="6">
        <f t="shared" si="1"/>
        <v>0</v>
      </c>
      <c r="K14" s="4"/>
      <c r="L14" s="6"/>
      <c r="M14" s="6"/>
      <c r="N14" s="6">
        <f t="shared" si="2"/>
        <v>0</v>
      </c>
      <c r="AZ14" s="7">
        <f>C14+G14+K14</f>
        <v>1</v>
      </c>
      <c r="BA14" s="7" cm="1">
        <f t="array" ref="BA14">SUMPRODUCT(($C$3:$N$3="PP")*($C13:$N15=13))</f>
        <v>0</v>
      </c>
      <c r="BB14" s="7" cm="1">
        <f t="array" ref="BB14">SUMPRODUCT(($C$3:$N$3="DIFF")*($C13:$N15))</f>
        <v>0</v>
      </c>
      <c r="BD14" s="8">
        <f>IF(N($BN14)&gt;0,INDEX($BK$4:$BK$129,$BN14),"")</f>
        <v>4</v>
      </c>
      <c r="BE14" s="8" t="str">
        <f>IF(N($BN14)&gt;0,INDEX($B$4:$B$129,$BN14),"")</f>
        <v>b</v>
      </c>
      <c r="BF14" s="8">
        <f>IF(N($BN14)&gt;0,INDEX($AZ$4:$AZ$129,$BN14),"")</f>
        <v>1</v>
      </c>
      <c r="BG14" s="8">
        <f>IF(N($BN14)&gt;0,INDEX($BA$4:$BA$129,$BN14),"")</f>
        <v>0</v>
      </c>
      <c r="BH14" s="9">
        <f>IF(N($BN14)&gt;0,INDEX($BB$4:$BB$129,$BN14),"")</f>
        <v>0</v>
      </c>
      <c r="BJ14" s="2">
        <f>IF(AZ14&gt;0,AZ14*100000+BA14*1000+BB14+500,"")</f>
        <v>100500</v>
      </c>
      <c r="BK14" s="2">
        <f>IF(AZ14&gt;0,RANK(BJ14,$BJ$4:$BJ$129,0),"")</f>
        <v>4</v>
      </c>
      <c r="BL14" s="2">
        <f>IF(N(BK14)&gt;0,BK14+COUNTIF($BK$4:$BK13,BK14),"")</f>
        <v>6</v>
      </c>
      <c r="BM14" s="2">
        <f>INT(ROWS($BM$3:$BM14)/3)</f>
        <v>4</v>
      </c>
      <c r="BN14" s="2">
        <f>IFERROR(MATCH(BM14,$BL$4:$BL$129,0),"")</f>
        <v>5</v>
      </c>
    </row>
    <row r="15" spans="1:81" ht="18.75" x14ac:dyDescent="0.25">
      <c r="A15" s="4"/>
      <c r="B15" s="5"/>
      <c r="C15" s="4"/>
      <c r="D15" s="6"/>
      <c r="E15" s="6"/>
      <c r="F15" s="6">
        <f t="shared" si="0"/>
        <v>0</v>
      </c>
      <c r="G15" s="4"/>
      <c r="H15" s="6"/>
      <c r="I15" s="6"/>
      <c r="J15" s="6">
        <f t="shared" si="1"/>
        <v>0</v>
      </c>
      <c r="K15" s="4"/>
      <c r="L15" s="6"/>
      <c r="M15" s="6"/>
      <c r="N15" s="6">
        <f t="shared" si="2"/>
        <v>0</v>
      </c>
      <c r="AZ15" s="7"/>
      <c r="BA15" s="7"/>
      <c r="BB15" s="7"/>
      <c r="BD15" s="8"/>
      <c r="BE15" s="8"/>
      <c r="BF15" s="8"/>
      <c r="BG15" s="8"/>
      <c r="BH15" s="9"/>
      <c r="BJ15" s="2"/>
      <c r="BK15" s="2"/>
      <c r="BL15" s="2"/>
      <c r="BM15" s="2"/>
      <c r="BN15" s="2"/>
      <c r="BP15" s="33" t="s">
        <v>26</v>
      </c>
      <c r="BQ15" s="33"/>
      <c r="BR15" s="33"/>
      <c r="BS15" s="33"/>
      <c r="BU15" s="33" t="s">
        <v>27</v>
      </c>
      <c r="BV15" s="33"/>
      <c r="BW15" s="33"/>
      <c r="BX15" s="33"/>
      <c r="BZ15" s="33" t="s">
        <v>28</v>
      </c>
      <c r="CA15" s="33"/>
      <c r="CB15" s="33"/>
      <c r="CC15" s="33"/>
    </row>
    <row r="16" spans="1:81" ht="18.75" x14ac:dyDescent="0.25">
      <c r="A16" s="4"/>
      <c r="B16" s="5"/>
      <c r="C16" s="4"/>
      <c r="D16" s="6"/>
      <c r="E16" s="6"/>
      <c r="F16" s="6">
        <f t="shared" si="0"/>
        <v>0</v>
      </c>
      <c r="G16" s="4"/>
      <c r="H16" s="6"/>
      <c r="I16" s="6"/>
      <c r="J16" s="6">
        <f t="shared" si="1"/>
        <v>0</v>
      </c>
      <c r="K16" s="4"/>
      <c r="L16" s="6"/>
      <c r="M16" s="6"/>
      <c r="N16" s="6">
        <f t="shared" si="2"/>
        <v>0</v>
      </c>
      <c r="AZ16" s="7"/>
      <c r="BA16" s="7"/>
      <c r="BB16" s="7"/>
      <c r="BD16" s="8"/>
      <c r="BE16" s="8"/>
      <c r="BF16" s="8"/>
      <c r="BG16" s="8"/>
      <c r="BH16" s="9"/>
      <c r="BJ16" s="2"/>
      <c r="BK16" s="2"/>
      <c r="BL16" s="2"/>
      <c r="BM16" s="2"/>
      <c r="BN16" s="2"/>
      <c r="BP16" s="13" t="s">
        <v>17</v>
      </c>
      <c r="BQ16" s="13" t="s">
        <v>18</v>
      </c>
      <c r="BR16" s="13" t="s">
        <v>19</v>
      </c>
      <c r="BS16" s="13" t="s">
        <v>20</v>
      </c>
      <c r="BU16" s="13" t="s">
        <v>17</v>
      </c>
      <c r="BV16" s="13" t="s">
        <v>18</v>
      </c>
      <c r="BW16" s="13" t="s">
        <v>19</v>
      </c>
      <c r="BX16" s="13" t="s">
        <v>20</v>
      </c>
      <c r="BZ16" s="13" t="s">
        <v>17</v>
      </c>
      <c r="CA16" s="13" t="s">
        <v>18</v>
      </c>
      <c r="CB16" s="13" t="s">
        <v>19</v>
      </c>
      <c r="CC16" s="13" t="s">
        <v>20</v>
      </c>
    </row>
    <row r="17" spans="1:81" ht="18.75" x14ac:dyDescent="0.25">
      <c r="A17" s="4">
        <v>5</v>
      </c>
      <c r="B17" s="5" t="s">
        <v>45</v>
      </c>
      <c r="C17" s="4">
        <v>1</v>
      </c>
      <c r="D17" s="6"/>
      <c r="E17" s="6"/>
      <c r="F17" s="6">
        <f t="shared" si="0"/>
        <v>0</v>
      </c>
      <c r="G17" s="4"/>
      <c r="H17" s="6"/>
      <c r="I17" s="6"/>
      <c r="J17" s="6">
        <f t="shared" si="1"/>
        <v>0</v>
      </c>
      <c r="K17" s="4"/>
      <c r="L17" s="6"/>
      <c r="M17" s="6"/>
      <c r="N17" s="6">
        <f t="shared" si="2"/>
        <v>0</v>
      </c>
      <c r="AZ17" s="7">
        <f>C17+G17+K17</f>
        <v>1</v>
      </c>
      <c r="BA17" s="7" cm="1">
        <f t="array" ref="BA17">SUMPRODUCT(($C$3:$N$3="PP")*($C16:$N18=13))</f>
        <v>0</v>
      </c>
      <c r="BB17" s="7" cm="1">
        <f t="array" ref="BB17">SUMPRODUCT(($C$3:$N$3="DIFF")*($C16:$N18))</f>
        <v>0</v>
      </c>
      <c r="BD17" s="8">
        <f>IF(N($BN17)&gt;0,INDEX($BK$4:$BK$129,$BN17),"")</f>
        <v>4</v>
      </c>
      <c r="BE17" s="8" t="str">
        <f>IF(N($BN17)&gt;0,INDEX($B$4:$B$129,$BN17),"")</f>
        <v>c</v>
      </c>
      <c r="BF17" s="8">
        <f>IF(N($BN17)&gt;0,INDEX($AZ$4:$AZ$129,$BN17),"")</f>
        <v>1</v>
      </c>
      <c r="BG17" s="8">
        <f>IF(N($BN17)&gt;0,INDEX($BA$4:$BA$129,$BN17),"")</f>
        <v>0</v>
      </c>
      <c r="BH17" s="9">
        <f>IF(N($BN17)&gt;0,INDEX($BB$4:$BB$129,$BN17),"")</f>
        <v>0</v>
      </c>
      <c r="BJ17" s="2">
        <f>IF(AZ17&gt;0,AZ17*100000+BA17*1000+BB17+500,"")</f>
        <v>100500</v>
      </c>
      <c r="BK17" s="2">
        <f>IF(AZ17&gt;0,RANK(BJ17,$BJ$4:$BJ$129,0),"")</f>
        <v>4</v>
      </c>
      <c r="BL17" s="2">
        <f>IF(N(BK17)&gt;0,BK17+COUNTIF($BK$4:$BK16,BK17),"")</f>
        <v>7</v>
      </c>
      <c r="BM17" s="2">
        <f>INT(ROWS($BM$3:$BM17)/3)</f>
        <v>5</v>
      </c>
      <c r="BN17" s="2">
        <f>IFERROR(MATCH(BM17,$BL$4:$BL$129,0),"")</f>
        <v>8</v>
      </c>
      <c r="BP17" s="14">
        <v>8</v>
      </c>
      <c r="BQ17" s="30"/>
      <c r="BR17" s="30"/>
      <c r="BS17" s="14">
        <v>1</v>
      </c>
      <c r="BT17" s="1"/>
      <c r="BU17" s="15">
        <v>2</v>
      </c>
      <c r="BV17" s="27"/>
      <c r="BW17" s="27"/>
      <c r="BX17" s="15">
        <v>7</v>
      </c>
      <c r="BY17" s="1"/>
      <c r="BZ17" s="14">
        <v>6</v>
      </c>
      <c r="CA17" s="30"/>
      <c r="CB17" s="30"/>
      <c r="CC17" s="14">
        <v>4</v>
      </c>
    </row>
    <row r="18" spans="1:81" ht="18.75" x14ac:dyDescent="0.25">
      <c r="A18" s="4"/>
      <c r="B18" s="5"/>
      <c r="C18" s="4"/>
      <c r="D18" s="6"/>
      <c r="E18" s="6"/>
      <c r="F18" s="6">
        <f t="shared" si="0"/>
        <v>0</v>
      </c>
      <c r="G18" s="4"/>
      <c r="H18" s="6"/>
      <c r="I18" s="6"/>
      <c r="J18" s="6">
        <f t="shared" si="1"/>
        <v>0</v>
      </c>
      <c r="K18" s="4"/>
      <c r="L18" s="6"/>
      <c r="M18" s="6"/>
      <c r="N18" s="6">
        <f t="shared" si="2"/>
        <v>0</v>
      </c>
      <c r="AZ18" s="7"/>
      <c r="BA18" s="7"/>
      <c r="BB18" s="7"/>
      <c r="BD18" s="8"/>
      <c r="BE18" s="8"/>
      <c r="BF18" s="8"/>
      <c r="BG18" s="8"/>
      <c r="BH18" s="9"/>
      <c r="BJ18" s="2"/>
      <c r="BK18" s="2"/>
      <c r="BL18" s="2"/>
      <c r="BM18" s="2"/>
      <c r="BN18" s="2"/>
      <c r="BP18" s="14">
        <v>10</v>
      </c>
      <c r="BQ18" s="31"/>
      <c r="BR18" s="31"/>
      <c r="BS18" s="14">
        <v>13</v>
      </c>
      <c r="BT18" s="1"/>
      <c r="BU18" s="15">
        <v>15</v>
      </c>
      <c r="BV18" s="28"/>
      <c r="BW18" s="28"/>
      <c r="BX18" s="15">
        <v>11</v>
      </c>
      <c r="BY18" s="1"/>
      <c r="BZ18" s="14">
        <v>9</v>
      </c>
      <c r="CA18" s="31"/>
      <c r="CB18" s="31"/>
      <c r="CC18" s="14">
        <v>17</v>
      </c>
    </row>
    <row r="19" spans="1:81" ht="18.75" x14ac:dyDescent="0.25">
      <c r="A19" s="4"/>
      <c r="B19" s="5"/>
      <c r="C19" s="4"/>
      <c r="D19" s="6"/>
      <c r="E19" s="6"/>
      <c r="F19" s="6">
        <f t="shared" si="0"/>
        <v>0</v>
      </c>
      <c r="G19" s="4"/>
      <c r="H19" s="6"/>
      <c r="I19" s="6"/>
      <c r="J19" s="6">
        <f t="shared" si="1"/>
        <v>0</v>
      </c>
      <c r="K19" s="4"/>
      <c r="L19" s="6"/>
      <c r="M19" s="6"/>
      <c r="N19" s="6">
        <f t="shared" si="2"/>
        <v>0</v>
      </c>
      <c r="AZ19" s="7"/>
      <c r="BA19" s="7"/>
      <c r="BB19" s="7"/>
      <c r="BD19" s="8"/>
      <c r="BE19" s="8"/>
      <c r="BF19" s="8"/>
      <c r="BG19" s="8"/>
      <c r="BH19" s="9"/>
      <c r="BJ19" s="2"/>
      <c r="BK19" s="2"/>
      <c r="BL19" s="2"/>
      <c r="BM19" s="2"/>
      <c r="BN19" s="2"/>
      <c r="BP19" s="14">
        <v>18</v>
      </c>
      <c r="BQ19" s="32"/>
      <c r="BR19" s="32"/>
      <c r="BS19" s="14">
        <v>22</v>
      </c>
      <c r="BT19" s="1"/>
      <c r="BU19" s="15">
        <v>16</v>
      </c>
      <c r="BV19" s="29"/>
      <c r="BW19" s="29"/>
      <c r="BX19" s="15">
        <v>20</v>
      </c>
      <c r="BY19" s="1"/>
      <c r="BZ19" s="14">
        <v>23</v>
      </c>
      <c r="CA19" s="32"/>
      <c r="CB19" s="32"/>
      <c r="CC19" s="14">
        <v>24</v>
      </c>
    </row>
    <row r="20" spans="1:81" ht="18.75" x14ac:dyDescent="0.25">
      <c r="A20" s="4">
        <v>6</v>
      </c>
      <c r="B20" s="5" t="s">
        <v>46</v>
      </c>
      <c r="C20" s="4">
        <v>1</v>
      </c>
      <c r="D20" s="6">
        <v>11</v>
      </c>
      <c r="E20" s="6">
        <v>13</v>
      </c>
      <c r="F20" s="6">
        <f t="shared" si="0"/>
        <v>-2</v>
      </c>
      <c r="G20" s="4"/>
      <c r="H20" s="6"/>
      <c r="I20" s="6"/>
      <c r="J20" s="6">
        <f t="shared" si="1"/>
        <v>0</v>
      </c>
      <c r="K20" s="4"/>
      <c r="L20" s="6"/>
      <c r="M20" s="6"/>
      <c r="N20" s="6">
        <f t="shared" si="2"/>
        <v>0</v>
      </c>
      <c r="AZ20" s="7">
        <f>C20+G20+K20</f>
        <v>1</v>
      </c>
      <c r="BA20" s="7" cm="1">
        <f t="array" ref="BA20">SUMPRODUCT(($C$3:$N$3="PP")*($C19:$N21=13))</f>
        <v>0</v>
      </c>
      <c r="BB20" s="7" cm="1">
        <f t="array" ref="BB20">SUMPRODUCT(($C$3:$N$3="DIFF")*($C19:$N21))</f>
        <v>-2</v>
      </c>
      <c r="BD20" s="8">
        <f>IF(N($BN20)&gt;0,INDEX($BK$4:$BK$129,$BN20),"")</f>
        <v>4</v>
      </c>
      <c r="BE20" s="8" t="str">
        <f>IF(N($BN20)&gt;0,INDEX($B$4:$B$129,$BN20),"")</f>
        <v>d</v>
      </c>
      <c r="BF20" s="8">
        <f>IF(N($BN20)&gt;0,INDEX($AZ$4:$AZ$129,$BN20),"")</f>
        <v>1</v>
      </c>
      <c r="BG20" s="8">
        <f>IF(N($BN20)&gt;0,INDEX($BA$4:$BA$129,$BN20),"")</f>
        <v>0</v>
      </c>
      <c r="BH20" s="9">
        <f>IF(N($BN20)&gt;0,INDEX($BB$4:$BB$129,$BN20),"")</f>
        <v>0</v>
      </c>
      <c r="BJ20" s="2">
        <f>IF(AZ20&gt;0,AZ20*100000+BA20*1000+BB20+500,"")</f>
        <v>100498</v>
      </c>
      <c r="BK20" s="2">
        <f>IF(AZ20&gt;0,RANK(BJ20,$BJ$4:$BJ$129,0),"")</f>
        <v>16</v>
      </c>
      <c r="BL20" s="2">
        <f>IF(N(BK20)&gt;0,BK20+COUNTIF($BK$4:$BK19,BK20),"")</f>
        <v>16</v>
      </c>
      <c r="BM20" s="2">
        <f>INT(ROWS($BM$3:$BM20)/3)</f>
        <v>6</v>
      </c>
      <c r="BN20" s="2">
        <f>IFERROR(MATCH(BM20,$BL$4:$BL$129,0),"")</f>
        <v>11</v>
      </c>
      <c r="BP20" s="15">
        <v>6</v>
      </c>
      <c r="BQ20" s="27"/>
      <c r="BR20" s="27"/>
      <c r="BS20" s="15">
        <v>3</v>
      </c>
      <c r="BT20" s="1"/>
      <c r="BU20" s="14">
        <v>4</v>
      </c>
      <c r="BV20" s="30"/>
      <c r="BW20" s="30"/>
      <c r="BX20" s="14">
        <v>5</v>
      </c>
      <c r="BY20" s="1"/>
      <c r="BZ20" s="15">
        <v>8</v>
      </c>
      <c r="CA20" s="27"/>
      <c r="CB20" s="27"/>
      <c r="CC20" s="15">
        <v>2</v>
      </c>
    </row>
    <row r="21" spans="1:81" ht="18.75" x14ac:dyDescent="0.25">
      <c r="A21" s="4"/>
      <c r="B21" s="5"/>
      <c r="C21" s="4"/>
      <c r="D21" s="6"/>
      <c r="E21" s="6"/>
      <c r="F21" s="6">
        <f t="shared" si="0"/>
        <v>0</v>
      </c>
      <c r="G21" s="4"/>
      <c r="H21" s="6"/>
      <c r="I21" s="6"/>
      <c r="J21" s="6">
        <f t="shared" si="1"/>
        <v>0</v>
      </c>
      <c r="K21" s="4"/>
      <c r="L21" s="6"/>
      <c r="M21" s="6"/>
      <c r="N21" s="6">
        <f t="shared" si="2"/>
        <v>0</v>
      </c>
      <c r="AZ21" s="7"/>
      <c r="BA21" s="7"/>
      <c r="BB21" s="7"/>
      <c r="BD21" s="8"/>
      <c r="BE21" s="8"/>
      <c r="BF21" s="8"/>
      <c r="BG21" s="8"/>
      <c r="BH21" s="9"/>
      <c r="BJ21" s="2"/>
      <c r="BK21" s="2"/>
      <c r="BL21" s="2"/>
      <c r="BM21" s="2"/>
      <c r="BN21" s="2"/>
      <c r="BP21" s="15">
        <v>12</v>
      </c>
      <c r="BQ21" s="28"/>
      <c r="BR21" s="28"/>
      <c r="BS21" s="15">
        <v>15</v>
      </c>
      <c r="BT21" s="1"/>
      <c r="BU21" s="14">
        <v>13</v>
      </c>
      <c r="BV21" s="31"/>
      <c r="BW21" s="31"/>
      <c r="BX21" s="14">
        <v>9</v>
      </c>
      <c r="BY21" s="1"/>
      <c r="BZ21" s="15">
        <v>16</v>
      </c>
      <c r="CA21" s="28"/>
      <c r="CB21" s="28"/>
      <c r="CC21" s="15">
        <v>10</v>
      </c>
    </row>
    <row r="22" spans="1:81" ht="18.75" x14ac:dyDescent="0.25">
      <c r="A22" s="4"/>
      <c r="B22" s="5"/>
      <c r="C22" s="4"/>
      <c r="D22" s="6"/>
      <c r="E22" s="6"/>
      <c r="F22" s="6">
        <f t="shared" si="0"/>
        <v>0</v>
      </c>
      <c r="G22" s="4"/>
      <c r="H22" s="6"/>
      <c r="I22" s="6"/>
      <c r="J22" s="6">
        <f t="shared" si="1"/>
        <v>0</v>
      </c>
      <c r="K22" s="4"/>
      <c r="L22" s="6"/>
      <c r="M22" s="6"/>
      <c r="N22" s="6">
        <f t="shared" si="2"/>
        <v>0</v>
      </c>
      <c r="AZ22" s="7"/>
      <c r="BA22" s="7"/>
      <c r="BB22" s="7"/>
      <c r="BD22" s="8"/>
      <c r="BE22" s="8"/>
      <c r="BF22" s="8"/>
      <c r="BG22" s="8"/>
      <c r="BH22" s="9"/>
      <c r="BJ22" s="2"/>
      <c r="BK22" s="2"/>
      <c r="BL22" s="2"/>
      <c r="BM22" s="2"/>
      <c r="BN22" s="2"/>
      <c r="BP22" s="15">
        <v>20</v>
      </c>
      <c r="BQ22" s="29"/>
      <c r="BR22" s="29"/>
      <c r="BS22" s="15">
        <v>24</v>
      </c>
      <c r="BT22" s="1"/>
      <c r="BU22" s="14">
        <v>23</v>
      </c>
      <c r="BV22" s="32"/>
      <c r="BW22" s="32"/>
      <c r="BX22" s="14">
        <v>22</v>
      </c>
      <c r="BY22" s="1"/>
      <c r="BZ22" s="15">
        <v>19</v>
      </c>
      <c r="CA22" s="29"/>
      <c r="CB22" s="29"/>
      <c r="CC22" s="15">
        <v>21</v>
      </c>
    </row>
    <row r="23" spans="1:81" ht="18.75" x14ac:dyDescent="0.25">
      <c r="A23" s="4">
        <v>7</v>
      </c>
      <c r="B23" s="5" t="s">
        <v>47</v>
      </c>
      <c r="C23" s="4">
        <v>1</v>
      </c>
      <c r="D23" s="6">
        <v>13</v>
      </c>
      <c r="E23" s="6">
        <v>11</v>
      </c>
      <c r="F23" s="6">
        <f t="shared" si="0"/>
        <v>2</v>
      </c>
      <c r="G23" s="4"/>
      <c r="H23" s="6"/>
      <c r="I23" s="6"/>
      <c r="J23" s="6">
        <f t="shared" si="1"/>
        <v>0</v>
      </c>
      <c r="K23" s="4"/>
      <c r="L23" s="6"/>
      <c r="M23" s="6"/>
      <c r="N23" s="6">
        <f t="shared" si="2"/>
        <v>0</v>
      </c>
      <c r="AZ23" s="7">
        <f>C23+G23+K23</f>
        <v>1</v>
      </c>
      <c r="BA23" s="7" cm="1">
        <f t="array" ref="BA23">SUMPRODUCT(($C$3:$N$3="PP")*($C22:$N24=13))</f>
        <v>1</v>
      </c>
      <c r="BB23" s="7" cm="1">
        <f t="array" ref="BB23">SUMPRODUCT(($C$3:$N$3="DIFF")*($C22:$N24))</f>
        <v>2</v>
      </c>
      <c r="BD23" s="8">
        <f>IF(N($BN23)&gt;0,INDEX($BK$4:$BK$129,$BN23),"")</f>
        <v>4</v>
      </c>
      <c r="BE23" s="8" t="str">
        <f>IF(N($BN23)&gt;0,INDEX($B$4:$B$129,$BN23),"")</f>
        <v>e</v>
      </c>
      <c r="BF23" s="8">
        <f>IF(N($BN23)&gt;0,INDEX($AZ$4:$AZ$129,$BN23),"")</f>
        <v>1</v>
      </c>
      <c r="BG23" s="8">
        <f>IF(N($BN23)&gt;0,INDEX($BA$4:$BA$129,$BN23),"")</f>
        <v>0</v>
      </c>
      <c r="BH23" s="9">
        <f>IF(N($BN23)&gt;0,INDEX($BB$4:$BB$129,$BN23),"")</f>
        <v>0</v>
      </c>
      <c r="BJ23" s="2">
        <f>IF(AZ23&gt;0,AZ23*100000+BA23*1000+BB23+500,"")</f>
        <v>101502</v>
      </c>
      <c r="BK23" s="2">
        <f>IF(AZ23&gt;0,RANK(BJ23,$BJ$4:$BJ$129,0),"")</f>
        <v>1</v>
      </c>
      <c r="BL23" s="2">
        <f>IF(N(BK23)&gt;0,BK23+COUNTIF($BK$4:$BK22,BK23),"")</f>
        <v>2</v>
      </c>
      <c r="BM23" s="2">
        <f>INT(ROWS($BM$3:$BM23)/3)</f>
        <v>7</v>
      </c>
      <c r="BN23" s="2">
        <f>IFERROR(MATCH(BM23,$BL$4:$BL$129,0),"")</f>
        <v>14</v>
      </c>
      <c r="BP23" s="14">
        <v>4</v>
      </c>
      <c r="BQ23" s="30"/>
      <c r="BR23" s="30"/>
      <c r="BS23" s="14">
        <v>7</v>
      </c>
      <c r="BT23" s="1"/>
      <c r="BU23" s="15">
        <v>6</v>
      </c>
      <c r="BV23" s="27"/>
      <c r="BW23" s="27"/>
      <c r="BX23" s="15">
        <v>1</v>
      </c>
      <c r="BY23" s="1"/>
      <c r="BZ23" s="14">
        <v>3</v>
      </c>
      <c r="CA23" s="30"/>
      <c r="CB23" s="30"/>
      <c r="CC23" s="14">
        <v>5</v>
      </c>
    </row>
    <row r="24" spans="1:81" ht="18.75" x14ac:dyDescent="0.25">
      <c r="A24" s="4"/>
      <c r="B24" s="5"/>
      <c r="C24" s="4"/>
      <c r="D24" s="6"/>
      <c r="E24" s="6"/>
      <c r="F24" s="6">
        <f t="shared" si="0"/>
        <v>0</v>
      </c>
      <c r="G24" s="4"/>
      <c r="H24" s="6"/>
      <c r="I24" s="6"/>
      <c r="J24" s="6">
        <f t="shared" si="1"/>
        <v>0</v>
      </c>
      <c r="K24" s="4"/>
      <c r="L24" s="6"/>
      <c r="M24" s="6"/>
      <c r="N24" s="6">
        <f t="shared" si="2"/>
        <v>0</v>
      </c>
      <c r="AZ24" s="7"/>
      <c r="BA24" s="7"/>
      <c r="BB24" s="7"/>
      <c r="BD24" s="8"/>
      <c r="BE24" s="8"/>
      <c r="BF24" s="8"/>
      <c r="BG24" s="8"/>
      <c r="BH24" s="9"/>
      <c r="BJ24" s="2"/>
      <c r="BK24" s="2"/>
      <c r="BL24" s="2"/>
      <c r="BM24" s="2"/>
      <c r="BN24" s="2"/>
      <c r="BP24" s="14">
        <v>11</v>
      </c>
      <c r="BQ24" s="31"/>
      <c r="BR24" s="31"/>
      <c r="BS24" s="14">
        <v>16</v>
      </c>
      <c r="BT24" s="1"/>
      <c r="BU24" s="15">
        <v>14</v>
      </c>
      <c r="BV24" s="28"/>
      <c r="BW24" s="28"/>
      <c r="BX24" s="15">
        <v>17</v>
      </c>
      <c r="BY24" s="1"/>
      <c r="BZ24" s="14">
        <v>12</v>
      </c>
      <c r="CA24" s="31"/>
      <c r="CB24" s="31"/>
      <c r="CC24" s="14">
        <v>11</v>
      </c>
    </row>
    <row r="25" spans="1:81" ht="18.75" x14ac:dyDescent="0.25">
      <c r="A25" s="4"/>
      <c r="B25" s="5"/>
      <c r="C25" s="4"/>
      <c r="D25" s="6"/>
      <c r="E25" s="6"/>
      <c r="F25" s="6">
        <f t="shared" si="0"/>
        <v>0</v>
      </c>
      <c r="G25" s="4"/>
      <c r="H25" s="6"/>
      <c r="I25" s="6"/>
      <c r="J25" s="6">
        <f t="shared" si="1"/>
        <v>0</v>
      </c>
      <c r="K25" s="4"/>
      <c r="L25" s="6"/>
      <c r="M25" s="6"/>
      <c r="N25" s="6">
        <f t="shared" si="2"/>
        <v>0</v>
      </c>
      <c r="AZ25" s="7"/>
      <c r="BA25" s="7"/>
      <c r="BB25" s="7"/>
      <c r="BD25" s="8"/>
      <c r="BE25" s="8"/>
      <c r="BF25" s="8"/>
      <c r="BG25" s="8"/>
      <c r="BH25" s="9"/>
      <c r="BJ25" s="2"/>
      <c r="BK25" s="2"/>
      <c r="BL25" s="2"/>
      <c r="BM25" s="2"/>
      <c r="BN25" s="2"/>
      <c r="BP25" s="14">
        <v>19</v>
      </c>
      <c r="BQ25" s="32"/>
      <c r="BR25" s="32"/>
      <c r="BS25" s="14">
        <v>23</v>
      </c>
      <c r="BT25" s="1"/>
      <c r="BU25" s="15">
        <v>19</v>
      </c>
      <c r="BV25" s="29"/>
      <c r="BW25" s="29"/>
      <c r="BX25" s="15">
        <v>21</v>
      </c>
      <c r="BY25" s="1"/>
      <c r="BZ25" s="14">
        <v>22</v>
      </c>
      <c r="CA25" s="32"/>
      <c r="CB25" s="32"/>
      <c r="CC25" s="14">
        <v>18</v>
      </c>
    </row>
    <row r="26" spans="1:81" ht="18.75" x14ac:dyDescent="0.25">
      <c r="A26" s="4">
        <v>8</v>
      </c>
      <c r="B26" s="5" t="s">
        <v>48</v>
      </c>
      <c r="C26" s="4">
        <v>1</v>
      </c>
      <c r="D26" s="6"/>
      <c r="E26" s="6"/>
      <c r="F26" s="6">
        <f t="shared" si="0"/>
        <v>0</v>
      </c>
      <c r="G26" s="4"/>
      <c r="H26" s="6"/>
      <c r="I26" s="6"/>
      <c r="J26" s="6">
        <f t="shared" si="1"/>
        <v>0</v>
      </c>
      <c r="K26" s="4"/>
      <c r="L26" s="6"/>
      <c r="M26" s="6"/>
      <c r="N26" s="6">
        <f t="shared" si="2"/>
        <v>0</v>
      </c>
      <c r="AZ26" s="7">
        <f>C26+G26+K26</f>
        <v>1</v>
      </c>
      <c r="BA26" s="7" cm="1">
        <f t="array" ref="BA26">SUMPRODUCT(($C$3:$N$3="PP")*($C25:$N27=13))</f>
        <v>0</v>
      </c>
      <c r="BB26" s="7" cm="1">
        <f t="array" ref="BB26">SUMPRODUCT(($C$3:$N$3="DIFF")*($C25:$N27))</f>
        <v>0</v>
      </c>
      <c r="BD26" s="8">
        <f>IF(N($BN26)&gt;0,INDEX($BK$4:$BK$129,$BN26),"")</f>
        <v>4</v>
      </c>
      <c r="BE26" s="8" t="str">
        <f>IF(N($BN26)&gt;0,INDEX($B$4:$B$129,$BN26),"")</f>
        <v>h</v>
      </c>
      <c r="BF26" s="8">
        <f>IF(N($BN26)&gt;0,INDEX($AZ$4:$AZ$129,$BN26),"")</f>
        <v>1</v>
      </c>
      <c r="BG26" s="8">
        <f>IF(N($BN26)&gt;0,INDEX($BA$4:$BA$129,$BN26),"")</f>
        <v>0</v>
      </c>
      <c r="BH26" s="9">
        <f>IF(N($BN26)&gt;0,INDEX($BB$4:$BB$129,$BN26),"")</f>
        <v>0</v>
      </c>
      <c r="BJ26" s="2">
        <f>IF(AZ26&gt;0,AZ26*100000+BA26*1000+BB26+500,"")</f>
        <v>100500</v>
      </c>
      <c r="BK26" s="2">
        <f>IF(AZ26&gt;0,RANK(BJ26,$BJ$4:$BJ$129,0),"")</f>
        <v>4</v>
      </c>
      <c r="BL26" s="2">
        <f>IF(N(BK26)&gt;0,BK26+COUNTIF($BK$4:$BK25,BK26),"")</f>
        <v>8</v>
      </c>
      <c r="BM26" s="2">
        <f>INT(ROWS($BM$3:$BM26)/3)</f>
        <v>8</v>
      </c>
      <c r="BN26" s="2">
        <f>IFERROR(MATCH(BM26,$BL$4:$BL$129,0),"")</f>
        <v>23</v>
      </c>
      <c r="BP26" s="15">
        <v>2</v>
      </c>
      <c r="BQ26" s="27"/>
      <c r="BR26" s="27"/>
      <c r="BS26" s="15">
        <v>5</v>
      </c>
      <c r="BT26" s="1"/>
      <c r="BU26" s="14">
        <v>8</v>
      </c>
      <c r="BV26" s="30"/>
      <c r="BW26" s="30"/>
      <c r="BX26" s="14">
        <v>3</v>
      </c>
      <c r="BY26" s="1"/>
      <c r="BZ26" s="15">
        <v>1</v>
      </c>
      <c r="CA26" s="27"/>
      <c r="CB26" s="27"/>
      <c r="CC26" s="15">
        <v>7</v>
      </c>
    </row>
    <row r="27" spans="1:81" ht="18.75" x14ac:dyDescent="0.25">
      <c r="A27" s="4"/>
      <c r="B27" s="5"/>
      <c r="C27" s="4"/>
      <c r="D27" s="6"/>
      <c r="E27" s="6"/>
      <c r="F27" s="6">
        <f t="shared" si="0"/>
        <v>0</v>
      </c>
      <c r="G27" s="4"/>
      <c r="H27" s="6"/>
      <c r="I27" s="6"/>
      <c r="J27" s="6">
        <f t="shared" si="1"/>
        <v>0</v>
      </c>
      <c r="K27" s="4"/>
      <c r="L27" s="6"/>
      <c r="M27" s="6"/>
      <c r="N27" s="6">
        <f t="shared" si="2"/>
        <v>0</v>
      </c>
      <c r="AZ27" s="7"/>
      <c r="BA27" s="7"/>
      <c r="BB27" s="7"/>
      <c r="BD27" s="8"/>
      <c r="BE27" s="8"/>
      <c r="BF27" s="8"/>
      <c r="BG27" s="8"/>
      <c r="BH27" s="9"/>
      <c r="BJ27" s="2"/>
      <c r="BK27" s="2"/>
      <c r="BL27" s="2"/>
      <c r="BM27" s="2"/>
      <c r="BN27" s="2"/>
      <c r="BP27" s="15">
        <v>9</v>
      </c>
      <c r="BQ27" s="28"/>
      <c r="BR27" s="28"/>
      <c r="BS27" s="15">
        <v>14</v>
      </c>
      <c r="BT27" s="1"/>
      <c r="BU27" s="14">
        <v>12</v>
      </c>
      <c r="BV27" s="31"/>
      <c r="BW27" s="31"/>
      <c r="BX27" s="14">
        <v>10</v>
      </c>
      <c r="BY27" s="1"/>
      <c r="BZ27" s="15">
        <v>14</v>
      </c>
      <c r="CA27" s="28"/>
      <c r="CB27" s="28"/>
      <c r="CC27" s="15">
        <v>13</v>
      </c>
    </row>
    <row r="28" spans="1:81" ht="18.75" x14ac:dyDescent="0.25">
      <c r="A28" s="4"/>
      <c r="B28" s="5"/>
      <c r="C28" s="4"/>
      <c r="D28" s="6"/>
      <c r="E28" s="6"/>
      <c r="F28" s="6">
        <f t="shared" si="0"/>
        <v>0</v>
      </c>
      <c r="G28" s="4"/>
      <c r="H28" s="6"/>
      <c r="I28" s="6"/>
      <c r="J28" s="6">
        <f t="shared" si="1"/>
        <v>0</v>
      </c>
      <c r="K28" s="4"/>
      <c r="L28" s="6"/>
      <c r="M28" s="6"/>
      <c r="N28" s="6">
        <f t="shared" si="2"/>
        <v>0</v>
      </c>
      <c r="AZ28" s="7"/>
      <c r="BA28" s="7"/>
      <c r="BB28" s="7"/>
      <c r="BD28" s="8"/>
      <c r="BE28" s="8"/>
      <c r="BF28" s="8"/>
      <c r="BG28" s="8"/>
      <c r="BH28" s="9"/>
      <c r="BJ28" s="2"/>
      <c r="BK28" s="2"/>
      <c r="BL28" s="2"/>
      <c r="BM28" s="2"/>
      <c r="BN28" s="2"/>
      <c r="BP28" s="15">
        <v>17</v>
      </c>
      <c r="BQ28" s="29"/>
      <c r="BR28" s="29"/>
      <c r="BS28" s="15">
        <v>21</v>
      </c>
      <c r="BT28" s="1"/>
      <c r="BU28" s="14">
        <v>24</v>
      </c>
      <c r="BV28" s="32"/>
      <c r="BW28" s="32"/>
      <c r="BX28" s="14">
        <v>18</v>
      </c>
      <c r="BY28" s="1"/>
      <c r="BZ28" s="15">
        <v>15</v>
      </c>
      <c r="CA28" s="29"/>
      <c r="CB28" s="29"/>
      <c r="CC28" s="15">
        <v>20</v>
      </c>
    </row>
    <row r="29" spans="1:81" ht="18.75" x14ac:dyDescent="0.25">
      <c r="A29" s="4">
        <v>9</v>
      </c>
      <c r="B29" s="5" t="s">
        <v>49</v>
      </c>
      <c r="C29" s="4">
        <v>1</v>
      </c>
      <c r="D29" s="6"/>
      <c r="E29" s="6"/>
      <c r="F29" s="6">
        <f t="shared" si="0"/>
        <v>0</v>
      </c>
      <c r="G29" s="4"/>
      <c r="H29" s="6"/>
      <c r="I29" s="6"/>
      <c r="J29" s="6">
        <f t="shared" si="1"/>
        <v>0</v>
      </c>
      <c r="K29" s="4"/>
      <c r="L29" s="6"/>
      <c r="M29" s="6"/>
      <c r="N29" s="6">
        <f t="shared" si="2"/>
        <v>0</v>
      </c>
      <c r="AZ29" s="7">
        <f>C29+G29+K29</f>
        <v>1</v>
      </c>
      <c r="BA29" s="7" cm="1">
        <f t="array" ref="BA29">SUMPRODUCT(($C$3:$N$3="PP")*($C28:$N30=13))</f>
        <v>0</v>
      </c>
      <c r="BB29" s="7" cm="1">
        <f t="array" ref="BB29">SUMPRODUCT(($C$3:$N$3="DIFF")*($C28:$N30))</f>
        <v>0</v>
      </c>
      <c r="BD29" s="8">
        <f>IF(N($BN29)&gt;0,INDEX($BK$4:$BK$129,$BN29),"")</f>
        <v>4</v>
      </c>
      <c r="BE29" s="8" t="str">
        <f>IF(N($BN29)&gt;0,INDEX($B$4:$B$129,$BN29),"")</f>
        <v>k</v>
      </c>
      <c r="BF29" s="8">
        <f>IF(N($BN29)&gt;0,INDEX($AZ$4:$AZ$129,$BN29),"")</f>
        <v>1</v>
      </c>
      <c r="BG29" s="8">
        <f>IF(N($BN29)&gt;0,INDEX($BA$4:$BA$129,$BN29),"")</f>
        <v>0</v>
      </c>
      <c r="BH29" s="9">
        <f>IF(N($BN29)&gt;0,INDEX($BB$4:$BB$129,$BN29),"")</f>
        <v>0</v>
      </c>
      <c r="BJ29" s="2">
        <f>IF(AZ29&gt;0,AZ29*100000+BA29*1000+BB29+500,"")</f>
        <v>100500</v>
      </c>
      <c r="BK29" s="2">
        <f>IF(AZ29&gt;0,RANK(BJ29,$BJ$4:$BJ$129,0),"")</f>
        <v>4</v>
      </c>
      <c r="BL29" s="2">
        <f>IF(N(BK29)&gt;0,BK29+COUNTIF($BK$4:$BK28,BK29),"")</f>
        <v>9</v>
      </c>
      <c r="BM29" s="2">
        <f>INT(ROWS($BM$3:$BM29)/3)</f>
        <v>9</v>
      </c>
      <c r="BN29" s="2">
        <f>IFERROR(MATCH(BM29,$BL$4:$BL$129,0),"")</f>
        <v>26</v>
      </c>
    </row>
    <row r="30" spans="1:81" ht="18.75" x14ac:dyDescent="0.25">
      <c r="A30" s="4"/>
      <c r="B30" s="5"/>
      <c r="C30" s="4"/>
      <c r="D30" s="6"/>
      <c r="E30" s="6"/>
      <c r="F30" s="6">
        <f t="shared" si="0"/>
        <v>0</v>
      </c>
      <c r="G30" s="4"/>
      <c r="H30" s="6"/>
      <c r="I30" s="6"/>
      <c r="J30" s="6">
        <f t="shared" si="1"/>
        <v>0</v>
      </c>
      <c r="K30" s="4"/>
      <c r="L30" s="6"/>
      <c r="M30" s="6"/>
      <c r="N30" s="6">
        <f t="shared" si="2"/>
        <v>0</v>
      </c>
      <c r="AZ30" s="7"/>
      <c r="BA30" s="7"/>
      <c r="BB30" s="7"/>
      <c r="BD30" s="8"/>
      <c r="BE30" s="8"/>
      <c r="BF30" s="8"/>
      <c r="BG30" s="8"/>
      <c r="BH30" s="9"/>
      <c r="BJ30" s="2"/>
      <c r="BK30" s="2"/>
      <c r="BL30" s="2"/>
      <c r="BM30" s="2"/>
      <c r="BN30" s="2"/>
      <c r="BP30" s="33" t="s">
        <v>29</v>
      </c>
      <c r="BQ30" s="33"/>
      <c r="BR30" s="33"/>
      <c r="BS30" s="33"/>
      <c r="BU30" s="33" t="s">
        <v>30</v>
      </c>
      <c r="BV30" s="33"/>
      <c r="BW30" s="33"/>
      <c r="BX30" s="33"/>
      <c r="BZ30" s="33" t="s">
        <v>31</v>
      </c>
      <c r="CA30" s="33"/>
      <c r="CB30" s="33"/>
      <c r="CC30" s="33"/>
    </row>
    <row r="31" spans="1:81" ht="18.75" x14ac:dyDescent="0.25">
      <c r="A31" s="4"/>
      <c r="B31" s="5"/>
      <c r="C31" s="4"/>
      <c r="D31" s="6"/>
      <c r="E31" s="6"/>
      <c r="F31" s="6">
        <f t="shared" si="0"/>
        <v>0</v>
      </c>
      <c r="G31" s="4"/>
      <c r="H31" s="6"/>
      <c r="I31" s="6"/>
      <c r="J31" s="6">
        <f t="shared" si="1"/>
        <v>0</v>
      </c>
      <c r="K31" s="4"/>
      <c r="L31" s="6"/>
      <c r="M31" s="6"/>
      <c r="N31" s="6">
        <f t="shared" si="2"/>
        <v>0</v>
      </c>
      <c r="AZ31" s="7"/>
      <c r="BA31" s="7"/>
      <c r="BB31" s="7"/>
      <c r="BD31" s="8"/>
      <c r="BE31" s="8"/>
      <c r="BF31" s="8"/>
      <c r="BG31" s="8"/>
      <c r="BH31" s="9"/>
      <c r="BJ31" s="2"/>
      <c r="BK31" s="2"/>
      <c r="BL31" s="2"/>
      <c r="BM31" s="2"/>
      <c r="BN31" s="2"/>
      <c r="BP31" s="13" t="s">
        <v>17</v>
      </c>
      <c r="BQ31" s="13" t="s">
        <v>18</v>
      </c>
      <c r="BR31" s="13" t="s">
        <v>19</v>
      </c>
      <c r="BS31" s="13" t="s">
        <v>20</v>
      </c>
      <c r="BU31" s="13" t="s">
        <v>17</v>
      </c>
      <c r="BV31" s="13" t="s">
        <v>18</v>
      </c>
      <c r="BW31" s="13" t="s">
        <v>19</v>
      </c>
      <c r="BX31" s="13" t="s">
        <v>20</v>
      </c>
      <c r="BZ31" s="13" t="s">
        <v>17</v>
      </c>
      <c r="CA31" s="13" t="s">
        <v>18</v>
      </c>
      <c r="CB31" s="13" t="s">
        <v>19</v>
      </c>
      <c r="CC31" s="13" t="s">
        <v>20</v>
      </c>
    </row>
    <row r="32" spans="1:81" ht="18.75" x14ac:dyDescent="0.25">
      <c r="A32" s="4">
        <v>10</v>
      </c>
      <c r="B32" s="5" t="s">
        <v>50</v>
      </c>
      <c r="C32" s="4">
        <v>1</v>
      </c>
      <c r="D32" s="6"/>
      <c r="E32" s="6"/>
      <c r="F32" s="6">
        <f t="shared" si="0"/>
        <v>0</v>
      </c>
      <c r="G32" s="4"/>
      <c r="H32" s="6"/>
      <c r="I32" s="6"/>
      <c r="J32" s="6">
        <f t="shared" si="1"/>
        <v>0</v>
      </c>
      <c r="K32" s="4"/>
      <c r="L32" s="6"/>
      <c r="M32" s="6"/>
      <c r="N32" s="6">
        <f t="shared" si="2"/>
        <v>0</v>
      </c>
      <c r="AZ32" s="7">
        <f>C32+G32+K32</f>
        <v>1</v>
      </c>
      <c r="BA32" s="7" cm="1">
        <f t="array" ref="BA32">SUMPRODUCT(($C$3:$N$3="PP")*($C31:$N33=13))</f>
        <v>0</v>
      </c>
      <c r="BB32" s="7" cm="1">
        <f t="array" ref="BB32">SUMPRODUCT(($C$3:$N$3="DIFF")*($C31:$N33))</f>
        <v>0</v>
      </c>
      <c r="BD32" s="8">
        <f>IF(N($BN32)&gt;0,INDEX($BK$4:$BK$129,$BN32),"")</f>
        <v>4</v>
      </c>
      <c r="BE32" s="8" t="str">
        <f>IF(N($BN32)&gt;0,INDEX($B$4:$B$129,$BN32),"")</f>
        <v>m</v>
      </c>
      <c r="BF32" s="8">
        <f>IF(N($BN32)&gt;0,INDEX($AZ$4:$AZ$129,$BN32),"")</f>
        <v>1</v>
      </c>
      <c r="BG32" s="8">
        <f>IF(N($BN32)&gt;0,INDEX($BA$4:$BA$129,$BN32),"")</f>
        <v>0</v>
      </c>
      <c r="BH32" s="9">
        <f>IF(N($BN32)&gt;0,INDEX($BB$4:$BB$129,$BN32),"")</f>
        <v>0</v>
      </c>
      <c r="BJ32" s="2">
        <f>IF(AZ32&gt;0,AZ32*100000+BA32*1000+BB32+500,"")</f>
        <v>100500</v>
      </c>
      <c r="BK32" s="2">
        <f>IF(AZ32&gt;0,RANK(BJ32,$BJ$4:$BJ$129,0),"")</f>
        <v>4</v>
      </c>
      <c r="BL32" s="2">
        <f>IF(N(BK32)&gt;0,BK32+COUNTIF($BK$4:$BK31,BK32),"")</f>
        <v>10</v>
      </c>
      <c r="BM32" s="2">
        <f>INT(ROWS($BM$3:$BM32)/3)</f>
        <v>10</v>
      </c>
      <c r="BN32" s="2">
        <f>IFERROR(MATCH(BM32,$BL$4:$BL$129,0),"")</f>
        <v>29</v>
      </c>
      <c r="BP32" s="15">
        <v>10</v>
      </c>
      <c r="BQ32" s="27"/>
      <c r="BR32" s="27"/>
      <c r="BS32" s="15">
        <v>3</v>
      </c>
      <c r="BT32" s="1"/>
      <c r="BU32" s="14">
        <v>7</v>
      </c>
      <c r="BV32" s="30"/>
      <c r="BW32" s="30"/>
      <c r="BX32" s="14">
        <v>8</v>
      </c>
      <c r="BY32" s="1"/>
      <c r="BZ32" s="15">
        <v>1</v>
      </c>
      <c r="CA32" s="27"/>
      <c r="CB32" s="27"/>
      <c r="CC32" s="15">
        <v>4</v>
      </c>
    </row>
    <row r="33" spans="1:81" ht="18.75" x14ac:dyDescent="0.25">
      <c r="A33" s="4"/>
      <c r="B33" s="5"/>
      <c r="C33" s="4"/>
      <c r="D33" s="6"/>
      <c r="E33" s="6"/>
      <c r="F33" s="6">
        <f t="shared" si="0"/>
        <v>0</v>
      </c>
      <c r="G33" s="4"/>
      <c r="H33" s="6"/>
      <c r="I33" s="6"/>
      <c r="J33" s="6">
        <f t="shared" si="1"/>
        <v>0</v>
      </c>
      <c r="K33" s="4"/>
      <c r="L33" s="6"/>
      <c r="M33" s="6"/>
      <c r="N33" s="6">
        <f t="shared" si="2"/>
        <v>0</v>
      </c>
      <c r="AZ33" s="7"/>
      <c r="BA33" s="7"/>
      <c r="BB33" s="7"/>
      <c r="BD33" s="8"/>
      <c r="BE33" s="8"/>
      <c r="BF33" s="8"/>
      <c r="BG33" s="8"/>
      <c r="BH33" s="9"/>
      <c r="BJ33" s="2"/>
      <c r="BK33" s="2"/>
      <c r="BL33" s="2"/>
      <c r="BM33" s="2"/>
      <c r="BN33" s="2"/>
      <c r="BP33" s="15">
        <v>15</v>
      </c>
      <c r="BQ33" s="28"/>
      <c r="BR33" s="28"/>
      <c r="BS33" s="15">
        <v>11</v>
      </c>
      <c r="BT33" s="1"/>
      <c r="BU33" s="14">
        <v>23</v>
      </c>
      <c r="BV33" s="31"/>
      <c r="BW33" s="31"/>
      <c r="BX33" s="14">
        <v>12</v>
      </c>
      <c r="BY33" s="1"/>
      <c r="BZ33" s="15">
        <v>13</v>
      </c>
      <c r="CA33" s="28"/>
      <c r="CB33" s="28"/>
      <c r="CC33" s="15">
        <v>14</v>
      </c>
    </row>
    <row r="34" spans="1:81" ht="18.75" x14ac:dyDescent="0.25">
      <c r="A34" s="4"/>
      <c r="B34" s="5"/>
      <c r="C34" s="4"/>
      <c r="D34" s="6"/>
      <c r="E34" s="6"/>
      <c r="F34" s="6">
        <f t="shared" si="0"/>
        <v>0</v>
      </c>
      <c r="G34" s="4"/>
      <c r="H34" s="6"/>
      <c r="I34" s="6"/>
      <c r="J34" s="6">
        <f t="shared" si="1"/>
        <v>0</v>
      </c>
      <c r="K34" s="4"/>
      <c r="L34" s="6"/>
      <c r="M34" s="6"/>
      <c r="N34" s="6">
        <f t="shared" si="2"/>
        <v>0</v>
      </c>
      <c r="AZ34" s="7"/>
      <c r="BA34" s="7"/>
      <c r="BB34" s="7"/>
      <c r="BD34" s="8"/>
      <c r="BE34" s="8"/>
      <c r="BF34" s="8"/>
      <c r="BG34" s="8"/>
      <c r="BH34" s="9"/>
      <c r="BJ34" s="2"/>
      <c r="BK34" s="2"/>
      <c r="BL34" s="2"/>
      <c r="BM34" s="2"/>
      <c r="BN34" s="2"/>
      <c r="BP34" s="15">
        <v>25</v>
      </c>
      <c r="BQ34" s="29"/>
      <c r="BR34" s="29"/>
      <c r="BS34" s="15">
        <v>16</v>
      </c>
      <c r="BT34" s="1"/>
      <c r="BU34" s="14">
        <v>26</v>
      </c>
      <c r="BV34" s="32"/>
      <c r="BW34" s="32"/>
      <c r="BX34" s="14">
        <v>18</v>
      </c>
      <c r="BY34" s="1"/>
      <c r="BZ34" s="15">
        <v>27</v>
      </c>
      <c r="CA34" s="29"/>
      <c r="CB34" s="29"/>
      <c r="CC34" s="15">
        <v>21</v>
      </c>
    </row>
    <row r="35" spans="1:81" ht="18.75" x14ac:dyDescent="0.25">
      <c r="A35" s="4">
        <v>11</v>
      </c>
      <c r="B35" s="5" t="s">
        <v>51</v>
      </c>
      <c r="C35" s="4">
        <v>1</v>
      </c>
      <c r="D35" s="6"/>
      <c r="E35" s="6"/>
      <c r="F35" s="6">
        <f t="shared" si="0"/>
        <v>0</v>
      </c>
      <c r="G35" s="4"/>
      <c r="H35" s="6"/>
      <c r="I35" s="6"/>
      <c r="J35" s="6">
        <f t="shared" si="1"/>
        <v>0</v>
      </c>
      <c r="K35" s="4"/>
      <c r="L35" s="6"/>
      <c r="M35" s="6"/>
      <c r="N35" s="6">
        <f t="shared" si="2"/>
        <v>0</v>
      </c>
      <c r="AZ35" s="7">
        <f>C35+G35+K35</f>
        <v>1</v>
      </c>
      <c r="BA35" s="7" cm="1">
        <f t="array" ref="BA35">SUMPRODUCT(($C$3:$N$3="PP")*($C34:$N36=13))</f>
        <v>0</v>
      </c>
      <c r="BB35" s="7" cm="1">
        <f t="array" ref="BB35">SUMPRODUCT(($C$3:$N$3="DIFF")*($C34:$N36))</f>
        <v>0</v>
      </c>
      <c r="BD35" s="8">
        <f>IF(N($BN35)&gt;0,INDEX($BK$4:$BK$129,$BN35),"")</f>
        <v>4</v>
      </c>
      <c r="BE35" s="8" t="str">
        <f>IF(N($BN35)&gt;0,INDEX($B$4:$B$129,$BN35),"")</f>
        <v>n</v>
      </c>
      <c r="BF35" s="8">
        <f>IF(N($BN35)&gt;0,INDEX($AZ$4:$AZ$129,$BN35),"")</f>
        <v>1</v>
      </c>
      <c r="BG35" s="8">
        <f>IF(N($BN35)&gt;0,INDEX($BA$4:$BA$129,$BN35),"")</f>
        <v>0</v>
      </c>
      <c r="BH35" s="9">
        <f>IF(N($BN35)&gt;0,INDEX($BB$4:$BB$129,$BN35),"")</f>
        <v>0</v>
      </c>
      <c r="BJ35" s="2">
        <f>IF(AZ35&gt;0,AZ35*100000+BA35*1000+BB35+500,"")</f>
        <v>100500</v>
      </c>
      <c r="BK35" s="2">
        <f>IF(AZ35&gt;0,RANK(BJ35,$BJ$4:$BJ$129,0),"")</f>
        <v>4</v>
      </c>
      <c r="BL35" s="2">
        <f>IF(N(BK35)&gt;0,BK35+COUNTIF($BK$4:$BK34,BK35),"")</f>
        <v>11</v>
      </c>
      <c r="BM35" s="2">
        <f>INT(ROWS($BM$3:$BM35)/3)</f>
        <v>11</v>
      </c>
      <c r="BN35" s="2">
        <f>IFERROR(MATCH(BM35,$BL$4:$BL$129,0),"")</f>
        <v>32</v>
      </c>
      <c r="BP35" s="14">
        <v>8</v>
      </c>
      <c r="BQ35" s="30"/>
      <c r="BR35" s="30"/>
      <c r="BS35" s="14">
        <v>2</v>
      </c>
      <c r="BT35" s="1"/>
      <c r="BU35" s="15">
        <v>6</v>
      </c>
      <c r="BV35" s="27"/>
      <c r="BW35" s="27"/>
      <c r="BX35" s="15">
        <v>9</v>
      </c>
      <c r="BY35" s="1"/>
      <c r="BZ35" s="14">
        <v>5</v>
      </c>
      <c r="CA35" s="30"/>
      <c r="CB35" s="30"/>
      <c r="CC35" s="14">
        <v>10</v>
      </c>
    </row>
    <row r="36" spans="1:81" ht="18.75" x14ac:dyDescent="0.25">
      <c r="A36" s="4"/>
      <c r="B36" s="5"/>
      <c r="C36" s="4"/>
      <c r="D36" s="6"/>
      <c r="E36" s="6"/>
      <c r="F36" s="6">
        <f t="shared" si="0"/>
        <v>0</v>
      </c>
      <c r="G36" s="4"/>
      <c r="H36" s="6"/>
      <c r="I36" s="6"/>
      <c r="J36" s="6">
        <f t="shared" si="1"/>
        <v>0</v>
      </c>
      <c r="K36" s="4"/>
      <c r="L36" s="6"/>
      <c r="M36" s="6"/>
      <c r="N36" s="6">
        <f t="shared" si="2"/>
        <v>0</v>
      </c>
      <c r="AZ36" s="7"/>
      <c r="BA36" s="7"/>
      <c r="BB36" s="7"/>
      <c r="BD36" s="8"/>
      <c r="BE36" s="8"/>
      <c r="BF36" s="8"/>
      <c r="BG36" s="8"/>
      <c r="BH36" s="9"/>
      <c r="BJ36" s="2"/>
      <c r="BK36" s="2"/>
      <c r="BL36" s="2"/>
      <c r="BM36" s="2"/>
      <c r="BN36" s="2"/>
      <c r="BP36" s="14">
        <v>14</v>
      </c>
      <c r="BQ36" s="31"/>
      <c r="BR36" s="31"/>
      <c r="BS36" s="14">
        <v>12</v>
      </c>
      <c r="BT36" s="1"/>
      <c r="BU36" s="15">
        <v>21</v>
      </c>
      <c r="BV36" s="28"/>
      <c r="BW36" s="28"/>
      <c r="BX36" s="15">
        <v>11</v>
      </c>
      <c r="BY36" s="1"/>
      <c r="BZ36" s="14">
        <v>15</v>
      </c>
      <c r="CA36" s="31"/>
      <c r="CB36" s="31"/>
      <c r="CC36" s="14">
        <v>22</v>
      </c>
    </row>
    <row r="37" spans="1:81" ht="18.75" x14ac:dyDescent="0.25">
      <c r="A37" s="4"/>
      <c r="B37" s="5"/>
      <c r="C37" s="4"/>
      <c r="D37" s="6"/>
      <c r="E37" s="6"/>
      <c r="F37" s="6">
        <f t="shared" si="0"/>
        <v>0</v>
      </c>
      <c r="G37" s="4"/>
      <c r="H37" s="6"/>
      <c r="I37" s="6"/>
      <c r="J37" s="6">
        <f t="shared" si="1"/>
        <v>0</v>
      </c>
      <c r="K37" s="4"/>
      <c r="L37" s="6"/>
      <c r="M37" s="6"/>
      <c r="N37" s="6">
        <f t="shared" si="2"/>
        <v>0</v>
      </c>
      <c r="AZ37" s="7"/>
      <c r="BA37" s="7"/>
      <c r="BB37" s="7"/>
      <c r="BD37" s="8"/>
      <c r="BE37" s="8"/>
      <c r="BF37" s="8"/>
      <c r="BG37" s="8"/>
      <c r="BH37" s="9"/>
      <c r="BJ37" s="2"/>
      <c r="BK37" s="2"/>
      <c r="BL37" s="2"/>
      <c r="BM37" s="2"/>
      <c r="BN37" s="2"/>
      <c r="BP37" s="14">
        <v>27</v>
      </c>
      <c r="BQ37" s="32"/>
      <c r="BR37" s="32"/>
      <c r="BS37" s="14">
        <v>24</v>
      </c>
      <c r="BT37" s="1"/>
      <c r="BU37" s="15">
        <v>27</v>
      </c>
      <c r="BV37" s="29"/>
      <c r="BW37" s="29"/>
      <c r="BX37" s="15">
        <v>22</v>
      </c>
      <c r="BY37" s="1"/>
      <c r="BZ37" s="14">
        <v>29</v>
      </c>
      <c r="CA37" s="32"/>
      <c r="CB37" s="32"/>
      <c r="CC37" s="14">
        <v>23</v>
      </c>
    </row>
    <row r="38" spans="1:81" ht="18.75" x14ac:dyDescent="0.25">
      <c r="A38" s="4">
        <v>12</v>
      </c>
      <c r="B38" s="5" t="s">
        <v>52</v>
      </c>
      <c r="C38" s="4">
        <v>1</v>
      </c>
      <c r="D38" s="6">
        <v>11</v>
      </c>
      <c r="E38" s="6">
        <v>13</v>
      </c>
      <c r="F38" s="6">
        <f t="shared" si="0"/>
        <v>-2</v>
      </c>
      <c r="G38" s="4"/>
      <c r="H38" s="6"/>
      <c r="I38" s="6"/>
      <c r="J38" s="6">
        <f t="shared" si="1"/>
        <v>0</v>
      </c>
      <c r="K38" s="4"/>
      <c r="L38" s="6"/>
      <c r="M38" s="6"/>
      <c r="N38" s="6">
        <f t="shared" si="2"/>
        <v>0</v>
      </c>
      <c r="AZ38" s="7">
        <f>C38+G38+K38</f>
        <v>1</v>
      </c>
      <c r="BA38" s="7" cm="1">
        <f t="array" ref="BA38">SUMPRODUCT(($C$3:$N$3="PP")*($C37:$N39=13))</f>
        <v>0</v>
      </c>
      <c r="BB38" s="7" cm="1">
        <f t="array" ref="BB38">SUMPRODUCT(($C$3:$N$3="DIFF")*($C37:$N39))</f>
        <v>-2</v>
      </c>
      <c r="BD38" s="8">
        <f>IF(N($BN38)&gt;0,INDEX($BK$4:$BK$129,$BN38),"")</f>
        <v>4</v>
      </c>
      <c r="BE38" s="8" t="str">
        <f>IF(N($BN38)&gt;0,INDEX($B$4:$B$129,$BN38),"")</f>
        <v>r</v>
      </c>
      <c r="BF38" s="8">
        <f>IF(N($BN38)&gt;0,INDEX($AZ$4:$AZ$129,$BN38),"")</f>
        <v>1</v>
      </c>
      <c r="BG38" s="8">
        <f>IF(N($BN38)&gt;0,INDEX($BA$4:$BA$129,$BN38),"")</f>
        <v>0</v>
      </c>
      <c r="BH38" s="9">
        <f>IF(N($BN38)&gt;0,INDEX($BB$4:$BB$129,$BN38),"")</f>
        <v>0</v>
      </c>
      <c r="BJ38" s="2">
        <f>IF(AZ38&gt;0,AZ38*100000+BA38*1000+BB38+500,"")</f>
        <v>100498</v>
      </c>
      <c r="BK38" s="2">
        <f>IF(AZ38&gt;0,RANK(BJ38,$BJ$4:$BJ$129,0),"")</f>
        <v>16</v>
      </c>
      <c r="BL38" s="2">
        <f>IF(N(BK38)&gt;0,BK38+COUNTIF($BK$4:$BK37,BK38),"")</f>
        <v>17</v>
      </c>
      <c r="BM38" s="2">
        <f>INT(ROWS($BM$3:$BM38)/3)</f>
        <v>12</v>
      </c>
      <c r="BN38" s="2">
        <f>IFERROR(MATCH(BM38,$BL$4:$BL$129,0),"")</f>
        <v>41</v>
      </c>
      <c r="BP38" s="15">
        <v>1</v>
      </c>
      <c r="BQ38" s="27"/>
      <c r="BR38" s="27"/>
      <c r="BS38" s="15">
        <v>9</v>
      </c>
      <c r="BT38" s="1"/>
      <c r="BU38" s="14">
        <v>3</v>
      </c>
      <c r="BV38" s="30"/>
      <c r="BW38" s="30"/>
      <c r="BX38" s="14">
        <v>5</v>
      </c>
      <c r="BY38" s="1"/>
      <c r="BZ38" s="15">
        <v>7</v>
      </c>
      <c r="CA38" s="27"/>
      <c r="CB38" s="27"/>
      <c r="CC38" s="15">
        <v>2</v>
      </c>
    </row>
    <row r="39" spans="1:81" ht="18.75" x14ac:dyDescent="0.25">
      <c r="A39" s="4"/>
      <c r="B39" s="5"/>
      <c r="C39" s="4"/>
      <c r="D39" s="6"/>
      <c r="E39" s="6"/>
      <c r="F39" s="6">
        <f t="shared" si="0"/>
        <v>0</v>
      </c>
      <c r="G39" s="4"/>
      <c r="H39" s="6"/>
      <c r="I39" s="6"/>
      <c r="J39" s="6">
        <f t="shared" si="1"/>
        <v>0</v>
      </c>
      <c r="K39" s="4"/>
      <c r="L39" s="6"/>
      <c r="M39" s="6"/>
      <c r="N39" s="6">
        <f t="shared" si="2"/>
        <v>0</v>
      </c>
      <c r="AZ39" s="7"/>
      <c r="BA39" s="7"/>
      <c r="BB39" s="7"/>
      <c r="BD39" s="8"/>
      <c r="BE39" s="8"/>
      <c r="BF39" s="8"/>
      <c r="BG39" s="8"/>
      <c r="BH39" s="9"/>
      <c r="BJ39" s="2"/>
      <c r="BK39" s="2"/>
      <c r="BL39" s="2"/>
      <c r="BM39" s="2"/>
      <c r="BN39" s="2"/>
      <c r="BP39" s="15">
        <v>23</v>
      </c>
      <c r="BQ39" s="28"/>
      <c r="BR39" s="28"/>
      <c r="BS39" s="15">
        <v>20</v>
      </c>
      <c r="BT39" s="1"/>
      <c r="BU39" s="14">
        <v>14</v>
      </c>
      <c r="BV39" s="31"/>
      <c r="BW39" s="31"/>
      <c r="BX39" s="14">
        <v>13</v>
      </c>
      <c r="BY39" s="1"/>
      <c r="BZ39" s="15">
        <v>12</v>
      </c>
      <c r="CA39" s="28"/>
      <c r="CB39" s="28"/>
      <c r="CC39" s="15">
        <v>11</v>
      </c>
    </row>
    <row r="40" spans="1:81" ht="18.75" x14ac:dyDescent="0.25">
      <c r="A40" s="4"/>
      <c r="B40" s="5"/>
      <c r="C40" s="4"/>
      <c r="D40" s="6"/>
      <c r="E40" s="6"/>
      <c r="F40" s="6">
        <f t="shared" si="0"/>
        <v>0</v>
      </c>
      <c r="G40" s="4"/>
      <c r="H40" s="6"/>
      <c r="I40" s="6"/>
      <c r="J40" s="6">
        <f t="shared" si="1"/>
        <v>0</v>
      </c>
      <c r="K40" s="4"/>
      <c r="L40" s="6"/>
      <c r="M40" s="6"/>
      <c r="N40" s="6">
        <f t="shared" si="2"/>
        <v>0</v>
      </c>
      <c r="AZ40" s="7"/>
      <c r="BA40" s="7"/>
      <c r="BB40" s="7"/>
      <c r="BD40" s="8"/>
      <c r="BE40" s="8"/>
      <c r="BF40" s="8"/>
      <c r="BG40" s="8"/>
      <c r="BH40" s="9"/>
      <c r="BJ40" s="2"/>
      <c r="BK40" s="2"/>
      <c r="BL40" s="2"/>
      <c r="BM40" s="2"/>
      <c r="BN40" s="2"/>
      <c r="BP40" s="15">
        <v>28</v>
      </c>
      <c r="BQ40" s="29"/>
      <c r="BR40" s="29"/>
      <c r="BS40" s="15">
        <v>26</v>
      </c>
      <c r="BT40" s="1"/>
      <c r="BU40" s="14">
        <v>28</v>
      </c>
      <c r="BV40" s="32"/>
      <c r="BW40" s="32"/>
      <c r="BX40" s="14">
        <v>16</v>
      </c>
      <c r="BY40" s="1"/>
      <c r="BZ40" s="15">
        <v>19</v>
      </c>
      <c r="CA40" s="29"/>
      <c r="CB40" s="29"/>
      <c r="CC40" s="15">
        <v>25</v>
      </c>
    </row>
    <row r="41" spans="1:81" ht="18.75" x14ac:dyDescent="0.25">
      <c r="A41" s="4">
        <v>13</v>
      </c>
      <c r="B41" s="5" t="s">
        <v>53</v>
      </c>
      <c r="C41" s="4">
        <v>1</v>
      </c>
      <c r="D41" s="6">
        <v>13</v>
      </c>
      <c r="E41" s="6">
        <v>11</v>
      </c>
      <c r="F41" s="6">
        <f t="shared" si="0"/>
        <v>2</v>
      </c>
      <c r="G41" s="4"/>
      <c r="H41" s="6"/>
      <c r="I41" s="6"/>
      <c r="J41" s="6">
        <f t="shared" si="1"/>
        <v>0</v>
      </c>
      <c r="K41" s="4"/>
      <c r="L41" s="6"/>
      <c r="M41" s="6"/>
      <c r="N41" s="6">
        <f t="shared" si="2"/>
        <v>0</v>
      </c>
      <c r="AZ41" s="7">
        <f>C41+G41+K41</f>
        <v>1</v>
      </c>
      <c r="BA41" s="7" cm="1">
        <f t="array" ref="BA41">SUMPRODUCT(($C$3:$N$3="PP")*($C40:$N42=13))</f>
        <v>1</v>
      </c>
      <c r="BB41" s="7" cm="1">
        <f t="array" ref="BB41">SUMPRODUCT(($C$3:$N$3="DIFF")*($C40:$N42))</f>
        <v>2</v>
      </c>
      <c r="BD41" s="8">
        <f>IF(N($BN41)&gt;0,INDEX($BK$4:$BK$129,$BN41),"")</f>
        <v>4</v>
      </c>
      <c r="BE41" s="8" t="str">
        <f>IF(N($BN41)&gt;0,INDEX($B$4:$B$129,$BN41),"")</f>
        <v>s</v>
      </c>
      <c r="BF41" s="8">
        <f>IF(N($BN41)&gt;0,INDEX($AZ$4:$AZ$129,$BN41),"")</f>
        <v>1</v>
      </c>
      <c r="BG41" s="8">
        <f>IF(N($BN41)&gt;0,INDEX($BA$4:$BA$129,$BN41),"")</f>
        <v>0</v>
      </c>
      <c r="BH41" s="9">
        <f>IF(N($BN41)&gt;0,INDEX($BB$4:$BB$129,$BN41),"")</f>
        <v>0</v>
      </c>
      <c r="BJ41" s="2">
        <f>IF(AZ41&gt;0,AZ41*100000+BA41*1000+BB41+500,"")</f>
        <v>101502</v>
      </c>
      <c r="BK41" s="2">
        <f>IF(AZ41&gt;0,RANK(BJ41,$BJ$4:$BJ$129,0),"")</f>
        <v>1</v>
      </c>
      <c r="BL41" s="2">
        <f>IF(N(BK41)&gt;0,BK41+COUNTIF($BK$4:$BK40,BK41),"")</f>
        <v>3</v>
      </c>
      <c r="BM41" s="2">
        <f>INT(ROWS($BM$3:$BM41)/3)</f>
        <v>13</v>
      </c>
      <c r="BN41" s="2">
        <f>IFERROR(MATCH(BM41,$BL$4:$BL$129,0),"")</f>
        <v>44</v>
      </c>
      <c r="BP41" s="14">
        <v>4</v>
      </c>
      <c r="BQ41" s="30"/>
      <c r="BR41" s="30"/>
      <c r="BS41" s="14">
        <v>6</v>
      </c>
      <c r="BT41" s="1"/>
      <c r="BU41" s="15">
        <v>10</v>
      </c>
      <c r="BV41" s="27"/>
      <c r="BW41" s="27"/>
      <c r="BX41" s="15">
        <v>1</v>
      </c>
      <c r="BY41" s="1"/>
      <c r="BZ41" s="14">
        <v>8</v>
      </c>
      <c r="CA41" s="30"/>
      <c r="CB41" s="30"/>
      <c r="CC41" s="14">
        <v>9</v>
      </c>
    </row>
    <row r="42" spans="1:81" ht="18.75" x14ac:dyDescent="0.25">
      <c r="A42" s="4"/>
      <c r="B42" s="5"/>
      <c r="C42" s="4"/>
      <c r="D42" s="6"/>
      <c r="E42" s="6"/>
      <c r="F42" s="6">
        <f t="shared" si="0"/>
        <v>0</v>
      </c>
      <c r="G42" s="4"/>
      <c r="H42" s="6"/>
      <c r="I42" s="6"/>
      <c r="J42" s="6">
        <f t="shared" si="1"/>
        <v>0</v>
      </c>
      <c r="K42" s="4"/>
      <c r="L42" s="6"/>
      <c r="M42" s="6"/>
      <c r="N42" s="6">
        <f t="shared" si="2"/>
        <v>0</v>
      </c>
      <c r="AZ42" s="7"/>
      <c r="BA42" s="7"/>
      <c r="BB42" s="7"/>
      <c r="BD42" s="8"/>
      <c r="BE42" s="8"/>
      <c r="BF42" s="8"/>
      <c r="BG42" s="8"/>
      <c r="BH42" s="9"/>
      <c r="BJ42" s="2"/>
      <c r="BK42" s="2"/>
      <c r="BL42" s="2"/>
      <c r="BM42" s="2"/>
      <c r="BN42" s="2"/>
      <c r="BP42" s="14">
        <v>13</v>
      </c>
      <c r="BQ42" s="31"/>
      <c r="BR42" s="31"/>
      <c r="BS42" s="14">
        <v>17</v>
      </c>
      <c r="BT42" s="1"/>
      <c r="BU42" s="15">
        <v>24</v>
      </c>
      <c r="BV42" s="28"/>
      <c r="BW42" s="28"/>
      <c r="BX42" s="15">
        <v>19</v>
      </c>
      <c r="BY42" s="1"/>
      <c r="BZ42" s="14">
        <v>16</v>
      </c>
      <c r="CA42" s="31"/>
      <c r="CB42" s="31"/>
      <c r="CC42" s="14">
        <v>18</v>
      </c>
    </row>
    <row r="43" spans="1:81" ht="18.75" x14ac:dyDescent="0.25">
      <c r="A43" s="4"/>
      <c r="B43" s="5"/>
      <c r="C43" s="4"/>
      <c r="D43" s="6"/>
      <c r="E43" s="6"/>
      <c r="F43" s="6">
        <f t="shared" si="0"/>
        <v>0</v>
      </c>
      <c r="G43" s="4"/>
      <c r="H43" s="6"/>
      <c r="I43" s="6"/>
      <c r="J43" s="6">
        <f t="shared" si="1"/>
        <v>0</v>
      </c>
      <c r="K43" s="4"/>
      <c r="L43" s="6"/>
      <c r="M43" s="6"/>
      <c r="N43" s="6">
        <f t="shared" si="2"/>
        <v>0</v>
      </c>
      <c r="AZ43" s="7"/>
      <c r="BA43" s="7"/>
      <c r="BB43" s="7"/>
      <c r="BD43" s="8"/>
      <c r="BE43" s="8"/>
      <c r="BF43" s="8"/>
      <c r="BG43" s="8"/>
      <c r="BH43" s="9"/>
      <c r="BJ43" s="2"/>
      <c r="BK43" s="2"/>
      <c r="BL43" s="2"/>
      <c r="BM43" s="2"/>
      <c r="BN43" s="2"/>
      <c r="BP43" s="14">
        <v>19</v>
      </c>
      <c r="BQ43" s="32"/>
      <c r="BR43" s="32"/>
      <c r="BS43" s="14">
        <v>29</v>
      </c>
      <c r="BT43" s="1"/>
      <c r="BU43" s="15">
        <v>30</v>
      </c>
      <c r="BV43" s="29"/>
      <c r="BW43" s="29"/>
      <c r="BX43" s="15">
        <v>20</v>
      </c>
      <c r="BY43" s="1"/>
      <c r="BZ43" s="14">
        <v>30</v>
      </c>
      <c r="CA43" s="32"/>
      <c r="CB43" s="32"/>
      <c r="CC43" s="14">
        <v>28</v>
      </c>
    </row>
    <row r="44" spans="1:81" ht="18.75" x14ac:dyDescent="0.25">
      <c r="A44" s="4">
        <v>14</v>
      </c>
      <c r="B44" s="5" t="s">
        <v>54</v>
      </c>
      <c r="C44" s="4">
        <v>1</v>
      </c>
      <c r="D44" s="6"/>
      <c r="E44" s="6"/>
      <c r="F44" s="6">
        <f t="shared" si="0"/>
        <v>0</v>
      </c>
      <c r="G44" s="4"/>
      <c r="H44" s="6"/>
      <c r="I44" s="6"/>
      <c r="J44" s="6">
        <f t="shared" si="1"/>
        <v>0</v>
      </c>
      <c r="K44" s="4"/>
      <c r="L44" s="6"/>
      <c r="M44" s="6"/>
      <c r="N44" s="6">
        <f t="shared" si="2"/>
        <v>0</v>
      </c>
      <c r="AZ44" s="7">
        <f>C44+G44+K44</f>
        <v>1</v>
      </c>
      <c r="BA44" s="7" cm="1">
        <f t="array" ref="BA44">SUMPRODUCT(($C$3:$N$3="PP")*($C43:$N45=13))</f>
        <v>0</v>
      </c>
      <c r="BB44" s="7" cm="1">
        <f t="array" ref="BB44">SUMPRODUCT(($C$3:$N$3="DIFF")*($C43:$N45))</f>
        <v>0</v>
      </c>
      <c r="BD44" s="8">
        <f>IF(N($BN44)&gt;0,INDEX($BK$4:$BK$129,$BN44),"")</f>
        <v>4</v>
      </c>
      <c r="BE44" s="8" t="str">
        <f>IF(N($BN44)&gt;0,INDEX($B$4:$B$129,$BN44),"")</f>
        <v>t</v>
      </c>
      <c r="BF44" s="8">
        <f>IF(N($BN44)&gt;0,INDEX($AZ$4:$AZ$129,$BN44),"")</f>
        <v>1</v>
      </c>
      <c r="BG44" s="8">
        <f>IF(N($BN44)&gt;0,INDEX($BA$4:$BA$129,$BN44),"")</f>
        <v>0</v>
      </c>
      <c r="BH44" s="9">
        <f>IF(N($BN44)&gt;0,INDEX($BB$4:$BB$129,$BN44),"")</f>
        <v>0</v>
      </c>
      <c r="BJ44" s="2">
        <f>IF(AZ44&gt;0,AZ44*100000+BA44*1000+BB44+500,"")</f>
        <v>100500</v>
      </c>
      <c r="BK44" s="2">
        <f>IF(AZ44&gt;0,RANK(BJ44,$BJ$4:$BJ$129,0),"")</f>
        <v>4</v>
      </c>
      <c r="BL44" s="2">
        <f>IF(N(BK44)&gt;0,BK44+COUNTIF($BK$4:$BK43,BK44),"")</f>
        <v>12</v>
      </c>
      <c r="BM44" s="2">
        <f>INT(ROWS($BM$3:$BM44)/3)</f>
        <v>14</v>
      </c>
      <c r="BN44" s="2">
        <f>IFERROR(MATCH(BM44,$BL$4:$BL$129,0),"")</f>
        <v>47</v>
      </c>
      <c r="BP44" s="15">
        <v>7</v>
      </c>
      <c r="BQ44" s="27"/>
      <c r="BR44" s="27"/>
      <c r="BS44" s="15">
        <v>5</v>
      </c>
      <c r="BT44" s="1"/>
      <c r="BU44" s="14">
        <v>2</v>
      </c>
      <c r="BV44" s="30"/>
      <c r="BW44" s="30"/>
      <c r="BX44" s="14">
        <v>4</v>
      </c>
      <c r="BY44" s="1"/>
      <c r="BZ44" s="15">
        <v>6</v>
      </c>
      <c r="CA44" s="27"/>
      <c r="CB44" s="27"/>
      <c r="CC44" s="15">
        <v>3</v>
      </c>
    </row>
    <row r="45" spans="1:81" ht="18.75" x14ac:dyDescent="0.25">
      <c r="A45" s="4"/>
      <c r="B45" s="5"/>
      <c r="C45" s="4"/>
      <c r="D45" s="6"/>
      <c r="E45" s="6"/>
      <c r="F45" s="6">
        <f t="shared" si="0"/>
        <v>0</v>
      </c>
      <c r="G45" s="4"/>
      <c r="H45" s="6"/>
      <c r="I45" s="6"/>
      <c r="J45" s="6">
        <f t="shared" si="1"/>
        <v>0</v>
      </c>
      <c r="K45" s="4"/>
      <c r="L45" s="6"/>
      <c r="M45" s="6"/>
      <c r="N45" s="6">
        <f t="shared" si="2"/>
        <v>0</v>
      </c>
      <c r="AZ45" s="7"/>
      <c r="BA45" s="7"/>
      <c r="BB45" s="7"/>
      <c r="BD45" s="8"/>
      <c r="BE45" s="8"/>
      <c r="BF45" s="8"/>
      <c r="BG45" s="8"/>
      <c r="BH45" s="9"/>
      <c r="BJ45" s="2"/>
      <c r="BK45" s="2"/>
      <c r="BL45" s="2"/>
      <c r="BM45" s="2"/>
      <c r="BN45" s="2"/>
      <c r="BP45" s="15">
        <v>18</v>
      </c>
      <c r="BQ45" s="28"/>
      <c r="BR45" s="28"/>
      <c r="BS45" s="15">
        <v>21</v>
      </c>
      <c r="BT45" s="1"/>
      <c r="BU45" s="14">
        <v>15</v>
      </c>
      <c r="BV45" s="31"/>
      <c r="BW45" s="31"/>
      <c r="BX45" s="14">
        <v>25</v>
      </c>
      <c r="BY45" s="1"/>
      <c r="BZ45" s="15">
        <v>20</v>
      </c>
      <c r="CA45" s="28"/>
      <c r="CB45" s="28"/>
      <c r="CC45" s="15">
        <v>17</v>
      </c>
    </row>
    <row r="46" spans="1:81" ht="18.75" x14ac:dyDescent="0.25">
      <c r="A46" s="4"/>
      <c r="B46" s="5"/>
      <c r="C46" s="4"/>
      <c r="D46" s="6"/>
      <c r="E46" s="6"/>
      <c r="F46" s="6">
        <f t="shared" si="0"/>
        <v>0</v>
      </c>
      <c r="G46" s="4"/>
      <c r="H46" s="6"/>
      <c r="I46" s="6"/>
      <c r="J46" s="6">
        <f t="shared" si="1"/>
        <v>0</v>
      </c>
      <c r="K46" s="4"/>
      <c r="L46" s="6"/>
      <c r="M46" s="6"/>
      <c r="N46" s="6">
        <f t="shared" si="2"/>
        <v>0</v>
      </c>
      <c r="AZ46" s="7"/>
      <c r="BA46" s="7"/>
      <c r="BB46" s="7"/>
      <c r="BD46" s="8"/>
      <c r="BE46" s="8"/>
      <c r="BF46" s="8"/>
      <c r="BG46" s="8"/>
      <c r="BH46" s="9"/>
      <c r="BJ46" s="2"/>
      <c r="BK46" s="2"/>
      <c r="BL46" s="2"/>
      <c r="BM46" s="2"/>
      <c r="BN46" s="2"/>
      <c r="BP46" s="15">
        <v>30</v>
      </c>
      <c r="BQ46" s="29"/>
      <c r="BR46" s="29"/>
      <c r="BS46" s="15">
        <v>22</v>
      </c>
      <c r="BT46" s="1"/>
      <c r="BU46" s="14">
        <v>17</v>
      </c>
      <c r="BV46" s="32"/>
      <c r="BW46" s="32"/>
      <c r="BX46" s="14">
        <v>29</v>
      </c>
      <c r="BY46" s="1"/>
      <c r="BZ46" s="15">
        <v>24</v>
      </c>
      <c r="CA46" s="29"/>
      <c r="CB46" s="29"/>
      <c r="CC46" s="15">
        <v>26</v>
      </c>
    </row>
    <row r="47" spans="1:81" ht="18.75" x14ac:dyDescent="0.25">
      <c r="A47" s="4">
        <v>15</v>
      </c>
      <c r="B47" s="5" t="s">
        <v>55</v>
      </c>
      <c r="C47" s="4">
        <v>1</v>
      </c>
      <c r="D47" s="6"/>
      <c r="E47" s="6"/>
      <c r="F47" s="6">
        <f t="shared" si="0"/>
        <v>0</v>
      </c>
      <c r="G47" s="4"/>
      <c r="H47" s="6"/>
      <c r="I47" s="6"/>
      <c r="J47" s="6">
        <f t="shared" si="1"/>
        <v>0</v>
      </c>
      <c r="K47" s="4"/>
      <c r="L47" s="6"/>
      <c r="M47" s="6"/>
      <c r="N47" s="6">
        <f t="shared" si="2"/>
        <v>0</v>
      </c>
      <c r="AZ47" s="7">
        <f>C47+G47+K47</f>
        <v>1</v>
      </c>
      <c r="BA47" s="7" cm="1">
        <f t="array" ref="BA47">SUMPRODUCT(($C$3:$N$3="PP")*($C46:$N48=13))</f>
        <v>0</v>
      </c>
      <c r="BB47" s="7" cm="1">
        <f t="array" ref="BB47">SUMPRODUCT(($C$3:$N$3="DIFF")*($C46:$N48))</f>
        <v>0</v>
      </c>
      <c r="BD47" s="8">
        <f>IF(N($BN47)&gt;0,INDEX($BK$4:$BK$129,$BN47),"")</f>
        <v>4</v>
      </c>
      <c r="BE47" s="8" t="str">
        <f>IF(N($BN47)&gt;0,INDEX($B$4:$B$129,$BN47),"")</f>
        <v>u</v>
      </c>
      <c r="BF47" s="8">
        <f>IF(N($BN47)&gt;0,INDEX($AZ$4:$AZ$129,$BN47),"")</f>
        <v>1</v>
      </c>
      <c r="BG47" s="8">
        <f>IF(N($BN47)&gt;0,INDEX($BA$4:$BA$129,$BN47),"")</f>
        <v>0</v>
      </c>
      <c r="BH47" s="9">
        <f>IF(N($BN47)&gt;0,INDEX($BB$4:$BB$129,$BN47),"")</f>
        <v>0</v>
      </c>
      <c r="BJ47" s="2">
        <f>IF(AZ47&gt;0,AZ47*100000+BA47*1000+BB47+500,"")</f>
        <v>100500</v>
      </c>
      <c r="BK47" s="2">
        <f>IF(AZ47&gt;0,RANK(BJ47,$BJ$4:$BJ$129,0),"")</f>
        <v>4</v>
      </c>
      <c r="BL47" s="2">
        <f>IF(N(BK47)&gt;0,BK47+COUNTIF($BK$4:$BK46,BK47),"")</f>
        <v>13</v>
      </c>
      <c r="BM47" s="2">
        <f>INT(ROWS($BM$3:$BM47)/3)</f>
        <v>15</v>
      </c>
      <c r="BN47" s="2">
        <f>IFERROR(MATCH(BM47,$BL$4:$BL$129,0),"")</f>
        <v>50</v>
      </c>
    </row>
    <row r="48" spans="1:81" ht="18.75" x14ac:dyDescent="0.25">
      <c r="A48" s="4"/>
      <c r="B48" s="5"/>
      <c r="C48" s="4"/>
      <c r="D48" s="6"/>
      <c r="E48" s="6"/>
      <c r="F48" s="6">
        <f t="shared" si="0"/>
        <v>0</v>
      </c>
      <c r="G48" s="4"/>
      <c r="H48" s="6"/>
      <c r="I48" s="6"/>
      <c r="J48" s="6">
        <f t="shared" si="1"/>
        <v>0</v>
      </c>
      <c r="K48" s="4"/>
      <c r="L48" s="6"/>
      <c r="M48" s="6"/>
      <c r="N48" s="6">
        <f t="shared" si="2"/>
        <v>0</v>
      </c>
      <c r="AZ48" s="7"/>
      <c r="BA48" s="7"/>
      <c r="BB48" s="7"/>
      <c r="BD48" s="8"/>
      <c r="BE48" s="8"/>
      <c r="BF48" s="8"/>
      <c r="BG48" s="8"/>
      <c r="BH48" s="9"/>
      <c r="BJ48" s="2"/>
      <c r="BK48" s="2"/>
      <c r="BL48" s="2"/>
      <c r="BM48" s="2"/>
      <c r="BN48" s="2"/>
      <c r="BP48" s="33" t="s">
        <v>32</v>
      </c>
      <c r="BQ48" s="33"/>
      <c r="BR48" s="33"/>
      <c r="BS48" s="33"/>
      <c r="BU48" s="33" t="s">
        <v>33</v>
      </c>
      <c r="BV48" s="33"/>
      <c r="BW48" s="33"/>
      <c r="BX48" s="33"/>
      <c r="BZ48" s="33" t="s">
        <v>34</v>
      </c>
      <c r="CA48" s="33"/>
      <c r="CB48" s="33"/>
      <c r="CC48" s="33"/>
    </row>
    <row r="49" spans="1:81" ht="18.75" x14ac:dyDescent="0.25">
      <c r="A49" s="4"/>
      <c r="B49" s="5"/>
      <c r="C49" s="4"/>
      <c r="D49" s="6"/>
      <c r="E49" s="6"/>
      <c r="F49" s="6">
        <f t="shared" si="0"/>
        <v>0</v>
      </c>
      <c r="G49" s="4"/>
      <c r="H49" s="6"/>
      <c r="I49" s="6"/>
      <c r="J49" s="6">
        <f t="shared" si="1"/>
        <v>0</v>
      </c>
      <c r="K49" s="4"/>
      <c r="L49" s="6"/>
      <c r="M49" s="6"/>
      <c r="N49" s="6">
        <f t="shared" si="2"/>
        <v>0</v>
      </c>
      <c r="AZ49" s="7"/>
      <c r="BA49" s="7"/>
      <c r="BB49" s="7"/>
      <c r="BD49" s="8"/>
      <c r="BE49" s="8"/>
      <c r="BF49" s="8"/>
      <c r="BG49" s="8"/>
      <c r="BH49" s="9"/>
      <c r="BJ49" s="2"/>
      <c r="BK49" s="2"/>
      <c r="BL49" s="2"/>
      <c r="BM49" s="2"/>
      <c r="BN49" s="2"/>
      <c r="BP49" s="13" t="s">
        <v>17</v>
      </c>
      <c r="BQ49" s="13" t="s">
        <v>18</v>
      </c>
      <c r="BR49" s="13" t="s">
        <v>19</v>
      </c>
      <c r="BS49" s="13" t="s">
        <v>20</v>
      </c>
      <c r="BU49" s="13" t="s">
        <v>17</v>
      </c>
      <c r="BV49" s="13" t="s">
        <v>18</v>
      </c>
      <c r="BW49" s="13" t="s">
        <v>19</v>
      </c>
      <c r="BX49" s="13" t="s">
        <v>20</v>
      </c>
      <c r="BZ49" s="13" t="s">
        <v>17</v>
      </c>
      <c r="CA49" s="13" t="s">
        <v>18</v>
      </c>
      <c r="CB49" s="13" t="s">
        <v>19</v>
      </c>
      <c r="CC49" s="13" t="s">
        <v>20</v>
      </c>
    </row>
    <row r="50" spans="1:81" ht="18.75" x14ac:dyDescent="0.25">
      <c r="A50" s="4">
        <v>16</v>
      </c>
      <c r="B50" s="5" t="s">
        <v>56</v>
      </c>
      <c r="C50" s="4">
        <v>1</v>
      </c>
      <c r="D50" s="6"/>
      <c r="E50" s="6"/>
      <c r="F50" s="6">
        <f t="shared" si="0"/>
        <v>0</v>
      </c>
      <c r="G50" s="4"/>
      <c r="H50" s="6"/>
      <c r="I50" s="6"/>
      <c r="J50" s="6">
        <f t="shared" si="1"/>
        <v>0</v>
      </c>
      <c r="K50" s="4"/>
      <c r="L50" s="6"/>
      <c r="M50" s="6"/>
      <c r="N50" s="6">
        <f t="shared" si="2"/>
        <v>0</v>
      </c>
      <c r="AZ50" s="7">
        <f>C50+G50+K50</f>
        <v>1</v>
      </c>
      <c r="BA50" s="7" cm="1">
        <f t="array" ref="BA50">SUMPRODUCT(($C$3:$N$3="PP")*($C49:$N51=13))</f>
        <v>0</v>
      </c>
      <c r="BB50" s="7" cm="1">
        <f t="array" ref="BB50">SUMPRODUCT(($C$3:$N$3="DIFF")*($C49:$N51))</f>
        <v>0</v>
      </c>
      <c r="BD50" s="8">
        <f>IF(N($BN50)&gt;0,INDEX($BK$4:$BK$129,$BN50),"")</f>
        <v>16</v>
      </c>
      <c r="BE50" s="8" t="str">
        <f>IF(N($BN50)&gt;0,INDEX($B$4:$B$129,$BN50),"")</f>
        <v>f</v>
      </c>
      <c r="BF50" s="8">
        <f>IF(N($BN50)&gt;0,INDEX($AZ$4:$AZ$129,$BN50),"")</f>
        <v>1</v>
      </c>
      <c r="BG50" s="8">
        <f>IF(N($BN50)&gt;0,INDEX($BA$4:$BA$129,$BN50),"")</f>
        <v>0</v>
      </c>
      <c r="BH50" s="9">
        <f>IF(N($BN50)&gt;0,INDEX($BB$4:$BB$129,$BN50),"")</f>
        <v>-2</v>
      </c>
      <c r="BJ50" s="2">
        <f>IF(AZ50&gt;0,AZ50*100000+BA50*1000+BB50+500,"")</f>
        <v>100500</v>
      </c>
      <c r="BK50" s="2">
        <f>IF(AZ50&gt;0,RANK(BJ50,$BJ$4:$BJ$129,0),"")</f>
        <v>4</v>
      </c>
      <c r="BL50" s="2">
        <f>IF(N(BK50)&gt;0,BK50+COUNTIF($BK$4:$BK49,BK50),"")</f>
        <v>14</v>
      </c>
      <c r="BM50" s="2">
        <f>INT(ROWS($BM$3:$BM50)/3)</f>
        <v>16</v>
      </c>
      <c r="BN50" s="2">
        <f>IFERROR(MATCH(BM50,$BL$4:$BL$129,0),"")</f>
        <v>17</v>
      </c>
      <c r="BO50" s="10"/>
      <c r="BP50" s="14">
        <v>3</v>
      </c>
      <c r="BQ50" s="30"/>
      <c r="BR50" s="30"/>
      <c r="BS50" s="14">
        <v>8</v>
      </c>
      <c r="BT50" s="1"/>
      <c r="BU50" s="15">
        <v>10</v>
      </c>
      <c r="BV50" s="27"/>
      <c r="BW50" s="27"/>
      <c r="BX50" s="15">
        <v>1</v>
      </c>
      <c r="BY50" s="1"/>
      <c r="BZ50" s="14">
        <v>12</v>
      </c>
      <c r="CA50" s="30"/>
      <c r="CB50" s="30"/>
      <c r="CC50" s="14">
        <v>2</v>
      </c>
    </row>
    <row r="51" spans="1:81" ht="18.75" x14ac:dyDescent="0.25">
      <c r="A51" s="4"/>
      <c r="B51" s="5"/>
      <c r="C51" s="4"/>
      <c r="D51" s="6"/>
      <c r="E51" s="6"/>
      <c r="F51" s="6">
        <f t="shared" si="0"/>
        <v>0</v>
      </c>
      <c r="G51" s="4"/>
      <c r="H51" s="6"/>
      <c r="I51" s="6"/>
      <c r="J51" s="6">
        <f t="shared" si="1"/>
        <v>0</v>
      </c>
      <c r="K51" s="4"/>
      <c r="L51" s="6"/>
      <c r="M51" s="6"/>
      <c r="N51" s="6">
        <f t="shared" si="2"/>
        <v>0</v>
      </c>
      <c r="AZ51" s="7"/>
      <c r="BA51" s="7"/>
      <c r="BB51" s="7"/>
      <c r="BD51" s="8"/>
      <c r="BE51" s="8"/>
      <c r="BF51" s="8"/>
      <c r="BG51" s="8"/>
      <c r="BH51" s="9"/>
      <c r="BJ51" s="2"/>
      <c r="BK51" s="2"/>
      <c r="BL51" s="2"/>
      <c r="BM51" s="2"/>
      <c r="BN51" s="2"/>
      <c r="BO51" s="10"/>
      <c r="BP51" s="14">
        <v>16</v>
      </c>
      <c r="BQ51" s="31"/>
      <c r="BR51" s="31"/>
      <c r="BS51" s="14">
        <v>22</v>
      </c>
      <c r="BT51" s="1"/>
      <c r="BU51" s="15">
        <v>14</v>
      </c>
      <c r="BV51" s="28"/>
      <c r="BW51" s="28"/>
      <c r="BX51" s="15">
        <v>28</v>
      </c>
      <c r="BY51" s="1"/>
      <c r="BZ51" s="14">
        <v>17</v>
      </c>
      <c r="CA51" s="31"/>
      <c r="CB51" s="31"/>
      <c r="CC51" s="14">
        <v>19</v>
      </c>
    </row>
    <row r="52" spans="1:81" ht="18.75" x14ac:dyDescent="0.25">
      <c r="A52" s="4"/>
      <c r="B52" s="5"/>
      <c r="C52" s="4"/>
      <c r="D52" s="6"/>
      <c r="E52" s="6"/>
      <c r="F52" s="6">
        <f t="shared" si="0"/>
        <v>0</v>
      </c>
      <c r="G52" s="4"/>
      <c r="H52" s="6"/>
      <c r="I52" s="6"/>
      <c r="J52" s="6">
        <f t="shared" si="1"/>
        <v>0</v>
      </c>
      <c r="K52" s="4"/>
      <c r="L52" s="6"/>
      <c r="M52" s="6"/>
      <c r="N52" s="6">
        <f t="shared" si="2"/>
        <v>0</v>
      </c>
      <c r="AZ52" s="7"/>
      <c r="BA52" s="7"/>
      <c r="BB52" s="7"/>
      <c r="BD52" s="8"/>
      <c r="BE52" s="8"/>
      <c r="BF52" s="8"/>
      <c r="BG52" s="8"/>
      <c r="BH52" s="9"/>
      <c r="BJ52" s="2"/>
      <c r="BK52" s="2"/>
      <c r="BL52" s="2"/>
      <c r="BM52" s="2"/>
      <c r="BN52" s="2"/>
      <c r="BO52" s="10"/>
      <c r="BP52" s="14">
        <v>35</v>
      </c>
      <c r="BQ52" s="32"/>
      <c r="BR52" s="32"/>
      <c r="BS52" s="14">
        <v>33</v>
      </c>
      <c r="BT52" s="1"/>
      <c r="BU52" s="15">
        <v>25</v>
      </c>
      <c r="BV52" s="29"/>
      <c r="BW52" s="29"/>
      <c r="BX52" s="15">
        <v>29</v>
      </c>
      <c r="BY52" s="1"/>
      <c r="BZ52" s="14">
        <v>34</v>
      </c>
      <c r="CA52" s="32"/>
      <c r="CB52" s="32"/>
      <c r="CC52" s="14">
        <v>23</v>
      </c>
    </row>
    <row r="53" spans="1:81" ht="18.75" x14ac:dyDescent="0.25">
      <c r="A53" s="4">
        <v>17</v>
      </c>
      <c r="B53" s="5" t="s">
        <v>57</v>
      </c>
      <c r="C53" s="4">
        <v>1</v>
      </c>
      <c r="D53" s="6"/>
      <c r="E53" s="6"/>
      <c r="F53" s="6">
        <f t="shared" si="0"/>
        <v>0</v>
      </c>
      <c r="G53" s="4"/>
      <c r="H53" s="6"/>
      <c r="I53" s="6"/>
      <c r="J53" s="6">
        <f t="shared" si="1"/>
        <v>0</v>
      </c>
      <c r="K53" s="4"/>
      <c r="L53" s="6"/>
      <c r="M53" s="6"/>
      <c r="N53" s="6">
        <f t="shared" si="2"/>
        <v>0</v>
      </c>
      <c r="AZ53" s="7">
        <f>C53+G53+K53</f>
        <v>1</v>
      </c>
      <c r="BA53" s="7" cm="1">
        <f t="array" ref="BA53">SUMPRODUCT(($C$3:$N$3="PP")*($C52:$N54=13))</f>
        <v>0</v>
      </c>
      <c r="BB53" s="7" cm="1">
        <f t="array" ref="BB53">SUMPRODUCT(($C$3:$N$3="DIFF")*($C52:$N54))</f>
        <v>0</v>
      </c>
      <c r="BD53" s="8">
        <f>IF(N($BN53)&gt;0,INDEX($BK$4:$BK$129,$BN53),"")</f>
        <v>16</v>
      </c>
      <c r="BE53" s="8" t="str">
        <f>IF(N($BN53)&gt;0,INDEX($B$4:$B$129,$BN53),"")</f>
        <v>p</v>
      </c>
      <c r="BF53" s="8">
        <f>IF(N($BN53)&gt;0,INDEX($AZ$4:$AZ$129,$BN53),"")</f>
        <v>1</v>
      </c>
      <c r="BG53" s="8">
        <f>IF(N($BN53)&gt;0,INDEX($BA$4:$BA$129,$BN53),"")</f>
        <v>0</v>
      </c>
      <c r="BH53" s="9">
        <f>IF(N($BN53)&gt;0,INDEX($BB$4:$BB$129,$BN53),"")</f>
        <v>-2</v>
      </c>
      <c r="BJ53" s="2">
        <f>IF(AZ53&gt;0,AZ53*100000+BA53*1000+BB53+500,"")</f>
        <v>100500</v>
      </c>
      <c r="BK53" s="2">
        <f>IF(AZ53&gt;0,RANK(BJ53,$BJ$4:$BJ$129,0),"")</f>
        <v>4</v>
      </c>
      <c r="BL53" s="2">
        <f>IF(N(BK53)&gt;0,BK53+COUNTIF($BK$4:$BK52,BK53),"")</f>
        <v>15</v>
      </c>
      <c r="BM53" s="2">
        <f>INT(ROWS($BM$3:$BM53)/3)</f>
        <v>17</v>
      </c>
      <c r="BN53" s="2">
        <f>IFERROR(MATCH(BM53,$BL$4:$BL$129,0),"")</f>
        <v>35</v>
      </c>
      <c r="BP53" s="15">
        <v>9</v>
      </c>
      <c r="BQ53" s="27"/>
      <c r="BR53" s="27"/>
      <c r="BS53" s="15">
        <v>11</v>
      </c>
      <c r="BT53" s="1"/>
      <c r="BU53" s="14">
        <v>12</v>
      </c>
      <c r="BV53" s="30"/>
      <c r="BW53" s="30"/>
      <c r="BX53" s="14">
        <v>6</v>
      </c>
      <c r="BY53" s="1"/>
      <c r="BZ53" s="15">
        <v>7</v>
      </c>
      <c r="CA53" s="27"/>
      <c r="CB53" s="27"/>
      <c r="CC53" s="15">
        <v>5</v>
      </c>
    </row>
    <row r="54" spans="1:81" ht="18.75" x14ac:dyDescent="0.25">
      <c r="A54" s="4"/>
      <c r="B54" s="5"/>
      <c r="C54" s="4"/>
      <c r="D54" s="6"/>
      <c r="E54" s="6"/>
      <c r="F54" s="6">
        <f t="shared" si="0"/>
        <v>0</v>
      </c>
      <c r="G54" s="4"/>
      <c r="H54" s="6"/>
      <c r="I54" s="6"/>
      <c r="J54" s="6">
        <f t="shared" si="1"/>
        <v>0</v>
      </c>
      <c r="K54" s="4"/>
      <c r="L54" s="6"/>
      <c r="M54" s="6"/>
      <c r="N54" s="6">
        <f t="shared" si="2"/>
        <v>0</v>
      </c>
      <c r="AZ54" s="7"/>
      <c r="BA54" s="7"/>
      <c r="BB54" s="7"/>
      <c r="BD54" s="8"/>
      <c r="BE54" s="8"/>
      <c r="BF54" s="8"/>
      <c r="BG54" s="8"/>
      <c r="BH54" s="9"/>
      <c r="BJ54" s="2"/>
      <c r="BK54" s="2"/>
      <c r="BL54" s="2"/>
      <c r="BM54" s="2"/>
      <c r="BN54" s="2"/>
      <c r="BP54" s="15">
        <v>34</v>
      </c>
      <c r="BQ54" s="28"/>
      <c r="BR54" s="28"/>
      <c r="BS54" s="15">
        <v>13</v>
      </c>
      <c r="BT54" s="1"/>
      <c r="BU54" s="14">
        <v>13</v>
      </c>
      <c r="BV54" s="31"/>
      <c r="BW54" s="31"/>
      <c r="BX54" s="14">
        <v>31</v>
      </c>
      <c r="BY54" s="1"/>
      <c r="BZ54" s="15">
        <v>14</v>
      </c>
      <c r="CA54" s="28"/>
      <c r="CB54" s="28"/>
      <c r="CC54" s="15">
        <v>24</v>
      </c>
    </row>
    <row r="55" spans="1:81" ht="18.75" x14ac:dyDescent="0.25">
      <c r="A55" s="4"/>
      <c r="B55" s="5"/>
      <c r="C55" s="4"/>
      <c r="D55" s="6"/>
      <c r="E55" s="6"/>
      <c r="F55" s="6">
        <f t="shared" si="0"/>
        <v>0</v>
      </c>
      <c r="G55" s="4"/>
      <c r="H55" s="6"/>
      <c r="I55" s="6"/>
      <c r="J55" s="6">
        <f t="shared" si="1"/>
        <v>0</v>
      </c>
      <c r="K55" s="4"/>
      <c r="L55" s="6"/>
      <c r="M55" s="6"/>
      <c r="N55" s="6">
        <f t="shared" si="2"/>
        <v>0</v>
      </c>
      <c r="AZ55" s="7"/>
      <c r="BA55" s="7"/>
      <c r="BB55" s="7"/>
      <c r="BD55" s="8"/>
      <c r="BE55" s="8"/>
      <c r="BF55" s="8"/>
      <c r="BG55" s="8"/>
      <c r="BH55" s="9"/>
      <c r="BJ55" s="2"/>
      <c r="BK55" s="2"/>
      <c r="BL55" s="2"/>
      <c r="BM55" s="2"/>
      <c r="BN55" s="2"/>
      <c r="BP55" s="15">
        <v>36</v>
      </c>
      <c r="BQ55" s="29"/>
      <c r="BR55" s="29"/>
      <c r="BS55" s="15">
        <v>15</v>
      </c>
      <c r="BT55" s="1"/>
      <c r="BU55" s="14">
        <v>32</v>
      </c>
      <c r="BV55" s="32"/>
      <c r="BW55" s="32"/>
      <c r="BX55" s="14">
        <v>35</v>
      </c>
      <c r="BY55" s="1"/>
      <c r="BZ55" s="15">
        <v>26</v>
      </c>
      <c r="CA55" s="29"/>
      <c r="CB55" s="29"/>
      <c r="CC55" s="15">
        <v>35</v>
      </c>
    </row>
    <row r="56" spans="1:81" ht="18.75" x14ac:dyDescent="0.25">
      <c r="A56" s="4">
        <v>18</v>
      </c>
      <c r="B56" s="5" t="s">
        <v>58</v>
      </c>
      <c r="C56" s="4">
        <v>1</v>
      </c>
      <c r="D56" s="6">
        <v>11</v>
      </c>
      <c r="E56" s="6">
        <v>13</v>
      </c>
      <c r="F56" s="6">
        <f t="shared" si="0"/>
        <v>-2</v>
      </c>
      <c r="G56" s="4"/>
      <c r="H56" s="6"/>
      <c r="I56" s="6"/>
      <c r="J56" s="6">
        <f t="shared" si="1"/>
        <v>0</v>
      </c>
      <c r="K56" s="4"/>
      <c r="L56" s="6"/>
      <c r="M56" s="6"/>
      <c r="N56" s="6">
        <f t="shared" si="2"/>
        <v>0</v>
      </c>
      <c r="AZ56" s="7">
        <f>C56+G56+K56</f>
        <v>1</v>
      </c>
      <c r="BA56" s="7" cm="1">
        <f t="array" ref="BA56">SUMPRODUCT(($C$3:$N$3="PP")*($C55:$N57=13))</f>
        <v>0</v>
      </c>
      <c r="BB56" s="7" cm="1">
        <f t="array" ref="BB56">SUMPRODUCT(($C$3:$N$3="DIFF")*($C55:$N57))</f>
        <v>-2</v>
      </c>
      <c r="BD56" s="8">
        <f>IF(N($BN56)&gt;0,INDEX($BK$4:$BK$129,$BN56),"")</f>
        <v>16</v>
      </c>
      <c r="BE56" s="8" t="str">
        <f>IF(N($BN56)&gt;0,INDEX($B$4:$B$129,$BN56),"")</f>
        <v>v</v>
      </c>
      <c r="BF56" s="8">
        <f>IF(N($BN56)&gt;0,INDEX($AZ$4:$AZ$129,$BN56),"")</f>
        <v>1</v>
      </c>
      <c r="BG56" s="8">
        <f>IF(N($BN56)&gt;0,INDEX($BA$4:$BA$129,$BN56),"")</f>
        <v>0</v>
      </c>
      <c r="BH56" s="9">
        <f>IF(N($BN56)&gt;0,INDEX($BB$4:$BB$129,$BN56),"")</f>
        <v>-2</v>
      </c>
      <c r="BJ56" s="2">
        <f>IF(AZ56&gt;0,AZ56*100000+BA56*1000+BB56+500,"")</f>
        <v>100498</v>
      </c>
      <c r="BK56" s="2">
        <f>IF(AZ56&gt;0,RANK(BJ56,$BJ$4:$BJ$129,0),"")</f>
        <v>16</v>
      </c>
      <c r="BL56" s="2">
        <f>IF(N(BK56)&gt;0,BK56+COUNTIF($BK$4:$BK55,BK56),"")</f>
        <v>18</v>
      </c>
      <c r="BM56" s="2">
        <f>INT(ROWS($BM$3:$BM56)/3)</f>
        <v>18</v>
      </c>
      <c r="BN56" s="2">
        <f>IFERROR(MATCH(BM56,$BL$4:$BL$129,0),"")</f>
        <v>53</v>
      </c>
      <c r="BP56" s="14">
        <v>10</v>
      </c>
      <c r="BQ56" s="30"/>
      <c r="BR56" s="30"/>
      <c r="BS56" s="14">
        <v>6</v>
      </c>
      <c r="BT56" s="1"/>
      <c r="BU56" s="15">
        <v>3</v>
      </c>
      <c r="BV56" s="27"/>
      <c r="BW56" s="27"/>
      <c r="BX56" s="15">
        <v>4</v>
      </c>
      <c r="BY56" s="1"/>
      <c r="BZ56" s="14">
        <v>6</v>
      </c>
      <c r="CA56" s="30"/>
      <c r="CB56" s="30"/>
      <c r="CC56" s="14">
        <v>11</v>
      </c>
    </row>
    <row r="57" spans="1:81" ht="18.75" x14ac:dyDescent="0.25">
      <c r="A57" s="4"/>
      <c r="B57" s="5"/>
      <c r="C57" s="4"/>
      <c r="D57" s="6"/>
      <c r="E57" s="6"/>
      <c r="F57" s="6">
        <f t="shared" si="0"/>
        <v>0</v>
      </c>
      <c r="G57" s="4"/>
      <c r="H57" s="6"/>
      <c r="I57" s="6"/>
      <c r="J57" s="6">
        <f t="shared" si="1"/>
        <v>0</v>
      </c>
      <c r="K57" s="4"/>
      <c r="L57" s="6"/>
      <c r="M57" s="6"/>
      <c r="N57" s="6">
        <f t="shared" si="2"/>
        <v>0</v>
      </c>
      <c r="AZ57" s="7"/>
      <c r="BA57" s="7"/>
      <c r="BB57" s="7"/>
      <c r="BD57" s="8"/>
      <c r="BE57" s="8"/>
      <c r="BF57" s="8"/>
      <c r="BG57" s="8"/>
      <c r="BH57" s="9"/>
      <c r="BJ57" s="2"/>
      <c r="BK57" s="2"/>
      <c r="BL57" s="2"/>
      <c r="BM57" s="2"/>
      <c r="BN57" s="2"/>
      <c r="BP57" s="14">
        <v>18</v>
      </c>
      <c r="BQ57" s="31"/>
      <c r="BR57" s="31"/>
      <c r="BS57" s="14">
        <v>31</v>
      </c>
      <c r="BT57" s="1"/>
      <c r="BU57" s="15">
        <v>15</v>
      </c>
      <c r="BV57" s="28"/>
      <c r="BW57" s="28"/>
      <c r="BX57" s="15">
        <v>21</v>
      </c>
      <c r="BY57" s="1"/>
      <c r="BZ57" s="14">
        <v>16</v>
      </c>
      <c r="CA57" s="31"/>
      <c r="CB57" s="31"/>
      <c r="CC57" s="14">
        <v>20</v>
      </c>
    </row>
    <row r="58" spans="1:81" ht="18.75" x14ac:dyDescent="0.25">
      <c r="A58" s="4"/>
      <c r="B58" s="5"/>
      <c r="C58" s="4"/>
      <c r="D58" s="6"/>
      <c r="E58" s="6"/>
      <c r="F58" s="6">
        <f t="shared" si="0"/>
        <v>0</v>
      </c>
      <c r="G58" s="4"/>
      <c r="H58" s="6"/>
      <c r="I58" s="6"/>
      <c r="J58" s="6">
        <f t="shared" si="1"/>
        <v>0</v>
      </c>
      <c r="K58" s="4"/>
      <c r="L58" s="6"/>
      <c r="M58" s="6"/>
      <c r="N58" s="6">
        <f t="shared" si="2"/>
        <v>0</v>
      </c>
      <c r="AZ58" s="7"/>
      <c r="BA58" s="7"/>
      <c r="BB58" s="7"/>
      <c r="BD58" s="8"/>
      <c r="BE58" s="8"/>
      <c r="BF58" s="8"/>
      <c r="BG58" s="8"/>
      <c r="BH58" s="9"/>
      <c r="BJ58" s="2"/>
      <c r="BK58" s="2"/>
      <c r="BL58" s="2"/>
      <c r="BM58" s="2"/>
      <c r="BN58" s="2"/>
      <c r="BP58" s="14">
        <v>32</v>
      </c>
      <c r="BQ58" s="32"/>
      <c r="BR58" s="32"/>
      <c r="BS58" s="14">
        <v>35</v>
      </c>
      <c r="BT58" s="1"/>
      <c r="BU58" s="15">
        <v>34</v>
      </c>
      <c r="BV58" s="29"/>
      <c r="BW58" s="29"/>
      <c r="BX58" s="15">
        <v>26</v>
      </c>
      <c r="BY58" s="1"/>
      <c r="BZ58" s="14">
        <v>29</v>
      </c>
      <c r="CA58" s="32"/>
      <c r="CB58" s="32"/>
      <c r="CC58" s="14">
        <v>27</v>
      </c>
    </row>
    <row r="59" spans="1:81" ht="18.75" x14ac:dyDescent="0.25">
      <c r="A59" s="4">
        <v>19</v>
      </c>
      <c r="B59" s="5"/>
      <c r="C59" s="4"/>
      <c r="D59" s="6"/>
      <c r="E59" s="6"/>
      <c r="F59" s="6">
        <f t="shared" si="0"/>
        <v>0</v>
      </c>
      <c r="G59" s="4"/>
      <c r="H59" s="6"/>
      <c r="I59" s="6"/>
      <c r="J59" s="6">
        <f t="shared" si="1"/>
        <v>0</v>
      </c>
      <c r="K59" s="4"/>
      <c r="L59" s="6"/>
      <c r="M59" s="6"/>
      <c r="N59" s="6">
        <f t="shared" si="2"/>
        <v>0</v>
      </c>
      <c r="AZ59" s="7">
        <f>C59+G59+K59</f>
        <v>0</v>
      </c>
      <c r="BA59" s="7" cm="1">
        <f t="array" ref="BA59">SUMPRODUCT(($C$3:$N$3="PP")*($C58:$N60=13))</f>
        <v>0</v>
      </c>
      <c r="BB59" s="7" cm="1">
        <f t="array" ref="BB59">SUMPRODUCT(($C$3:$N$3="DIFF")*($C58:$N60))</f>
        <v>0</v>
      </c>
      <c r="BD59" s="8" t="str">
        <f>IF(N($BN59)&gt;0,INDEX($BK$4:$BK$129,$BN59),"")</f>
        <v/>
      </c>
      <c r="BE59" s="8" t="str">
        <f>IF(N($BN59)&gt;0,INDEX($B$4:$B$129,$BN59),"")</f>
        <v/>
      </c>
      <c r="BF59" s="8" t="str">
        <f>IF(N($BN59)&gt;0,INDEX($AZ$4:$AZ$129,$BN59),"")</f>
        <v/>
      </c>
      <c r="BG59" s="8" t="str">
        <f>IF(N($BN59)&gt;0,INDEX($BA$4:$BA$129,$BN59),"")</f>
        <v/>
      </c>
      <c r="BH59" s="9" t="str">
        <f>IF(N($BN59)&gt;0,INDEX($BB$4:$BB$129,$BN59),"")</f>
        <v/>
      </c>
      <c r="BJ59" s="2" t="str">
        <f>IF(AZ59&gt;0,AZ59*100000+BA59*1000+BB59+500,"")</f>
        <v/>
      </c>
      <c r="BK59" s="2" t="str">
        <f>IF(AZ59&gt;0,RANK(BJ59,$BJ$4:$BJ$129,0),"")</f>
        <v/>
      </c>
      <c r="BL59" s="2" t="str">
        <f>IF(N(BK59)&gt;0,BK59+COUNTIF($BK$4:$BK58,BK59),"")</f>
        <v/>
      </c>
      <c r="BM59" s="2">
        <f>INT(ROWS($BM$3:$BM59)/3)</f>
        <v>19</v>
      </c>
      <c r="BN59" s="2" t="str">
        <f>IFERROR(MATCH(BM59,$BL$4:$BL$129,0),"")</f>
        <v/>
      </c>
      <c r="BP59" s="15">
        <v>3</v>
      </c>
      <c r="BQ59" s="27"/>
      <c r="BR59" s="27"/>
      <c r="BS59" s="15">
        <v>4</v>
      </c>
      <c r="BT59" s="1"/>
      <c r="BU59" s="14">
        <v>8</v>
      </c>
      <c r="BV59" s="30"/>
      <c r="BW59" s="30"/>
      <c r="BX59" s="14">
        <v>2</v>
      </c>
      <c r="BY59" s="1"/>
      <c r="BZ59" s="15">
        <v>9</v>
      </c>
      <c r="CA59" s="27"/>
      <c r="CB59" s="27"/>
      <c r="CC59" s="15">
        <v>3</v>
      </c>
    </row>
    <row r="60" spans="1:81" ht="18.75" x14ac:dyDescent="0.25">
      <c r="A60" s="4"/>
      <c r="B60" s="5"/>
      <c r="C60" s="4"/>
      <c r="D60" s="6"/>
      <c r="E60" s="6"/>
      <c r="F60" s="6">
        <f t="shared" si="0"/>
        <v>0</v>
      </c>
      <c r="G60" s="4"/>
      <c r="H60" s="6"/>
      <c r="I60" s="6"/>
      <c r="J60" s="6">
        <f t="shared" si="1"/>
        <v>0</v>
      </c>
      <c r="K60" s="4"/>
      <c r="L60" s="6"/>
      <c r="M60" s="6"/>
      <c r="N60" s="6">
        <f t="shared" si="2"/>
        <v>0</v>
      </c>
      <c r="AZ60" s="7"/>
      <c r="BA60" s="7"/>
      <c r="BB60" s="7"/>
      <c r="BD60" s="8"/>
      <c r="BE60" s="8"/>
      <c r="BF60" s="8"/>
      <c r="BG60" s="8"/>
      <c r="BH60" s="9"/>
      <c r="BJ60" s="2"/>
      <c r="BK60" s="2"/>
      <c r="BL60" s="2"/>
      <c r="BM60" s="2"/>
      <c r="BN60" s="2"/>
      <c r="BP60" s="15">
        <v>15</v>
      </c>
      <c r="BQ60" s="28"/>
      <c r="BR60" s="28"/>
      <c r="BS60" s="15">
        <v>21</v>
      </c>
      <c r="BT60" s="1"/>
      <c r="BU60" s="14">
        <v>20</v>
      </c>
      <c r="BV60" s="31"/>
      <c r="BW60" s="31"/>
      <c r="BX60" s="14">
        <v>27</v>
      </c>
      <c r="BY60" s="1"/>
      <c r="BZ60" s="15">
        <v>15</v>
      </c>
      <c r="CA60" s="28"/>
      <c r="CB60" s="28"/>
      <c r="CC60" s="15">
        <v>28</v>
      </c>
    </row>
    <row r="61" spans="1:81" ht="18.75" x14ac:dyDescent="0.25">
      <c r="A61" s="4"/>
      <c r="B61" s="5"/>
      <c r="C61" s="4"/>
      <c r="D61" s="6"/>
      <c r="E61" s="6"/>
      <c r="F61" s="6">
        <f t="shared" si="0"/>
        <v>0</v>
      </c>
      <c r="G61" s="4"/>
      <c r="H61" s="6"/>
      <c r="I61" s="6"/>
      <c r="J61" s="6">
        <f t="shared" si="1"/>
        <v>0</v>
      </c>
      <c r="K61" s="4"/>
      <c r="L61" s="6"/>
      <c r="M61" s="6"/>
      <c r="N61" s="6">
        <f t="shared" si="2"/>
        <v>0</v>
      </c>
      <c r="AZ61" s="7"/>
      <c r="BA61" s="7"/>
      <c r="BB61" s="7"/>
      <c r="BD61" s="8"/>
      <c r="BE61" s="8"/>
      <c r="BF61" s="8"/>
      <c r="BG61" s="8"/>
      <c r="BH61" s="9"/>
      <c r="BJ61" s="2"/>
      <c r="BK61" s="2"/>
      <c r="BL61" s="2"/>
      <c r="BM61" s="2"/>
      <c r="BN61" s="2"/>
      <c r="BP61" s="15">
        <v>34</v>
      </c>
      <c r="BQ61" s="29"/>
      <c r="BR61" s="29"/>
      <c r="BS61" s="15">
        <v>26</v>
      </c>
      <c r="BT61" s="1"/>
      <c r="BU61" s="14">
        <v>24</v>
      </c>
      <c r="BV61" s="32"/>
      <c r="BW61" s="32"/>
      <c r="BX61" s="14">
        <v>36</v>
      </c>
      <c r="BY61" s="1"/>
      <c r="BZ61" s="15">
        <v>32</v>
      </c>
      <c r="CA61" s="29"/>
      <c r="CB61" s="29"/>
      <c r="CC61" s="15">
        <v>33</v>
      </c>
    </row>
    <row r="62" spans="1:81" ht="18.75" x14ac:dyDescent="0.25">
      <c r="A62" s="4">
        <v>20</v>
      </c>
      <c r="B62" s="5"/>
      <c r="C62" s="4"/>
      <c r="D62" s="6"/>
      <c r="E62" s="6"/>
      <c r="F62" s="6">
        <f t="shared" si="0"/>
        <v>0</v>
      </c>
      <c r="G62" s="4"/>
      <c r="H62" s="6"/>
      <c r="I62" s="6"/>
      <c r="J62" s="6">
        <f t="shared" si="1"/>
        <v>0</v>
      </c>
      <c r="K62" s="4"/>
      <c r="L62" s="6"/>
      <c r="M62" s="6"/>
      <c r="N62" s="6">
        <f t="shared" si="2"/>
        <v>0</v>
      </c>
      <c r="AZ62" s="7">
        <f>C62+G62+K62</f>
        <v>0</v>
      </c>
      <c r="BA62" s="7" cm="1">
        <f t="array" ref="BA62">SUMPRODUCT(($C$3:$N$3="PP")*($C61:$N63=13))</f>
        <v>0</v>
      </c>
      <c r="BB62" s="7" cm="1">
        <f t="array" ref="BB62">SUMPRODUCT(($C$3:$N$3="DIFF")*($C61:$N63))</f>
        <v>0</v>
      </c>
      <c r="BD62" s="8" t="str">
        <f>IF(N($BN62)&gt;0,INDEX($BK$4:$BK$129,$BN62),"")</f>
        <v/>
      </c>
      <c r="BE62" s="8" t="str">
        <f>IF(N($BN62)&gt;0,INDEX($B$4:$B$129,$BN62),"")</f>
        <v/>
      </c>
      <c r="BF62" s="8" t="str">
        <f>IF(N($BN62)&gt;0,INDEX($AZ$4:$AZ$129,$BN62),"")</f>
        <v/>
      </c>
      <c r="BG62" s="8" t="str">
        <f>IF(N($BN62)&gt;0,INDEX($BA$4:$BA$129,$BN62),"")</f>
        <v/>
      </c>
      <c r="BH62" s="9" t="str">
        <f>IF(N($BN62)&gt;0,INDEX($BB$4:$BB$129,$BN62),"")</f>
        <v/>
      </c>
      <c r="BJ62" s="2" t="str">
        <f>IF(AZ62&gt;0,AZ62*100000+BA62*1000+BB62+500,"")</f>
        <v/>
      </c>
      <c r="BK62" s="2" t="str">
        <f>IF(AZ62&gt;0,RANK(BJ62,$BJ$4:$BJ$129,0),"")</f>
        <v/>
      </c>
      <c r="BL62" s="2" t="str">
        <f>IF(N(BK62)&gt;0,BK62+COUNTIF($BK$4:$BK61,BK62),"")</f>
        <v/>
      </c>
      <c r="BM62" s="2">
        <f>INT(ROWS($BM$3:$BM62)/3)</f>
        <v>20</v>
      </c>
      <c r="BN62" s="2" t="str">
        <f>IFERROR(MATCH(BM62,$BL$4:$BL$129,0),"")</f>
        <v/>
      </c>
      <c r="BP62" s="14">
        <v>5</v>
      </c>
      <c r="BQ62" s="30"/>
      <c r="BR62" s="30"/>
      <c r="BS62" s="14">
        <v>12</v>
      </c>
      <c r="BT62" s="1"/>
      <c r="BU62" s="15">
        <v>9</v>
      </c>
      <c r="BV62" s="27"/>
      <c r="BW62" s="27"/>
      <c r="BX62" s="15">
        <v>7</v>
      </c>
      <c r="BY62" s="1"/>
      <c r="BZ62" s="14">
        <v>1</v>
      </c>
      <c r="CA62" s="30"/>
      <c r="CB62" s="30"/>
      <c r="CC62" s="14">
        <v>8</v>
      </c>
    </row>
    <row r="63" spans="1:81" ht="18.75" x14ac:dyDescent="0.25">
      <c r="A63" s="4"/>
      <c r="B63" s="5"/>
      <c r="C63" s="4"/>
      <c r="D63" s="6"/>
      <c r="E63" s="6"/>
      <c r="F63" s="6">
        <f t="shared" si="0"/>
        <v>0</v>
      </c>
      <c r="G63" s="4"/>
      <c r="H63" s="6"/>
      <c r="I63" s="6"/>
      <c r="J63" s="6">
        <f t="shared" si="1"/>
        <v>0</v>
      </c>
      <c r="K63" s="4"/>
      <c r="L63" s="6"/>
      <c r="M63" s="6"/>
      <c r="N63" s="6">
        <f t="shared" si="2"/>
        <v>0</v>
      </c>
      <c r="AZ63" s="7"/>
      <c r="BA63" s="7"/>
      <c r="BB63" s="7"/>
      <c r="BD63" s="8"/>
      <c r="BE63" s="8"/>
      <c r="BF63" s="8"/>
      <c r="BG63" s="8"/>
      <c r="BH63" s="9"/>
      <c r="BJ63" s="2"/>
      <c r="BK63" s="2"/>
      <c r="BL63" s="2"/>
      <c r="BM63" s="2"/>
      <c r="BN63" s="2"/>
      <c r="BP63" s="14">
        <v>15</v>
      </c>
      <c r="BQ63" s="31"/>
      <c r="BR63" s="31"/>
      <c r="BS63" s="14">
        <v>23</v>
      </c>
      <c r="BT63" s="1"/>
      <c r="BU63" s="15">
        <v>16</v>
      </c>
      <c r="BV63" s="28"/>
      <c r="BW63" s="28"/>
      <c r="BX63" s="15">
        <v>17</v>
      </c>
      <c r="BY63" s="1"/>
      <c r="BZ63" s="14">
        <v>25</v>
      </c>
      <c r="CA63" s="31"/>
      <c r="CB63" s="31"/>
      <c r="CC63" s="14">
        <v>21</v>
      </c>
    </row>
    <row r="64" spans="1:81" ht="18.75" x14ac:dyDescent="0.25">
      <c r="A64" s="4"/>
      <c r="B64" s="5"/>
      <c r="C64" s="4"/>
      <c r="D64" s="6"/>
      <c r="E64" s="6"/>
      <c r="F64" s="6">
        <f t="shared" si="0"/>
        <v>0</v>
      </c>
      <c r="G64" s="4"/>
      <c r="H64" s="6"/>
      <c r="I64" s="6"/>
      <c r="J64" s="6">
        <f t="shared" si="1"/>
        <v>0</v>
      </c>
      <c r="K64" s="4"/>
      <c r="L64" s="6"/>
      <c r="M64" s="6"/>
      <c r="N64" s="6">
        <f t="shared" si="2"/>
        <v>0</v>
      </c>
      <c r="AZ64" s="7"/>
      <c r="BA64" s="7"/>
      <c r="BB64" s="7"/>
      <c r="BD64" s="8"/>
      <c r="BE64" s="8"/>
      <c r="BF64" s="8"/>
      <c r="BG64" s="8"/>
      <c r="BH64" s="9"/>
      <c r="BJ64" s="2"/>
      <c r="BK64" s="2"/>
      <c r="BL64" s="2"/>
      <c r="BM64" s="2"/>
      <c r="BN64" s="2"/>
      <c r="BP64" s="14">
        <v>28</v>
      </c>
      <c r="BQ64" s="32"/>
      <c r="BR64" s="32"/>
      <c r="BS64" s="14">
        <v>27</v>
      </c>
      <c r="BT64" s="1"/>
      <c r="BU64" s="15">
        <v>22</v>
      </c>
      <c r="BV64" s="29"/>
      <c r="BW64" s="29"/>
      <c r="BX64" s="15">
        <v>18</v>
      </c>
      <c r="BY64" s="1"/>
      <c r="BZ64" s="14">
        <v>30</v>
      </c>
      <c r="CA64" s="32"/>
      <c r="CB64" s="32"/>
      <c r="CC64" s="14">
        <v>31</v>
      </c>
    </row>
    <row r="65" spans="1:81" ht="18.75" x14ac:dyDescent="0.25">
      <c r="A65" s="4">
        <v>21</v>
      </c>
      <c r="B65" s="5"/>
      <c r="C65" s="4"/>
      <c r="D65" s="6"/>
      <c r="E65" s="6"/>
      <c r="F65" s="6">
        <f t="shared" si="0"/>
        <v>0</v>
      </c>
      <c r="G65" s="4"/>
      <c r="H65" s="6"/>
      <c r="I65" s="6"/>
      <c r="J65" s="6">
        <f t="shared" si="1"/>
        <v>0</v>
      </c>
      <c r="K65" s="4"/>
      <c r="L65" s="6"/>
      <c r="M65" s="6"/>
      <c r="N65" s="6">
        <f t="shared" si="2"/>
        <v>0</v>
      </c>
      <c r="AZ65" s="7">
        <f>C65+G65+K65</f>
        <v>0</v>
      </c>
      <c r="BA65" s="7" cm="1">
        <f t="array" ref="BA65">SUMPRODUCT(($C$3:$N$3="PP")*($C64:$N66=13))</f>
        <v>0</v>
      </c>
      <c r="BB65" s="7" cm="1">
        <f t="array" ref="BB65">SUMPRODUCT(($C$3:$N$3="DIFF")*($C64:$N66))</f>
        <v>0</v>
      </c>
      <c r="BD65" s="8" t="str">
        <f>IF(N($BN65)&gt;0,INDEX($BK$4:$BK$129,$BN65),"")</f>
        <v/>
      </c>
      <c r="BE65" s="8" t="str">
        <f>IF(N($BN65)&gt;0,INDEX($B$4:$B$129,$BN65),"")</f>
        <v/>
      </c>
      <c r="BF65" s="8" t="str">
        <f>IF(N($BN65)&gt;0,INDEX($AZ$4:$AZ$129,$BN65),"")</f>
        <v/>
      </c>
      <c r="BG65" s="8" t="str">
        <f>IF(N($BN65)&gt;0,INDEX($BA$4:$BA$129,$BN65),"")</f>
        <v/>
      </c>
      <c r="BH65" s="9" t="str">
        <f>IF(N($BN65)&gt;0,INDEX($BB$4:$BB$129,$BN65),"")</f>
        <v/>
      </c>
      <c r="BJ65" s="2" t="str">
        <f>IF(AZ65&gt;0,AZ65*100000+BA65*1000+BB65+500,"")</f>
        <v/>
      </c>
      <c r="BK65" s="2" t="str">
        <f>IF(AZ65&gt;0,RANK(BJ65,$BJ$4:$BJ$129,0),"")</f>
        <v/>
      </c>
      <c r="BL65" s="2" t="str">
        <f>IF(N(BK65)&gt;0,BK65+COUNTIF($BK$4:$BK64,BK65),"")</f>
        <v/>
      </c>
      <c r="BM65" s="2">
        <f>INT(ROWS($BM$3:$BM65)/3)</f>
        <v>21</v>
      </c>
      <c r="BN65" s="2" t="str">
        <f>IFERROR(MATCH(BM65,$BL$4:$BL$129,0),"")</f>
        <v/>
      </c>
      <c r="BO65" s="10"/>
      <c r="BP65" s="15">
        <v>6</v>
      </c>
      <c r="BQ65" s="27"/>
      <c r="BR65" s="27"/>
      <c r="BS65" s="15">
        <v>1</v>
      </c>
      <c r="BT65" s="1"/>
      <c r="BU65" s="14">
        <v>11</v>
      </c>
      <c r="BV65" s="30"/>
      <c r="BW65" s="30"/>
      <c r="BX65" s="14">
        <v>5</v>
      </c>
      <c r="BY65" s="1"/>
      <c r="BZ65" s="15">
        <v>10</v>
      </c>
      <c r="CA65" s="27"/>
      <c r="CB65" s="27"/>
      <c r="CC65" s="15">
        <v>4</v>
      </c>
    </row>
    <row r="66" spans="1:81" ht="18.75" x14ac:dyDescent="0.25">
      <c r="A66" s="4"/>
      <c r="B66" s="5"/>
      <c r="C66" s="4"/>
      <c r="D66" s="6"/>
      <c r="E66" s="6"/>
      <c r="F66" s="6">
        <f t="shared" si="0"/>
        <v>0</v>
      </c>
      <c r="G66" s="4"/>
      <c r="H66" s="6"/>
      <c r="I66" s="6"/>
      <c r="J66" s="6">
        <f t="shared" si="1"/>
        <v>0</v>
      </c>
      <c r="K66" s="4"/>
      <c r="L66" s="6"/>
      <c r="M66" s="6"/>
      <c r="N66" s="6">
        <f t="shared" si="2"/>
        <v>0</v>
      </c>
      <c r="AZ66" s="7"/>
      <c r="BA66" s="7"/>
      <c r="BB66" s="7"/>
      <c r="BD66" s="8"/>
      <c r="BE66" s="8"/>
      <c r="BF66" s="8"/>
      <c r="BG66" s="8"/>
      <c r="BH66" s="9"/>
      <c r="BJ66" s="2"/>
      <c r="BK66" s="2"/>
      <c r="BL66" s="2"/>
      <c r="BM66" s="2"/>
      <c r="BN66" s="2"/>
      <c r="BO66" s="10"/>
      <c r="BP66" s="15">
        <v>17</v>
      </c>
      <c r="BQ66" s="28"/>
      <c r="BR66" s="28"/>
      <c r="BS66" s="15">
        <v>24</v>
      </c>
      <c r="BT66" s="1"/>
      <c r="BU66" s="14">
        <v>19</v>
      </c>
      <c r="BV66" s="31"/>
      <c r="BW66" s="31"/>
      <c r="BX66" s="14">
        <v>23</v>
      </c>
      <c r="BY66" s="1"/>
      <c r="BZ66" s="15">
        <v>13</v>
      </c>
      <c r="CA66" s="28"/>
      <c r="CB66" s="28"/>
      <c r="CC66" s="15">
        <v>18</v>
      </c>
    </row>
    <row r="67" spans="1:81" ht="18.75" x14ac:dyDescent="0.25">
      <c r="A67" s="4"/>
      <c r="B67" s="5"/>
      <c r="C67" s="4"/>
      <c r="D67" s="6"/>
      <c r="E67" s="6"/>
      <c r="F67" s="6">
        <f t="shared" si="0"/>
        <v>0</v>
      </c>
      <c r="G67" s="4"/>
      <c r="H67" s="6"/>
      <c r="I67" s="6"/>
      <c r="J67" s="6">
        <f t="shared" si="1"/>
        <v>0</v>
      </c>
      <c r="K67" s="4"/>
      <c r="L67" s="6"/>
      <c r="M67" s="6"/>
      <c r="N67" s="6">
        <f t="shared" si="2"/>
        <v>0</v>
      </c>
      <c r="AZ67" s="7"/>
      <c r="BA67" s="7"/>
      <c r="BB67" s="7"/>
      <c r="BD67" s="8"/>
      <c r="BE67" s="8"/>
      <c r="BF67" s="8"/>
      <c r="BG67" s="8"/>
      <c r="BH67" s="9"/>
      <c r="BJ67" s="2"/>
      <c r="BK67" s="2"/>
      <c r="BL67" s="2"/>
      <c r="BM67" s="2"/>
      <c r="BN67" s="2"/>
      <c r="BO67" s="10"/>
      <c r="BP67" s="15">
        <v>20</v>
      </c>
      <c r="BQ67" s="29"/>
      <c r="BR67" s="29"/>
      <c r="BS67" s="15">
        <v>26</v>
      </c>
      <c r="BT67" s="1"/>
      <c r="BU67" s="14">
        <v>33</v>
      </c>
      <c r="BV67" s="32"/>
      <c r="BW67" s="32"/>
      <c r="BX67" s="14">
        <v>30</v>
      </c>
      <c r="BY67" s="1"/>
      <c r="BZ67" s="15">
        <v>36</v>
      </c>
      <c r="CA67" s="29"/>
      <c r="CB67" s="29"/>
      <c r="CC67" s="15">
        <v>22</v>
      </c>
    </row>
    <row r="68" spans="1:81" ht="18.75" x14ac:dyDescent="0.25">
      <c r="A68" s="4">
        <v>22</v>
      </c>
      <c r="B68" s="5"/>
      <c r="C68" s="4"/>
      <c r="D68" s="6"/>
      <c r="E68" s="6"/>
      <c r="F68" s="6">
        <f t="shared" si="0"/>
        <v>0</v>
      </c>
      <c r="G68" s="4"/>
      <c r="H68" s="6"/>
      <c r="I68" s="6"/>
      <c r="J68" s="6">
        <f t="shared" si="1"/>
        <v>0</v>
      </c>
      <c r="K68" s="4"/>
      <c r="L68" s="6"/>
      <c r="M68" s="6"/>
      <c r="N68" s="6">
        <f t="shared" si="2"/>
        <v>0</v>
      </c>
      <c r="AZ68" s="7">
        <f>C68+G68+K68</f>
        <v>0</v>
      </c>
      <c r="BA68" s="7" cm="1">
        <f t="array" ref="BA68">SUMPRODUCT(($C$3:$N$3="PP")*($C67:$N69=13))</f>
        <v>0</v>
      </c>
      <c r="BB68" s="7" cm="1">
        <f t="array" ref="BB68">SUMPRODUCT(($C$3:$N$3="DIFF")*($C67:$N69))</f>
        <v>0</v>
      </c>
      <c r="BD68" s="8" t="str">
        <f>IF(N($BN68)&gt;0,INDEX($BK$4:$BK$129,$BN68),"")</f>
        <v/>
      </c>
      <c r="BE68" s="8" t="str">
        <f>IF(N($BN68)&gt;0,INDEX($B$4:$B$129,$BN68),"")</f>
        <v/>
      </c>
      <c r="BF68" s="8" t="str">
        <f>IF(N($BN68)&gt;0,INDEX($AZ$4:$AZ$129,$BN68),"")</f>
        <v/>
      </c>
      <c r="BG68" s="8" t="str">
        <f>IF(N($BN68)&gt;0,INDEX($BA$4:$BA$129,$BN68),"")</f>
        <v/>
      </c>
      <c r="BH68" s="9" t="str">
        <f>IF(N($BN68)&gt;0,INDEX($BB$4:$BB$129,$BN68),"")</f>
        <v/>
      </c>
      <c r="BJ68" s="2" t="str">
        <f>IF(AZ68&gt;0,AZ68*100000+BA68*1000+BB68+500,"")</f>
        <v/>
      </c>
      <c r="BK68" s="2" t="str">
        <f>IF(AZ68&gt;0,RANK(BJ68,$BJ$4:$BJ$129,0),"")</f>
        <v/>
      </c>
      <c r="BL68" s="2" t="str">
        <f>IF(N(BK68)&gt;0,BK68+COUNTIF($BK$4:$BK67,BK68),"")</f>
        <v/>
      </c>
      <c r="BM68" s="2">
        <f>INT(ROWS($BM$3:$BM68)/3)</f>
        <v>22</v>
      </c>
      <c r="BN68" s="2" t="str">
        <f>IFERROR(MATCH(BM68,$BL$4:$BL$129,0),"")</f>
        <v/>
      </c>
    </row>
    <row r="69" spans="1:81" ht="18.75" x14ac:dyDescent="0.25">
      <c r="A69" s="4"/>
      <c r="B69" s="5"/>
      <c r="C69" s="4"/>
      <c r="D69" s="6"/>
      <c r="E69" s="6"/>
      <c r="F69" s="6">
        <f t="shared" ref="F69:F123" si="3">D69-E69</f>
        <v>0</v>
      </c>
      <c r="G69" s="4"/>
      <c r="H69" s="6"/>
      <c r="I69" s="6"/>
      <c r="J69" s="6">
        <f t="shared" ref="J69:J123" si="4">H69-I69</f>
        <v>0</v>
      </c>
      <c r="K69" s="4"/>
      <c r="L69" s="6"/>
      <c r="M69" s="6"/>
      <c r="N69" s="6">
        <f t="shared" ref="N69:N123" si="5">L69-M69</f>
        <v>0</v>
      </c>
      <c r="AZ69" s="7"/>
      <c r="BA69" s="7"/>
      <c r="BB69" s="7"/>
      <c r="BD69" s="8"/>
      <c r="BE69" s="8"/>
      <c r="BF69" s="8"/>
      <c r="BG69" s="8"/>
      <c r="BH69" s="9"/>
      <c r="BJ69" s="2"/>
      <c r="BK69" s="2"/>
      <c r="BL69" s="2"/>
      <c r="BM69" s="2"/>
      <c r="BN69" s="2"/>
      <c r="BP69" s="33" t="s">
        <v>35</v>
      </c>
      <c r="BQ69" s="33"/>
      <c r="BR69" s="33"/>
      <c r="BS69" s="33"/>
      <c r="BT69" s="21"/>
      <c r="BU69" s="33" t="s">
        <v>36</v>
      </c>
      <c r="BV69" s="33"/>
      <c r="BW69" s="33"/>
      <c r="BX69" s="33"/>
      <c r="BY69" s="21"/>
      <c r="BZ69" s="33" t="s">
        <v>37</v>
      </c>
      <c r="CA69" s="33"/>
      <c r="CB69" s="33"/>
      <c r="CC69" s="33"/>
    </row>
    <row r="70" spans="1:81" ht="18.75" x14ac:dyDescent="0.25">
      <c r="A70" s="4"/>
      <c r="B70" s="5"/>
      <c r="C70" s="4"/>
      <c r="D70" s="6"/>
      <c r="E70" s="6"/>
      <c r="F70" s="6">
        <f t="shared" si="3"/>
        <v>0</v>
      </c>
      <c r="G70" s="4"/>
      <c r="H70" s="6"/>
      <c r="I70" s="6"/>
      <c r="J70" s="6">
        <f t="shared" si="4"/>
        <v>0</v>
      </c>
      <c r="K70" s="4"/>
      <c r="L70" s="6"/>
      <c r="M70" s="6"/>
      <c r="N70" s="6">
        <f t="shared" si="5"/>
        <v>0</v>
      </c>
      <c r="AZ70" s="7"/>
      <c r="BA70" s="7"/>
      <c r="BB70" s="7"/>
      <c r="BD70" s="8"/>
      <c r="BE70" s="8"/>
      <c r="BF70" s="8"/>
      <c r="BG70" s="8"/>
      <c r="BH70" s="9"/>
      <c r="BJ70" s="2"/>
      <c r="BK70" s="2"/>
      <c r="BL70" s="2"/>
      <c r="BM70" s="2"/>
      <c r="BN70" s="2"/>
      <c r="BP70" s="13" t="s">
        <v>17</v>
      </c>
      <c r="BQ70" s="13" t="s">
        <v>18</v>
      </c>
      <c r="BR70" s="13" t="s">
        <v>19</v>
      </c>
      <c r="BS70" s="13" t="s">
        <v>20</v>
      </c>
      <c r="BU70" s="13" t="s">
        <v>17</v>
      </c>
      <c r="BV70" s="13" t="s">
        <v>18</v>
      </c>
      <c r="BW70" s="13" t="s">
        <v>19</v>
      </c>
      <c r="BX70" s="13" t="s">
        <v>20</v>
      </c>
      <c r="BZ70" s="13" t="s">
        <v>17</v>
      </c>
      <c r="CA70" s="13" t="s">
        <v>18</v>
      </c>
      <c r="CB70" s="13" t="s">
        <v>19</v>
      </c>
      <c r="CC70" s="13" t="s">
        <v>20</v>
      </c>
    </row>
    <row r="71" spans="1:81" ht="18.75" x14ac:dyDescent="0.25">
      <c r="A71" s="4">
        <v>23</v>
      </c>
      <c r="B71" s="5"/>
      <c r="C71" s="4"/>
      <c r="D71" s="6"/>
      <c r="E71" s="6"/>
      <c r="F71" s="6">
        <f t="shared" si="3"/>
        <v>0</v>
      </c>
      <c r="G71" s="4"/>
      <c r="H71" s="6"/>
      <c r="I71" s="6"/>
      <c r="J71" s="6">
        <f t="shared" si="4"/>
        <v>0</v>
      </c>
      <c r="K71" s="4"/>
      <c r="L71" s="6"/>
      <c r="M71" s="6"/>
      <c r="N71" s="6">
        <f t="shared" si="5"/>
        <v>0</v>
      </c>
      <c r="AZ71" s="7">
        <f>C71+G71+K71</f>
        <v>0</v>
      </c>
      <c r="BA71" s="7" cm="1">
        <f t="array" ref="BA71">SUMPRODUCT(($C$3:$N$3="PP")*($C70:$N72=13))</f>
        <v>0</v>
      </c>
      <c r="BB71" s="7" cm="1">
        <f t="array" ref="BB71">SUMPRODUCT(($C$3:$N$3="DIFF")*($C70:$N72))</f>
        <v>0</v>
      </c>
      <c r="BD71" s="8" t="str">
        <f>IF(N($BN71)&gt;0,INDEX($BK$4:$BK$129,$BN71),"")</f>
        <v/>
      </c>
      <c r="BE71" s="8" t="str">
        <f>IF(N($BN71)&gt;0,INDEX($B$4:$B$129,$BN71),"")</f>
        <v/>
      </c>
      <c r="BF71" s="8" t="str">
        <f>IF(N($BN71)&gt;0,INDEX($AZ$4:$AZ$129,$BN71),"")</f>
        <v/>
      </c>
      <c r="BG71" s="8" t="str">
        <f>IF(N($BN71)&gt;0,INDEX($BA$4:$BA$129,$BN71),"")</f>
        <v/>
      </c>
      <c r="BH71" s="9" t="str">
        <f>IF(N($BN71)&gt;0,INDEX($BB$4:$BB$129,$BN71),"")</f>
        <v/>
      </c>
      <c r="BJ71" s="2" t="str">
        <f>IF(AZ71&gt;0,AZ71*100000+BA71*1000+BB71+500,"")</f>
        <v/>
      </c>
      <c r="BK71" s="2" t="str">
        <f>IF(AZ71&gt;0,RANK(BJ71,$BJ$4:$BJ$129,0),"")</f>
        <v/>
      </c>
      <c r="BL71" s="2" t="str">
        <f>IF(N(BK71)&gt;0,BK71+COUNTIF($BK$4:$BK70,BK71),"")</f>
        <v/>
      </c>
      <c r="BM71" s="2">
        <f>INT(ROWS($BM$3:$BM71)/3)</f>
        <v>23</v>
      </c>
      <c r="BN71" s="2" t="str">
        <f>IFERROR(MATCH(BM71,$BL$4:$BL$129,0),"")</f>
        <v/>
      </c>
      <c r="BP71" s="15">
        <v>9</v>
      </c>
      <c r="BQ71" s="27"/>
      <c r="BR71" s="27"/>
      <c r="BS71" s="15">
        <v>1</v>
      </c>
      <c r="BT71" s="1"/>
      <c r="BU71" s="14">
        <v>4</v>
      </c>
      <c r="BV71" s="30"/>
      <c r="BW71" s="30"/>
      <c r="BX71" s="14">
        <v>10</v>
      </c>
      <c r="BY71" s="1"/>
      <c r="BZ71" s="15">
        <v>6</v>
      </c>
      <c r="CA71" s="27"/>
      <c r="CB71" s="27"/>
      <c r="CC71" s="15">
        <v>8</v>
      </c>
    </row>
    <row r="72" spans="1:81" ht="18.75" x14ac:dyDescent="0.25">
      <c r="A72" s="4"/>
      <c r="B72" s="5"/>
      <c r="C72" s="4"/>
      <c r="D72" s="6"/>
      <c r="E72" s="6"/>
      <c r="F72" s="6">
        <f t="shared" si="3"/>
        <v>0</v>
      </c>
      <c r="G72" s="4"/>
      <c r="H72" s="6"/>
      <c r="I72" s="6"/>
      <c r="J72" s="6">
        <f t="shared" si="4"/>
        <v>0</v>
      </c>
      <c r="K72" s="4"/>
      <c r="L72" s="6"/>
      <c r="M72" s="6"/>
      <c r="N72" s="6">
        <f t="shared" si="5"/>
        <v>0</v>
      </c>
      <c r="AZ72" s="7"/>
      <c r="BA72" s="7"/>
      <c r="BB72" s="7"/>
      <c r="BD72" s="8"/>
      <c r="BE72" s="8"/>
      <c r="BF72" s="8"/>
      <c r="BG72" s="8"/>
      <c r="BH72" s="9"/>
      <c r="BJ72" s="2"/>
      <c r="BK72" s="2"/>
      <c r="BL72" s="2"/>
      <c r="BM72" s="2"/>
      <c r="BN72" s="2"/>
      <c r="BP72" s="15">
        <v>25</v>
      </c>
      <c r="BQ72" s="28"/>
      <c r="BR72" s="28"/>
      <c r="BS72" s="15">
        <v>19</v>
      </c>
      <c r="BT72" s="1"/>
      <c r="BU72" s="14">
        <v>32</v>
      </c>
      <c r="BV72" s="31"/>
      <c r="BW72" s="31"/>
      <c r="BX72" s="14">
        <v>15</v>
      </c>
      <c r="BY72" s="1"/>
      <c r="BZ72" s="15">
        <v>27</v>
      </c>
      <c r="CA72" s="28"/>
      <c r="CB72" s="28"/>
      <c r="CC72" s="15">
        <v>30</v>
      </c>
    </row>
    <row r="73" spans="1:81" ht="18.75" x14ac:dyDescent="0.25">
      <c r="A73" s="4"/>
      <c r="B73" s="5"/>
      <c r="C73" s="4"/>
      <c r="D73" s="6"/>
      <c r="E73" s="6"/>
      <c r="F73" s="6">
        <f t="shared" si="3"/>
        <v>0</v>
      </c>
      <c r="G73" s="4"/>
      <c r="H73" s="6"/>
      <c r="I73" s="6"/>
      <c r="J73" s="6">
        <f t="shared" si="4"/>
        <v>0</v>
      </c>
      <c r="K73" s="4"/>
      <c r="L73" s="6"/>
      <c r="M73" s="6"/>
      <c r="N73" s="6">
        <f t="shared" si="5"/>
        <v>0</v>
      </c>
      <c r="AZ73" s="7"/>
      <c r="BA73" s="7"/>
      <c r="BB73" s="7"/>
      <c r="BD73" s="8"/>
      <c r="BE73" s="8"/>
      <c r="BF73" s="8"/>
      <c r="BG73" s="8"/>
      <c r="BH73" s="9"/>
      <c r="BJ73" s="2"/>
      <c r="BK73" s="2"/>
      <c r="BL73" s="2"/>
      <c r="BM73" s="2"/>
      <c r="BN73" s="2"/>
      <c r="BP73" s="15">
        <v>28</v>
      </c>
      <c r="BQ73" s="29"/>
      <c r="BR73" s="29"/>
      <c r="BS73" s="15">
        <v>37</v>
      </c>
      <c r="BT73" s="1"/>
      <c r="BU73" s="14">
        <v>35</v>
      </c>
      <c r="BV73" s="32"/>
      <c r="BW73" s="32"/>
      <c r="BX73" s="14">
        <v>20</v>
      </c>
      <c r="BY73" s="1"/>
      <c r="BZ73" s="15">
        <v>38</v>
      </c>
      <c r="CA73" s="29"/>
      <c r="CB73" s="29"/>
      <c r="CC73" s="15">
        <v>40</v>
      </c>
    </row>
    <row r="74" spans="1:81" ht="18.75" x14ac:dyDescent="0.25">
      <c r="A74" s="4">
        <v>24</v>
      </c>
      <c r="B74" s="5"/>
      <c r="C74" s="4"/>
      <c r="D74" s="6"/>
      <c r="E74" s="6"/>
      <c r="F74" s="6">
        <f t="shared" si="3"/>
        <v>0</v>
      </c>
      <c r="G74" s="4"/>
      <c r="H74" s="6"/>
      <c r="I74" s="6"/>
      <c r="J74" s="6">
        <f t="shared" si="4"/>
        <v>0</v>
      </c>
      <c r="K74" s="4"/>
      <c r="L74" s="6"/>
      <c r="M74" s="6"/>
      <c r="N74" s="6">
        <f t="shared" si="5"/>
        <v>0</v>
      </c>
      <c r="AZ74" s="7">
        <f>C74+G74+K74</f>
        <v>0</v>
      </c>
      <c r="BA74" s="7" cm="1">
        <f t="array" ref="BA74">SUMPRODUCT(($C$3:$N$3="PP")*($C73:$N75=13))</f>
        <v>0</v>
      </c>
      <c r="BB74" s="7" cm="1">
        <f t="array" ref="BB74">SUMPRODUCT(($C$3:$N$3="DIFF")*($C73:$N75))</f>
        <v>0</v>
      </c>
      <c r="BD74" s="8" t="str">
        <f>IF(N($BN74)&gt;0,INDEX($BK$4:$BK$129,$BN74),"")</f>
        <v/>
      </c>
      <c r="BE74" s="8" t="str">
        <f>IF(N($BN74)&gt;0,INDEX($B$4:$B$129,$BN74),"")</f>
        <v/>
      </c>
      <c r="BF74" s="8" t="str">
        <f>IF(N($BN74)&gt;0,INDEX($AZ$4:$AZ$129,$BN74),"")</f>
        <v/>
      </c>
      <c r="BG74" s="8" t="str">
        <f>IF(N($BN74)&gt;0,INDEX($BA$4:$BA$129,$BN74),"")</f>
        <v/>
      </c>
      <c r="BH74" s="9" t="str">
        <f>IF(N($BN74)&gt;0,INDEX($BB$4:$BB$129,$BN74),"")</f>
        <v/>
      </c>
      <c r="BJ74" s="2" t="str">
        <f>IF(AZ74&gt;0,AZ74*100000+BA74*1000+BB74+500,"")</f>
        <v/>
      </c>
      <c r="BK74" s="2" t="str">
        <f>IF(AZ74&gt;0,RANK(BJ74,$BJ$4:$BJ$129,0),"")</f>
        <v/>
      </c>
      <c r="BL74" s="2" t="str">
        <f>IF(N(BK74)&gt;0,BK74+COUNTIF($BK$4:$BK73,BK74),"")</f>
        <v/>
      </c>
      <c r="BM74" s="2">
        <f>INT(ROWS($BM$3:$BM74)/3)</f>
        <v>24</v>
      </c>
      <c r="BN74" s="2" t="str">
        <f>IFERROR(MATCH(BM74,$BL$4:$BL$129,0),"")</f>
        <v/>
      </c>
      <c r="BP74" s="14">
        <v>2</v>
      </c>
      <c r="BQ74" s="30"/>
      <c r="BR74" s="30"/>
      <c r="BS74" s="14">
        <v>12</v>
      </c>
      <c r="BT74" s="1"/>
      <c r="BU74" s="15">
        <v>11</v>
      </c>
      <c r="BV74" s="27"/>
      <c r="BW74" s="27"/>
      <c r="BX74" s="15">
        <v>14</v>
      </c>
      <c r="BY74" s="1"/>
      <c r="BZ74" s="14">
        <v>13</v>
      </c>
      <c r="CA74" s="30"/>
      <c r="CB74" s="30"/>
      <c r="CC74" s="14">
        <v>4</v>
      </c>
    </row>
    <row r="75" spans="1:81" ht="18.75" x14ac:dyDescent="0.25">
      <c r="A75" s="4"/>
      <c r="B75" s="5"/>
      <c r="C75" s="4"/>
      <c r="D75" s="6"/>
      <c r="E75" s="6"/>
      <c r="F75" s="6">
        <f t="shared" si="3"/>
        <v>0</v>
      </c>
      <c r="G75" s="4"/>
      <c r="H75" s="6"/>
      <c r="I75" s="6"/>
      <c r="J75" s="6">
        <f t="shared" si="4"/>
        <v>0</v>
      </c>
      <c r="K75" s="4"/>
      <c r="L75" s="6"/>
      <c r="M75" s="6"/>
      <c r="N75" s="6">
        <f t="shared" si="5"/>
        <v>0</v>
      </c>
      <c r="AZ75" s="7"/>
      <c r="BA75" s="7"/>
      <c r="BB75" s="7"/>
      <c r="BD75" s="8"/>
      <c r="BE75" s="8"/>
      <c r="BF75" s="8"/>
      <c r="BG75" s="8"/>
      <c r="BH75" s="9"/>
      <c r="BJ75" s="2"/>
      <c r="BK75" s="2"/>
      <c r="BL75" s="2"/>
      <c r="BM75" s="2"/>
      <c r="BN75" s="2"/>
      <c r="BP75" s="14">
        <v>29</v>
      </c>
      <c r="BQ75" s="31"/>
      <c r="BR75" s="31"/>
      <c r="BS75" s="14">
        <v>21</v>
      </c>
      <c r="BT75" s="1"/>
      <c r="BU75" s="15">
        <v>27</v>
      </c>
      <c r="BV75" s="28"/>
      <c r="BW75" s="28"/>
      <c r="BX75" s="15">
        <v>26</v>
      </c>
      <c r="BY75" s="1"/>
      <c r="BZ75" s="14">
        <v>18</v>
      </c>
      <c r="CA75" s="31"/>
      <c r="CB75" s="31"/>
      <c r="CC75" s="14">
        <v>19</v>
      </c>
    </row>
    <row r="76" spans="1:81" ht="18.75" x14ac:dyDescent="0.25">
      <c r="A76" s="4"/>
      <c r="B76" s="5"/>
      <c r="C76" s="4"/>
      <c r="D76" s="6"/>
      <c r="E76" s="6"/>
      <c r="F76" s="6">
        <f t="shared" si="3"/>
        <v>0</v>
      </c>
      <c r="G76" s="4"/>
      <c r="H76" s="6"/>
      <c r="I76" s="6"/>
      <c r="J76" s="6">
        <f t="shared" si="4"/>
        <v>0</v>
      </c>
      <c r="K76" s="4"/>
      <c r="L76" s="6"/>
      <c r="M76" s="6"/>
      <c r="N76" s="6">
        <f t="shared" si="5"/>
        <v>0</v>
      </c>
      <c r="AZ76" s="7"/>
      <c r="BA76" s="7"/>
      <c r="BB76" s="7"/>
      <c r="BD76" s="8"/>
      <c r="BE76" s="8"/>
      <c r="BF76" s="8"/>
      <c r="BG76" s="8"/>
      <c r="BH76" s="9"/>
      <c r="BJ76" s="2"/>
      <c r="BK76" s="2"/>
      <c r="BL76" s="2"/>
      <c r="BM76" s="2"/>
      <c r="BN76" s="2"/>
      <c r="BP76" s="14">
        <v>38</v>
      </c>
      <c r="BQ76" s="32"/>
      <c r="BR76" s="32"/>
      <c r="BS76" s="14">
        <v>32</v>
      </c>
      <c r="BT76" s="1"/>
      <c r="BU76" s="15">
        <v>42</v>
      </c>
      <c r="BV76" s="29"/>
      <c r="BW76" s="29"/>
      <c r="BX76" s="15">
        <v>37</v>
      </c>
      <c r="BY76" s="1"/>
      <c r="BZ76" s="14">
        <v>39</v>
      </c>
      <c r="CA76" s="32"/>
      <c r="CB76" s="32"/>
      <c r="CC76" s="14">
        <v>34</v>
      </c>
    </row>
    <row r="77" spans="1:81" ht="18.75" x14ac:dyDescent="0.25">
      <c r="A77" s="4">
        <v>25</v>
      </c>
      <c r="B77" s="5"/>
      <c r="C77" s="4"/>
      <c r="D77" s="6"/>
      <c r="E77" s="6"/>
      <c r="F77" s="6">
        <f t="shared" si="3"/>
        <v>0</v>
      </c>
      <c r="G77" s="4"/>
      <c r="H77" s="6"/>
      <c r="I77" s="6"/>
      <c r="J77" s="6">
        <f t="shared" si="4"/>
        <v>0</v>
      </c>
      <c r="K77" s="4"/>
      <c r="L77" s="6"/>
      <c r="M77" s="6"/>
      <c r="N77" s="6">
        <f t="shared" si="5"/>
        <v>0</v>
      </c>
      <c r="AZ77" s="7">
        <f>C77+G77+K77</f>
        <v>0</v>
      </c>
      <c r="BA77" s="7" cm="1">
        <f t="array" ref="BA77">SUMPRODUCT(($C$3:$N$3="PP")*($C76:$N78=13))</f>
        <v>0</v>
      </c>
      <c r="BB77" s="7" cm="1">
        <f t="array" ref="BB77">SUMPRODUCT(($C$3:$N$3="DIFF")*($C76:$N78))</f>
        <v>0</v>
      </c>
      <c r="BD77" s="8" t="str">
        <f>IF(N($BN77)&gt;0,INDEX($BK$4:$BK$129,$BN77),"")</f>
        <v/>
      </c>
      <c r="BE77" s="8" t="str">
        <f>IF(N($BN77)&gt;0,INDEX($B$4:$B$129,$BN77),"")</f>
        <v/>
      </c>
      <c r="BF77" s="8" t="str">
        <f>IF(N($BN77)&gt;0,INDEX($AZ$4:$AZ$129,$BN77),"")</f>
        <v/>
      </c>
      <c r="BG77" s="8" t="str">
        <f>IF(N($BN77)&gt;0,INDEX($BA$4:$BA$129,$BN77),"")</f>
        <v/>
      </c>
      <c r="BH77" s="9" t="str">
        <f>IF(N($BN77)&gt;0,INDEX($BB$4:$BB$129,$BN77),"")</f>
        <v/>
      </c>
      <c r="BJ77" s="2" t="str">
        <f>IF(AZ77&gt;0,AZ77*100000+BA77*1000+BB77+500,"")</f>
        <v/>
      </c>
      <c r="BK77" s="2" t="str">
        <f>IF(AZ77&gt;0,RANK(BJ77,$BJ$4:$BJ$129,0),"")</f>
        <v/>
      </c>
      <c r="BL77" s="2" t="str">
        <f>IF(N(BK77)&gt;0,BK77+COUNTIF($BK$4:$BK76,BK77),"")</f>
        <v/>
      </c>
      <c r="BM77" s="2">
        <f>INT(ROWS($BM$3:$BM77)/3)</f>
        <v>25</v>
      </c>
      <c r="BN77" s="2" t="str">
        <f>IFERROR(MATCH(BM77,$BL$4:$BL$129,0),"")</f>
        <v/>
      </c>
      <c r="BP77" s="15">
        <v>6</v>
      </c>
      <c r="BQ77" s="27"/>
      <c r="BR77" s="27"/>
      <c r="BS77" s="15">
        <v>7</v>
      </c>
      <c r="BT77" s="1"/>
      <c r="BU77" s="14">
        <v>5</v>
      </c>
      <c r="BV77" s="30"/>
      <c r="BW77" s="30"/>
      <c r="BX77" s="14">
        <v>8</v>
      </c>
      <c r="BY77" s="1"/>
      <c r="BZ77" s="15">
        <v>14</v>
      </c>
      <c r="CA77" s="27"/>
      <c r="CB77" s="27"/>
      <c r="CC77" s="15">
        <v>12</v>
      </c>
    </row>
    <row r="78" spans="1:81" ht="18.75" x14ac:dyDescent="0.25">
      <c r="A78" s="4"/>
      <c r="B78" s="5"/>
      <c r="C78" s="4"/>
      <c r="D78" s="6"/>
      <c r="E78" s="6"/>
      <c r="F78" s="6">
        <f t="shared" si="3"/>
        <v>0</v>
      </c>
      <c r="G78" s="4"/>
      <c r="H78" s="6"/>
      <c r="I78" s="6"/>
      <c r="J78" s="6">
        <f t="shared" si="4"/>
        <v>0</v>
      </c>
      <c r="K78" s="4"/>
      <c r="L78" s="6"/>
      <c r="M78" s="6"/>
      <c r="N78" s="6">
        <f t="shared" si="5"/>
        <v>0</v>
      </c>
      <c r="AZ78" s="7"/>
      <c r="BA78" s="7"/>
      <c r="BB78" s="7"/>
      <c r="BD78" s="8"/>
      <c r="BE78" s="8"/>
      <c r="BF78" s="8"/>
      <c r="BG78" s="8"/>
      <c r="BH78" s="9"/>
      <c r="BJ78" s="2"/>
      <c r="BK78" s="2"/>
      <c r="BL78" s="2"/>
      <c r="BM78" s="2"/>
      <c r="BN78" s="2"/>
      <c r="BP78" s="15">
        <v>20</v>
      </c>
      <c r="BQ78" s="28"/>
      <c r="BR78" s="28"/>
      <c r="BS78" s="15">
        <v>39</v>
      </c>
      <c r="BT78" s="1"/>
      <c r="BU78" s="14">
        <v>30</v>
      </c>
      <c r="BV78" s="31"/>
      <c r="BW78" s="31"/>
      <c r="BX78" s="14">
        <v>19</v>
      </c>
      <c r="BY78" s="1"/>
      <c r="BZ78" s="15">
        <v>23</v>
      </c>
      <c r="CA78" s="28"/>
      <c r="CB78" s="28"/>
      <c r="CC78" s="15">
        <v>25</v>
      </c>
    </row>
    <row r="79" spans="1:81" ht="18.75" x14ac:dyDescent="0.25">
      <c r="A79" s="4"/>
      <c r="B79" s="5"/>
      <c r="C79" s="4"/>
      <c r="D79" s="6"/>
      <c r="E79" s="6"/>
      <c r="F79" s="6">
        <f t="shared" si="3"/>
        <v>0</v>
      </c>
      <c r="G79" s="4"/>
      <c r="H79" s="6"/>
      <c r="I79" s="6"/>
      <c r="J79" s="6">
        <f t="shared" si="4"/>
        <v>0</v>
      </c>
      <c r="K79" s="4"/>
      <c r="L79" s="6"/>
      <c r="M79" s="6"/>
      <c r="N79" s="6">
        <f t="shared" si="5"/>
        <v>0</v>
      </c>
      <c r="AZ79" s="7"/>
      <c r="BA79" s="7"/>
      <c r="BB79" s="7"/>
      <c r="BD79" s="8"/>
      <c r="BE79" s="8"/>
      <c r="BF79" s="8"/>
      <c r="BG79" s="8"/>
      <c r="BH79" s="9"/>
      <c r="BJ79" s="2"/>
      <c r="BK79" s="2"/>
      <c r="BL79" s="2"/>
      <c r="BM79" s="2"/>
      <c r="BN79" s="2"/>
      <c r="BP79" s="15">
        <v>22</v>
      </c>
      <c r="BQ79" s="29"/>
      <c r="BR79" s="29"/>
      <c r="BS79" s="15">
        <v>42</v>
      </c>
      <c r="BT79" s="1"/>
      <c r="BU79" s="14">
        <v>41</v>
      </c>
      <c r="BV79" s="32"/>
      <c r="BW79" s="32"/>
      <c r="BX79" s="14">
        <v>21</v>
      </c>
      <c r="BY79" s="1"/>
      <c r="BZ79" s="15">
        <v>24</v>
      </c>
      <c r="CA79" s="29"/>
      <c r="CB79" s="29"/>
      <c r="CC79" s="15">
        <v>35</v>
      </c>
    </row>
    <row r="80" spans="1:81" ht="18.75" x14ac:dyDescent="0.25">
      <c r="A80" s="4">
        <v>26</v>
      </c>
      <c r="B80" s="5"/>
      <c r="C80" s="4"/>
      <c r="D80" s="6"/>
      <c r="E80" s="6"/>
      <c r="F80" s="6">
        <f t="shared" si="3"/>
        <v>0</v>
      </c>
      <c r="G80" s="4"/>
      <c r="H80" s="6"/>
      <c r="I80" s="6"/>
      <c r="J80" s="6">
        <f t="shared" si="4"/>
        <v>0</v>
      </c>
      <c r="K80" s="4"/>
      <c r="L80" s="6"/>
      <c r="M80" s="6"/>
      <c r="N80" s="6">
        <f t="shared" si="5"/>
        <v>0</v>
      </c>
      <c r="AZ80" s="7">
        <f>C80+G80+K80</f>
        <v>0</v>
      </c>
      <c r="BA80" s="7" cm="1">
        <f t="array" ref="BA80">SUMPRODUCT(($C$3:$N$3="PP")*($C79:$N81=13))</f>
        <v>0</v>
      </c>
      <c r="BB80" s="7" cm="1">
        <f t="array" ref="BB80">SUMPRODUCT(($C$3:$N$3="DIFF")*($C79:$N81))</f>
        <v>0</v>
      </c>
      <c r="BD80" s="8" t="str">
        <f>IF(N($BN80)&gt;0,INDEX($BK$4:$BK$129,$BN80),"")</f>
        <v/>
      </c>
      <c r="BE80" s="8" t="str">
        <f>IF(N($BN80)&gt;0,INDEX($B$4:$B$129,$BN80),"")</f>
        <v/>
      </c>
      <c r="BF80" s="8" t="str">
        <f>IF(N($BN80)&gt;0,INDEX($AZ$4:$AZ$129,$BN80),"")</f>
        <v/>
      </c>
      <c r="BG80" s="8" t="str">
        <f>IF(N($BN80)&gt;0,INDEX($BA$4:$BA$129,$BN80),"")</f>
        <v/>
      </c>
      <c r="BH80" s="9" t="str">
        <f>IF(N($BN80)&gt;0,INDEX($BB$4:$BB$129,$BN80),"")</f>
        <v/>
      </c>
      <c r="BJ80" s="2" t="str">
        <f>IF(AZ80&gt;0,AZ80*100000+BA80*1000+BB80+500,"")</f>
        <v/>
      </c>
      <c r="BK80" s="2" t="str">
        <f>IF(AZ80&gt;0,RANK(BJ80,$BJ$4:$BJ$129,0),"")</f>
        <v/>
      </c>
      <c r="BL80" s="2" t="str">
        <f>IF(N(BK80)&gt;0,BK80+COUNTIF($BK$4:$BK79,BK80),"")</f>
        <v/>
      </c>
      <c r="BM80" s="2">
        <f>INT(ROWS($BM$3:$BM80)/3)</f>
        <v>26</v>
      </c>
      <c r="BN80" s="2" t="str">
        <f>IFERROR(MATCH(BM80,$BL$4:$BL$129,0),"")</f>
        <v/>
      </c>
      <c r="BP80" s="14">
        <v>13</v>
      </c>
      <c r="BQ80" s="30"/>
      <c r="BR80" s="30"/>
      <c r="BS80" s="14">
        <v>3</v>
      </c>
      <c r="BT80" s="1"/>
      <c r="BU80" s="15">
        <v>7</v>
      </c>
      <c r="BV80" s="27"/>
      <c r="BW80" s="27"/>
      <c r="BX80" s="15">
        <v>2</v>
      </c>
      <c r="BY80" s="1"/>
      <c r="BZ80" s="14">
        <v>5</v>
      </c>
      <c r="CA80" s="30"/>
      <c r="CB80" s="30"/>
      <c r="CC80" s="14">
        <v>1</v>
      </c>
    </row>
    <row r="81" spans="1:81" ht="18.75" x14ac:dyDescent="0.25">
      <c r="A81" s="4"/>
      <c r="B81" s="5"/>
      <c r="C81" s="4"/>
      <c r="D81" s="6"/>
      <c r="E81" s="6"/>
      <c r="F81" s="6">
        <f t="shared" si="3"/>
        <v>0</v>
      </c>
      <c r="G81" s="4"/>
      <c r="H81" s="6"/>
      <c r="I81" s="6"/>
      <c r="J81" s="6">
        <f t="shared" si="4"/>
        <v>0</v>
      </c>
      <c r="K81" s="4"/>
      <c r="L81" s="6"/>
      <c r="M81" s="6"/>
      <c r="N81" s="6">
        <f t="shared" si="5"/>
        <v>0</v>
      </c>
      <c r="AZ81" s="7"/>
      <c r="BA81" s="7"/>
      <c r="BB81" s="7"/>
      <c r="BD81" s="8"/>
      <c r="BE81" s="8"/>
      <c r="BF81" s="8"/>
      <c r="BG81" s="8"/>
      <c r="BH81" s="9"/>
      <c r="BJ81" s="2"/>
      <c r="BK81" s="2"/>
      <c r="BL81" s="2"/>
      <c r="BM81" s="2"/>
      <c r="BN81" s="2"/>
      <c r="BP81" s="14">
        <v>16</v>
      </c>
      <c r="BQ81" s="31"/>
      <c r="BR81" s="31"/>
      <c r="BS81" s="14">
        <v>27</v>
      </c>
      <c r="BT81" s="1"/>
      <c r="BU81" s="15">
        <v>33</v>
      </c>
      <c r="BV81" s="28"/>
      <c r="BW81" s="28"/>
      <c r="BX81" s="15">
        <v>25</v>
      </c>
      <c r="BY81" s="1"/>
      <c r="BZ81" s="14">
        <v>29</v>
      </c>
      <c r="CA81" s="31"/>
      <c r="CB81" s="31"/>
      <c r="CC81" s="14">
        <v>22</v>
      </c>
    </row>
    <row r="82" spans="1:81" ht="18.75" x14ac:dyDescent="0.25">
      <c r="A82" s="4"/>
      <c r="B82" s="5"/>
      <c r="C82" s="4"/>
      <c r="D82" s="6"/>
      <c r="E82" s="6"/>
      <c r="F82" s="6">
        <f t="shared" si="3"/>
        <v>0</v>
      </c>
      <c r="G82" s="4"/>
      <c r="H82" s="6"/>
      <c r="I82" s="6"/>
      <c r="J82" s="6">
        <f t="shared" si="4"/>
        <v>0</v>
      </c>
      <c r="K82" s="4"/>
      <c r="L82" s="6"/>
      <c r="M82" s="6"/>
      <c r="N82" s="6">
        <f t="shared" si="5"/>
        <v>0</v>
      </c>
      <c r="AZ82" s="7"/>
      <c r="BA82" s="7"/>
      <c r="BB82" s="7"/>
      <c r="BD82" s="8"/>
      <c r="BE82" s="8"/>
      <c r="BF82" s="8"/>
      <c r="BG82" s="8"/>
      <c r="BH82" s="9"/>
      <c r="BJ82" s="2"/>
      <c r="BK82" s="2"/>
      <c r="BL82" s="2"/>
      <c r="BM82" s="2"/>
      <c r="BN82" s="2"/>
      <c r="BP82" s="14">
        <v>41</v>
      </c>
      <c r="BQ82" s="32"/>
      <c r="BR82" s="32"/>
      <c r="BS82" s="14">
        <v>35</v>
      </c>
      <c r="BT82" s="1"/>
      <c r="BU82" s="15">
        <v>34</v>
      </c>
      <c r="BV82" s="29"/>
      <c r="BW82" s="29"/>
      <c r="BX82" s="15">
        <v>36</v>
      </c>
      <c r="BY82" s="1"/>
      <c r="BZ82" s="14">
        <v>32</v>
      </c>
      <c r="CA82" s="32"/>
      <c r="CB82" s="32"/>
      <c r="CC82" s="14">
        <v>26</v>
      </c>
    </row>
    <row r="83" spans="1:81" ht="18.75" x14ac:dyDescent="0.25">
      <c r="A83" s="4">
        <v>27</v>
      </c>
      <c r="B83" s="5"/>
      <c r="C83" s="4"/>
      <c r="D83" s="6"/>
      <c r="E83" s="6"/>
      <c r="F83" s="6">
        <f t="shared" si="3"/>
        <v>0</v>
      </c>
      <c r="G83" s="4"/>
      <c r="H83" s="6"/>
      <c r="I83" s="6"/>
      <c r="J83" s="6">
        <f t="shared" si="4"/>
        <v>0</v>
      </c>
      <c r="K83" s="4"/>
      <c r="L83" s="6"/>
      <c r="M83" s="6"/>
      <c r="N83" s="6">
        <f t="shared" si="5"/>
        <v>0</v>
      </c>
      <c r="AZ83" s="7">
        <f>C83+G83+K83</f>
        <v>0</v>
      </c>
      <c r="BA83" s="7" cm="1">
        <f t="array" ref="BA83">SUMPRODUCT(($C$3:$N$3="PP")*($C82:$N84=13))</f>
        <v>0</v>
      </c>
      <c r="BB83" s="7" cm="1">
        <f t="array" ref="BB83">SUMPRODUCT(($C$3:$N$3="DIFF")*($C82:$N84))</f>
        <v>0</v>
      </c>
      <c r="BD83" s="8" t="str">
        <f>IF(N($BN83)&gt;0,INDEX($BK$4:$BK$129,$BN83),"")</f>
        <v/>
      </c>
      <c r="BE83" s="8" t="str">
        <f>IF(N($BN83)&gt;0,INDEX($B$4:$B$129,$BN83),"")</f>
        <v/>
      </c>
      <c r="BF83" s="8" t="str">
        <f>IF(N($BN83)&gt;0,INDEX($AZ$4:$AZ$129,$BN83),"")</f>
        <v/>
      </c>
      <c r="BG83" s="8" t="str">
        <f>IF(N($BN83)&gt;0,INDEX($BA$4:$BA$129,$BN83),"")</f>
        <v/>
      </c>
      <c r="BH83" s="9" t="str">
        <f>IF(N($BN83)&gt;0,INDEX($BB$4:$BB$129,$BN83),"")</f>
        <v/>
      </c>
      <c r="BJ83" s="2" t="str">
        <f>IF(AZ83&gt;0,AZ83*100000+BA83*1000+BB83+500,"")</f>
        <v/>
      </c>
      <c r="BK83" s="2" t="str">
        <f>IF(AZ83&gt;0,RANK(BJ83,$BJ$4:$BJ$129,0),"")</f>
        <v/>
      </c>
      <c r="BL83" s="2" t="str">
        <f>IF(N(BK83)&gt;0,BK83+COUNTIF($BK$4:$BK82,BK83),"")</f>
        <v/>
      </c>
      <c r="BM83" s="2">
        <f>INT(ROWS($BM$3:$BM83)/3)</f>
        <v>27</v>
      </c>
      <c r="BN83" s="2" t="str">
        <f>IFERROR(MATCH(BM83,$BL$4:$BL$129,0),"")</f>
        <v/>
      </c>
      <c r="BP83" s="15">
        <v>14</v>
      </c>
      <c r="BQ83" s="27"/>
      <c r="BR83" s="27"/>
      <c r="BS83" s="15">
        <v>5</v>
      </c>
      <c r="BT83" s="1"/>
      <c r="BU83" s="14">
        <v>12</v>
      </c>
      <c r="BV83" s="30"/>
      <c r="BW83" s="30"/>
      <c r="BX83" s="14">
        <v>1</v>
      </c>
      <c r="BY83" s="1"/>
      <c r="BZ83" s="15">
        <v>2</v>
      </c>
      <c r="CA83" s="27"/>
      <c r="CB83" s="27"/>
      <c r="CC83" s="15">
        <v>10</v>
      </c>
    </row>
    <row r="84" spans="1:81" ht="18.75" x14ac:dyDescent="0.25">
      <c r="A84" s="4"/>
      <c r="B84" s="5"/>
      <c r="C84" s="4"/>
      <c r="D84" s="6"/>
      <c r="E84" s="6"/>
      <c r="F84" s="6">
        <f t="shared" si="3"/>
        <v>0</v>
      </c>
      <c r="G84" s="4"/>
      <c r="H84" s="6"/>
      <c r="I84" s="6"/>
      <c r="J84" s="6">
        <f t="shared" si="4"/>
        <v>0</v>
      </c>
      <c r="K84" s="4"/>
      <c r="L84" s="6"/>
      <c r="M84" s="6"/>
      <c r="N84" s="6">
        <f t="shared" si="5"/>
        <v>0</v>
      </c>
      <c r="AZ84" s="7"/>
      <c r="BA84" s="7"/>
      <c r="BB84" s="7"/>
      <c r="BD84" s="8"/>
      <c r="BE84" s="8"/>
      <c r="BF84" s="8"/>
      <c r="BG84" s="8"/>
      <c r="BH84" s="9"/>
      <c r="BJ84" s="2"/>
      <c r="BK84" s="2"/>
      <c r="BL84" s="2"/>
      <c r="BM84" s="2"/>
      <c r="BN84" s="2"/>
      <c r="BP84" s="15">
        <v>15</v>
      </c>
      <c r="BQ84" s="28"/>
      <c r="BR84" s="28"/>
      <c r="BS84" s="15">
        <v>31</v>
      </c>
      <c r="BT84" s="1"/>
      <c r="BU84" s="14">
        <v>17</v>
      </c>
      <c r="BV84" s="31"/>
      <c r="BW84" s="31"/>
      <c r="BX84" s="14">
        <v>16</v>
      </c>
      <c r="BY84" s="1"/>
      <c r="BZ84" s="15">
        <v>33</v>
      </c>
      <c r="CA84" s="28"/>
      <c r="CB84" s="28"/>
      <c r="CC84" s="15">
        <v>28</v>
      </c>
    </row>
    <row r="85" spans="1:81" ht="18.75" x14ac:dyDescent="0.25">
      <c r="A85" s="4"/>
      <c r="B85" s="5"/>
      <c r="C85" s="4"/>
      <c r="D85" s="6"/>
      <c r="E85" s="6"/>
      <c r="F85" s="6">
        <f t="shared" si="3"/>
        <v>0</v>
      </c>
      <c r="G85" s="4"/>
      <c r="H85" s="6"/>
      <c r="I85" s="6"/>
      <c r="J85" s="6">
        <f t="shared" si="4"/>
        <v>0</v>
      </c>
      <c r="K85" s="4"/>
      <c r="L85" s="6"/>
      <c r="M85" s="6"/>
      <c r="N85" s="6">
        <f t="shared" si="5"/>
        <v>0</v>
      </c>
      <c r="AZ85" s="7"/>
      <c r="BA85" s="7"/>
      <c r="BB85" s="7"/>
      <c r="BD85" s="8"/>
      <c r="BE85" s="8"/>
      <c r="BF85" s="8"/>
      <c r="BG85" s="8"/>
      <c r="BH85" s="9"/>
      <c r="BJ85" s="2"/>
      <c r="BK85" s="2"/>
      <c r="BL85" s="2"/>
      <c r="BM85" s="2"/>
      <c r="BN85" s="2"/>
      <c r="BP85" s="15">
        <v>18</v>
      </c>
      <c r="BQ85" s="29"/>
      <c r="BR85" s="29"/>
      <c r="BS85" s="15">
        <v>36</v>
      </c>
      <c r="BT85" s="1"/>
      <c r="BU85" s="14">
        <v>39</v>
      </c>
      <c r="BV85" s="32"/>
      <c r="BW85" s="32"/>
      <c r="BX85" s="14">
        <v>40</v>
      </c>
      <c r="BY85" s="1"/>
      <c r="BZ85" s="15">
        <v>42</v>
      </c>
      <c r="CA85" s="29"/>
      <c r="CB85" s="29"/>
      <c r="CC85" s="15">
        <v>41</v>
      </c>
    </row>
    <row r="86" spans="1:81" ht="18.75" x14ac:dyDescent="0.25">
      <c r="A86" s="4">
        <v>28</v>
      </c>
      <c r="B86" s="5"/>
      <c r="C86" s="4"/>
      <c r="D86" s="6"/>
      <c r="E86" s="6"/>
      <c r="F86" s="6">
        <f t="shared" si="3"/>
        <v>0</v>
      </c>
      <c r="G86" s="4"/>
      <c r="H86" s="6"/>
      <c r="I86" s="6"/>
      <c r="J86" s="6">
        <f t="shared" si="4"/>
        <v>0</v>
      </c>
      <c r="K86" s="4"/>
      <c r="L86" s="6"/>
      <c r="M86" s="6"/>
      <c r="N86" s="6">
        <f t="shared" si="5"/>
        <v>0</v>
      </c>
      <c r="AZ86" s="7">
        <f>C86+G86+K86</f>
        <v>0</v>
      </c>
      <c r="BA86" s="7" cm="1">
        <f t="array" ref="BA86">SUMPRODUCT(($C$3:$N$3="PP")*($C85:$N87=13))</f>
        <v>0</v>
      </c>
      <c r="BB86" s="7" cm="1">
        <f t="array" ref="BB86">SUMPRODUCT(($C$3:$N$3="DIFF")*($C85:$N87))</f>
        <v>0</v>
      </c>
      <c r="BD86" s="8" t="str">
        <f>IF(N($BN86)&gt;0,INDEX($BK$4:$BK$129,$BN86),"")</f>
        <v/>
      </c>
      <c r="BE86" s="8" t="str">
        <f>IF(N($BN86)&gt;0,INDEX($B$4:$B$129,$BN86),"")</f>
        <v/>
      </c>
      <c r="BF86" s="8" t="str">
        <f>IF(N($BN86)&gt;0,INDEX($AZ$4:$AZ$129,$BN86),"")</f>
        <v/>
      </c>
      <c r="BG86" s="8" t="str">
        <f>IF(N($BN86)&gt;0,INDEX($BA$4:$BA$129,$BN86),"")</f>
        <v/>
      </c>
      <c r="BH86" s="9" t="str">
        <f>IF(N($BN86)&gt;0,INDEX($BB$4:$BB$129,$BN86),"")</f>
        <v/>
      </c>
      <c r="BJ86" s="2" t="str">
        <f>IF(AZ86&gt;0,AZ86*100000+BA86*1000+BB86+500,"")</f>
        <v/>
      </c>
      <c r="BK86" s="2" t="str">
        <f>IF(AZ86&gt;0,RANK(BJ86,$BJ$4:$BJ$129,0),"")</f>
        <v/>
      </c>
      <c r="BL86" s="2" t="str">
        <f>IF(N(BK86)&gt;0,BK86+COUNTIF($BK$4:$BK85,BK86),"")</f>
        <v/>
      </c>
      <c r="BM86" s="2">
        <f>INT(ROWS($BM$3:$BM86)/3)</f>
        <v>28</v>
      </c>
      <c r="BN86" s="2" t="str">
        <f>IFERROR(MATCH(BM86,$BL$4:$BL$129,0),"")</f>
        <v/>
      </c>
      <c r="BP86" s="14">
        <v>11</v>
      </c>
      <c r="BQ86" s="30"/>
      <c r="BR86" s="30"/>
      <c r="BS86" s="14">
        <v>4</v>
      </c>
      <c r="BT86" s="1"/>
      <c r="BU86" s="15">
        <v>13</v>
      </c>
      <c r="BV86" s="27"/>
      <c r="BW86" s="27"/>
      <c r="BX86" s="15">
        <v>9</v>
      </c>
      <c r="BY86" s="1"/>
      <c r="BZ86" s="14">
        <v>7</v>
      </c>
      <c r="CA86" s="30"/>
      <c r="CB86" s="30"/>
      <c r="CC86" s="14">
        <v>3</v>
      </c>
    </row>
    <row r="87" spans="1:81" ht="18.75" x14ac:dyDescent="0.25">
      <c r="A87" s="4"/>
      <c r="B87" s="5"/>
      <c r="C87" s="4"/>
      <c r="D87" s="6"/>
      <c r="E87" s="6"/>
      <c r="F87" s="6">
        <f t="shared" si="3"/>
        <v>0</v>
      </c>
      <c r="G87" s="4"/>
      <c r="H87" s="6"/>
      <c r="I87" s="6"/>
      <c r="J87" s="6">
        <f t="shared" si="4"/>
        <v>0</v>
      </c>
      <c r="K87" s="4"/>
      <c r="L87" s="6"/>
      <c r="M87" s="6"/>
      <c r="N87" s="6">
        <f t="shared" si="5"/>
        <v>0</v>
      </c>
      <c r="AZ87" s="7"/>
      <c r="BA87" s="7"/>
      <c r="BB87" s="7"/>
      <c r="BD87" s="8"/>
      <c r="BE87" s="8"/>
      <c r="BF87" s="8"/>
      <c r="BG87" s="8"/>
      <c r="BH87" s="9"/>
      <c r="BJ87" s="2"/>
      <c r="BK87" s="2"/>
      <c r="BL87" s="2"/>
      <c r="BM87" s="2"/>
      <c r="BN87" s="2"/>
      <c r="BP87" s="14">
        <v>24</v>
      </c>
      <c r="BQ87" s="31"/>
      <c r="BR87" s="31"/>
      <c r="BS87" s="14">
        <v>33</v>
      </c>
      <c r="BT87" s="1"/>
      <c r="BU87" s="15">
        <v>22</v>
      </c>
      <c r="BV87" s="28"/>
      <c r="BW87" s="28"/>
      <c r="BX87" s="15">
        <v>23</v>
      </c>
      <c r="BY87" s="1"/>
      <c r="BZ87" s="14">
        <v>21</v>
      </c>
      <c r="CA87" s="31"/>
      <c r="CB87" s="31"/>
      <c r="CC87" s="14">
        <v>15</v>
      </c>
    </row>
    <row r="88" spans="1:81" ht="18.75" x14ac:dyDescent="0.25">
      <c r="A88" s="4"/>
      <c r="B88" s="5"/>
      <c r="C88" s="4"/>
      <c r="D88" s="6"/>
      <c r="E88" s="6"/>
      <c r="F88" s="6">
        <f t="shared" si="3"/>
        <v>0</v>
      </c>
      <c r="G88" s="4"/>
      <c r="H88" s="6"/>
      <c r="I88" s="6"/>
      <c r="J88" s="6">
        <f t="shared" si="4"/>
        <v>0</v>
      </c>
      <c r="K88" s="4"/>
      <c r="L88" s="6"/>
      <c r="M88" s="6"/>
      <c r="N88" s="6">
        <f t="shared" si="5"/>
        <v>0</v>
      </c>
      <c r="AZ88" s="7"/>
      <c r="BA88" s="7"/>
      <c r="BB88" s="7"/>
      <c r="BD88" s="8"/>
      <c r="BE88" s="8"/>
      <c r="BF88" s="8"/>
      <c r="BG88" s="8"/>
      <c r="BH88" s="9"/>
      <c r="BJ88" s="2"/>
      <c r="BK88" s="2"/>
      <c r="BL88" s="2"/>
      <c r="BM88" s="2"/>
      <c r="BN88" s="2"/>
      <c r="BP88" s="14">
        <v>30</v>
      </c>
      <c r="BQ88" s="32"/>
      <c r="BR88" s="32"/>
      <c r="BS88" s="14">
        <v>40</v>
      </c>
      <c r="BT88" s="1"/>
      <c r="BU88" s="15">
        <v>38</v>
      </c>
      <c r="BV88" s="29"/>
      <c r="BW88" s="29"/>
      <c r="BX88" s="15">
        <v>31</v>
      </c>
      <c r="BY88" s="1"/>
      <c r="BZ88" s="14">
        <v>37</v>
      </c>
      <c r="CA88" s="32"/>
      <c r="CB88" s="32"/>
      <c r="CC88" s="14">
        <v>17</v>
      </c>
    </row>
    <row r="89" spans="1:81" ht="18.75" x14ac:dyDescent="0.25">
      <c r="A89" s="4">
        <v>29</v>
      </c>
      <c r="B89" s="5"/>
      <c r="C89" s="4"/>
      <c r="D89" s="6"/>
      <c r="E89" s="6"/>
      <c r="F89" s="6">
        <f t="shared" si="3"/>
        <v>0</v>
      </c>
      <c r="G89" s="4"/>
      <c r="H89" s="6"/>
      <c r="I89" s="6"/>
      <c r="J89" s="6">
        <f t="shared" si="4"/>
        <v>0</v>
      </c>
      <c r="K89" s="4"/>
      <c r="L89" s="6"/>
      <c r="M89" s="6"/>
      <c r="N89" s="6">
        <f t="shared" si="5"/>
        <v>0</v>
      </c>
      <c r="AZ89" s="7">
        <f>C89+G89+K89</f>
        <v>0</v>
      </c>
      <c r="BA89" s="7" cm="1">
        <f t="array" ref="BA89">SUMPRODUCT(($C$3:$N$3="PP")*($C88:$N90=13))</f>
        <v>0</v>
      </c>
      <c r="BB89" s="7" cm="1">
        <f t="array" ref="BB89">SUMPRODUCT(($C$3:$N$3="DIFF")*($C88:$N90))</f>
        <v>0</v>
      </c>
      <c r="BD89" s="8" t="str">
        <f>IF(N($BN89)&gt;0,INDEX($BK$4:$BK$129,$BN89),"")</f>
        <v/>
      </c>
      <c r="BE89" s="8" t="str">
        <f>IF(N($BN89)&gt;0,INDEX($B$4:$B$129,$BN89),"")</f>
        <v/>
      </c>
      <c r="BF89" s="8" t="str">
        <f>IF(N($BN89)&gt;0,INDEX($AZ$4:$AZ$129,$BN89),"")</f>
        <v/>
      </c>
      <c r="BG89" s="8" t="str">
        <f>IF(N($BN89)&gt;0,INDEX($BA$4:$BA$129,$BN89),"")</f>
        <v/>
      </c>
      <c r="BH89" s="9" t="str">
        <f>IF(N($BN89)&gt;0,INDEX($BB$4:$BB$129,$BN89),"")</f>
        <v/>
      </c>
      <c r="BJ89" s="2" t="str">
        <f>IF(AZ89&gt;0,AZ89*100000+BA89*1000+BB89+500,"")</f>
        <v/>
      </c>
      <c r="BK89" s="2" t="str">
        <f>IF(AZ89&gt;0,RANK(BJ89,$BJ$4:$BJ$129,0),"")</f>
        <v/>
      </c>
      <c r="BL89" s="2" t="str">
        <f>IF(N(BK89)&gt;0,BK89+COUNTIF($BK$4:$BK88,BK89),"")</f>
        <v/>
      </c>
      <c r="BM89" s="2">
        <f>INT(ROWS($BM$3:$BM89)/3)</f>
        <v>29</v>
      </c>
      <c r="BN89" s="2" t="str">
        <f>IFERROR(MATCH(BM89,$BL$4:$BL$129,0),"")</f>
        <v/>
      </c>
      <c r="BP89" s="15">
        <v>10</v>
      </c>
      <c r="BQ89" s="27"/>
      <c r="BR89" s="27"/>
      <c r="BS89" s="15">
        <v>8</v>
      </c>
      <c r="BT89" s="1"/>
      <c r="BU89" s="14">
        <v>6</v>
      </c>
      <c r="BV89" s="30"/>
      <c r="BW89" s="30"/>
      <c r="BX89" s="14">
        <v>3</v>
      </c>
      <c r="BY89" s="1"/>
      <c r="BZ89" s="15">
        <v>11</v>
      </c>
      <c r="CA89" s="27"/>
      <c r="CB89" s="27"/>
      <c r="CC89" s="15">
        <v>9</v>
      </c>
    </row>
    <row r="90" spans="1:81" ht="18.75" x14ac:dyDescent="0.25">
      <c r="A90" s="4"/>
      <c r="B90" s="5"/>
      <c r="C90" s="4"/>
      <c r="D90" s="6"/>
      <c r="E90" s="6"/>
      <c r="F90" s="6">
        <f t="shared" si="3"/>
        <v>0</v>
      </c>
      <c r="G90" s="4"/>
      <c r="H90" s="6"/>
      <c r="I90" s="6"/>
      <c r="J90" s="6">
        <f t="shared" si="4"/>
        <v>0</v>
      </c>
      <c r="K90" s="4"/>
      <c r="L90" s="6"/>
      <c r="M90" s="6"/>
      <c r="N90" s="6">
        <f t="shared" si="5"/>
        <v>0</v>
      </c>
      <c r="AZ90" s="7"/>
      <c r="BA90" s="7"/>
      <c r="BB90" s="7"/>
      <c r="BD90" s="8"/>
      <c r="BE90" s="8"/>
      <c r="BF90" s="8"/>
      <c r="BG90" s="8"/>
      <c r="BH90" s="9"/>
      <c r="BJ90" s="2"/>
      <c r="BK90" s="2"/>
      <c r="BL90" s="2"/>
      <c r="BM90" s="2"/>
      <c r="BN90" s="2"/>
      <c r="BP90" s="15">
        <v>17</v>
      </c>
      <c r="BQ90" s="28"/>
      <c r="BR90" s="28"/>
      <c r="BS90" s="15">
        <v>26</v>
      </c>
      <c r="BT90" s="1"/>
      <c r="BU90" s="14">
        <v>24</v>
      </c>
      <c r="BV90" s="31"/>
      <c r="BW90" s="31"/>
      <c r="BX90" s="14">
        <v>18</v>
      </c>
      <c r="BY90" s="1"/>
      <c r="BZ90" s="15">
        <v>20</v>
      </c>
      <c r="CA90" s="28"/>
      <c r="CB90" s="28"/>
      <c r="CC90" s="15">
        <v>16</v>
      </c>
    </row>
    <row r="91" spans="1:81" ht="18.75" x14ac:dyDescent="0.25">
      <c r="A91" s="4"/>
      <c r="B91" s="5"/>
      <c r="C91" s="4"/>
      <c r="D91" s="6"/>
      <c r="E91" s="6"/>
      <c r="F91" s="6">
        <f t="shared" si="3"/>
        <v>0</v>
      </c>
      <c r="G91" s="4"/>
      <c r="H91" s="6"/>
      <c r="I91" s="6"/>
      <c r="J91" s="6">
        <f t="shared" si="4"/>
        <v>0</v>
      </c>
      <c r="K91" s="4"/>
      <c r="L91" s="6"/>
      <c r="M91" s="6"/>
      <c r="N91" s="6">
        <f t="shared" si="5"/>
        <v>0</v>
      </c>
      <c r="AZ91" s="7"/>
      <c r="BA91" s="7"/>
      <c r="BB91" s="7"/>
      <c r="BD91" s="8"/>
      <c r="BE91" s="8"/>
      <c r="BF91" s="8"/>
      <c r="BG91" s="8"/>
      <c r="BH91" s="9"/>
      <c r="BJ91" s="2"/>
      <c r="BK91" s="2"/>
      <c r="BL91" s="2"/>
      <c r="BM91" s="2"/>
      <c r="BN91" s="2"/>
      <c r="BP91" s="15">
        <v>23</v>
      </c>
      <c r="BQ91" s="29"/>
      <c r="BR91" s="29"/>
      <c r="BS91" s="15">
        <v>34</v>
      </c>
      <c r="BT91" s="1"/>
      <c r="BU91" s="14">
        <v>28</v>
      </c>
      <c r="BV91" s="32"/>
      <c r="BW91" s="32"/>
      <c r="BX91" s="14">
        <v>29</v>
      </c>
      <c r="BY91" s="1"/>
      <c r="BZ91" s="15">
        <v>31</v>
      </c>
      <c r="CA91" s="29"/>
      <c r="CB91" s="29"/>
      <c r="CC91" s="15">
        <v>36</v>
      </c>
    </row>
    <row r="92" spans="1:81" ht="18.75" x14ac:dyDescent="0.25">
      <c r="A92" s="4">
        <v>30</v>
      </c>
      <c r="B92" s="5"/>
      <c r="C92" s="4"/>
      <c r="D92" s="6"/>
      <c r="E92" s="6"/>
      <c r="F92" s="6">
        <f t="shared" si="3"/>
        <v>0</v>
      </c>
      <c r="G92" s="4"/>
      <c r="H92" s="6"/>
      <c r="I92" s="6"/>
      <c r="J92" s="6">
        <f t="shared" si="4"/>
        <v>0</v>
      </c>
      <c r="K92" s="4"/>
      <c r="L92" s="6"/>
      <c r="M92" s="6"/>
      <c r="N92" s="6">
        <f t="shared" si="5"/>
        <v>0</v>
      </c>
      <c r="AZ92" s="7">
        <f>C92+G92+K92</f>
        <v>0</v>
      </c>
      <c r="BA92" s="7" cm="1">
        <f t="array" ref="BA92">SUMPRODUCT(($C$3:$N$3="PP")*($C91:$N93=13))</f>
        <v>0</v>
      </c>
      <c r="BB92" s="7" cm="1">
        <f t="array" ref="BB92">SUMPRODUCT(($C$3:$N$3="DIFF")*($C91:$N93))</f>
        <v>0</v>
      </c>
      <c r="BD92" s="8" t="str">
        <f>IF(N($BN92)&gt;0,INDEX($BK$4:$BK$129,$BN92),"")</f>
        <v/>
      </c>
      <c r="BE92" s="8" t="str">
        <f>IF(N($BN92)&gt;0,INDEX($B$4:$B$129,$BN92),"")</f>
        <v/>
      </c>
      <c r="BF92" s="8" t="str">
        <f>IF(N($BN92)&gt;0,INDEX($AZ$4:$AZ$129,$BN92),"")</f>
        <v/>
      </c>
      <c r="BG92" s="8" t="str">
        <f>IF(N($BN92)&gt;0,INDEX($BA$4:$BA$129,$BN92),"")</f>
        <v/>
      </c>
      <c r="BH92" s="9" t="str">
        <f>IF(N($BN92)&gt;0,INDEX($BB$4:$BB$129,$BN92),"")</f>
        <v/>
      </c>
      <c r="BJ92" s="2" t="str">
        <f>IF(AZ92&gt;0,AZ92*100000+BA92*1000+BB92+500,"")</f>
        <v/>
      </c>
      <c r="BK92" s="2" t="str">
        <f>IF(AZ92&gt;0,RANK(BJ92,$BJ$4:$BJ$129,0),"")</f>
        <v/>
      </c>
      <c r="BL92" s="2" t="str">
        <f>IF(N(BK92)&gt;0,BK92+COUNTIF($BK$4:$BK91,BK92),"")</f>
        <v/>
      </c>
      <c r="BM92" s="2">
        <f>INT(ROWS($BM$3:$BM92)/3)</f>
        <v>30</v>
      </c>
      <c r="BN92" s="2" t="str">
        <f>IFERROR(MATCH(BM92,$BL$4:$BL$129,0),"")</f>
        <v/>
      </c>
      <c r="BZ92" s="25"/>
    </row>
    <row r="93" spans="1:81" ht="18.75" x14ac:dyDescent="0.25">
      <c r="A93" s="4"/>
      <c r="B93" s="5"/>
      <c r="C93" s="4"/>
      <c r="D93" s="6"/>
      <c r="E93" s="6"/>
      <c r="F93" s="6">
        <f t="shared" si="3"/>
        <v>0</v>
      </c>
      <c r="G93" s="4"/>
      <c r="H93" s="6"/>
      <c r="I93" s="6"/>
      <c r="J93" s="6">
        <f t="shared" si="4"/>
        <v>0</v>
      </c>
      <c r="K93" s="4"/>
      <c r="L93" s="6"/>
      <c r="M93" s="6"/>
      <c r="N93" s="6">
        <f t="shared" si="5"/>
        <v>0</v>
      </c>
      <c r="AZ93" s="7"/>
      <c r="BA93" s="7"/>
      <c r="BB93" s="7"/>
      <c r="BD93" s="8"/>
      <c r="BE93" s="8"/>
      <c r="BF93" s="8"/>
      <c r="BG93" s="8"/>
      <c r="BH93" s="9"/>
      <c r="BJ93" s="2"/>
      <c r="BK93" s="2"/>
      <c r="BL93" s="2"/>
      <c r="BM93" s="2"/>
      <c r="BN93" s="2"/>
      <c r="BP93" s="33" t="s">
        <v>38</v>
      </c>
      <c r="BQ93" s="33"/>
      <c r="BR93" s="33"/>
      <c r="BS93" s="33"/>
      <c r="BT93" s="21"/>
      <c r="BU93" s="33" t="s">
        <v>39</v>
      </c>
      <c r="BV93" s="33"/>
      <c r="BW93" s="33"/>
      <c r="BX93" s="33"/>
      <c r="BY93" s="26"/>
      <c r="BZ93" s="34" t="s">
        <v>40</v>
      </c>
      <c r="CA93" s="35"/>
      <c r="CB93" s="35"/>
      <c r="CC93" s="36"/>
    </row>
    <row r="94" spans="1:81" ht="18.75" x14ac:dyDescent="0.25">
      <c r="A94" s="4"/>
      <c r="B94" s="5"/>
      <c r="C94" s="4"/>
      <c r="D94" s="6"/>
      <c r="E94" s="6"/>
      <c r="F94" s="6">
        <f t="shared" si="3"/>
        <v>0</v>
      </c>
      <c r="G94" s="4"/>
      <c r="H94" s="6"/>
      <c r="I94" s="6"/>
      <c r="J94" s="6">
        <f t="shared" si="4"/>
        <v>0</v>
      </c>
      <c r="K94" s="4"/>
      <c r="L94" s="6"/>
      <c r="M94" s="6"/>
      <c r="N94" s="6">
        <f t="shared" si="5"/>
        <v>0</v>
      </c>
      <c r="AZ94" s="7"/>
      <c r="BA94" s="7"/>
      <c r="BB94" s="7"/>
      <c r="BD94" s="8"/>
      <c r="BE94" s="8"/>
      <c r="BF94" s="8"/>
      <c r="BG94" s="8"/>
      <c r="BH94" s="9"/>
      <c r="BJ94" s="2"/>
      <c r="BK94" s="2"/>
      <c r="BL94" s="2"/>
      <c r="BM94" s="2"/>
      <c r="BN94" s="2"/>
      <c r="BP94" s="13" t="s">
        <v>17</v>
      </c>
      <c r="BQ94" s="13" t="s">
        <v>18</v>
      </c>
      <c r="BR94" s="13" t="s">
        <v>19</v>
      </c>
      <c r="BS94" s="13" t="s">
        <v>20</v>
      </c>
      <c r="BU94" s="13" t="s">
        <v>17</v>
      </c>
      <c r="BV94" s="13" t="s">
        <v>18</v>
      </c>
      <c r="BW94" s="13" t="s">
        <v>19</v>
      </c>
      <c r="BX94" s="13" t="s">
        <v>20</v>
      </c>
      <c r="BZ94" s="13" t="s">
        <v>17</v>
      </c>
      <c r="CA94" s="13" t="s">
        <v>18</v>
      </c>
      <c r="CB94" s="13" t="s">
        <v>19</v>
      </c>
      <c r="CC94" s="13" t="s">
        <v>20</v>
      </c>
    </row>
    <row r="95" spans="1:81" ht="18.75" x14ac:dyDescent="0.25">
      <c r="A95" s="4">
        <v>31</v>
      </c>
      <c r="B95" s="5"/>
      <c r="C95" s="4"/>
      <c r="D95" s="6"/>
      <c r="E95" s="6"/>
      <c r="F95" s="6">
        <f t="shared" si="3"/>
        <v>0</v>
      </c>
      <c r="G95" s="4"/>
      <c r="H95" s="6"/>
      <c r="I95" s="6"/>
      <c r="J95" s="6">
        <f t="shared" si="4"/>
        <v>0</v>
      </c>
      <c r="K95" s="4"/>
      <c r="L95" s="6"/>
      <c r="M95" s="6"/>
      <c r="N95" s="6">
        <f t="shared" si="5"/>
        <v>0</v>
      </c>
      <c r="AZ95" s="7">
        <f>C95+G95+K95</f>
        <v>0</v>
      </c>
      <c r="BA95" s="7" cm="1">
        <f t="array" ref="BA95">SUMPRODUCT(($C$3:$N$3="PP")*($C94:$N96=13))</f>
        <v>0</v>
      </c>
      <c r="BB95" s="7" cm="1">
        <f t="array" ref="BB95">SUMPRODUCT(($C$3:$N$3="DIFF")*($C94:$N96))</f>
        <v>0</v>
      </c>
      <c r="BD95" s="8" t="str">
        <f>IF(N($BN95)&gt;0,INDEX($BK$4:$BK$129,$BN95),"")</f>
        <v/>
      </c>
      <c r="BE95" s="8" t="str">
        <f>IF(N($BN95)&gt;0,INDEX($B$4:$B$129,$BN95),"")</f>
        <v/>
      </c>
      <c r="BF95" s="8" t="str">
        <f>IF(N($BN95)&gt;0,INDEX($AZ$4:$AZ$129,$BN95),"")</f>
        <v/>
      </c>
      <c r="BG95" s="8" t="str">
        <f>IF(N($BN95)&gt;0,INDEX($BA$4:$BA$129,$BN95),"")</f>
        <v/>
      </c>
      <c r="BH95" s="9" t="str">
        <f>IF(N($BN95)&gt;0,INDEX($BB$4:$BB$129,$BN95),"")</f>
        <v/>
      </c>
      <c r="BJ95" s="2" t="str">
        <f>IF(AZ95&gt;0,AZ95*100000+BA95*1000+BB95+500,"")</f>
        <v/>
      </c>
      <c r="BK95" s="2" t="str">
        <f>IF(AZ95&gt;0,RANK(BJ95,$BJ$4:$BJ$129,0),"")</f>
        <v/>
      </c>
      <c r="BL95" s="2" t="str">
        <f>IF(N(BK95)&gt;0,BK95+COUNTIF($BK$4:$BK94,BK95),"")</f>
        <v/>
      </c>
      <c r="BM95" s="2">
        <f>INT(ROWS($BM$3:$BM95)/3)</f>
        <v>31</v>
      </c>
      <c r="BN95" s="2" t="str">
        <f>IFERROR(MATCH(BM95,$BL$4:$BL$129,0),"")</f>
        <v/>
      </c>
      <c r="BO95" s="10"/>
      <c r="BP95" s="14">
        <v>1</v>
      </c>
      <c r="BQ95" s="30"/>
      <c r="BR95" s="30"/>
      <c r="BS95" s="14">
        <v>16</v>
      </c>
      <c r="BU95" s="15">
        <v>15</v>
      </c>
      <c r="BV95" s="27"/>
      <c r="BW95" s="27"/>
      <c r="BX95" s="15">
        <v>10</v>
      </c>
      <c r="BZ95" s="14">
        <v>16</v>
      </c>
      <c r="CA95" s="30"/>
      <c r="CB95" s="30"/>
      <c r="CC95" s="14">
        <v>3</v>
      </c>
    </row>
    <row r="96" spans="1:81" ht="18.75" x14ac:dyDescent="0.25">
      <c r="A96" s="4"/>
      <c r="B96" s="5"/>
      <c r="C96" s="4"/>
      <c r="D96" s="6"/>
      <c r="E96" s="6"/>
      <c r="F96" s="6">
        <f t="shared" si="3"/>
        <v>0</v>
      </c>
      <c r="G96" s="4"/>
      <c r="H96" s="6"/>
      <c r="I96" s="6"/>
      <c r="J96" s="6">
        <f t="shared" si="4"/>
        <v>0</v>
      </c>
      <c r="K96" s="4"/>
      <c r="L96" s="6"/>
      <c r="M96" s="6"/>
      <c r="N96" s="6">
        <f t="shared" si="5"/>
        <v>0</v>
      </c>
      <c r="AZ96" s="7"/>
      <c r="BA96" s="7"/>
      <c r="BB96" s="7"/>
      <c r="BD96" s="8"/>
      <c r="BE96" s="8"/>
      <c r="BF96" s="8"/>
      <c r="BG96" s="8"/>
      <c r="BH96" s="9"/>
      <c r="BJ96" s="2"/>
      <c r="BK96" s="2"/>
      <c r="BL96" s="2"/>
      <c r="BM96" s="2"/>
      <c r="BN96" s="2"/>
      <c r="BO96" s="10"/>
      <c r="BP96" s="14">
        <v>17</v>
      </c>
      <c r="BQ96" s="31"/>
      <c r="BR96" s="31"/>
      <c r="BS96" s="14">
        <v>25</v>
      </c>
      <c r="BU96" s="15">
        <v>17</v>
      </c>
      <c r="BV96" s="28"/>
      <c r="BW96" s="28"/>
      <c r="BX96" s="15">
        <v>33</v>
      </c>
      <c r="BZ96" s="14">
        <v>17</v>
      </c>
      <c r="CA96" s="31"/>
      <c r="CB96" s="31"/>
      <c r="CC96" s="14">
        <v>25</v>
      </c>
    </row>
    <row r="97" spans="1:81" ht="18.75" x14ac:dyDescent="0.25">
      <c r="A97" s="4"/>
      <c r="B97" s="5"/>
      <c r="C97" s="4"/>
      <c r="D97" s="6"/>
      <c r="E97" s="6"/>
      <c r="F97" s="6">
        <f t="shared" si="3"/>
        <v>0</v>
      </c>
      <c r="G97" s="4"/>
      <c r="H97" s="6"/>
      <c r="I97" s="6"/>
      <c r="J97" s="6">
        <f t="shared" si="4"/>
        <v>0</v>
      </c>
      <c r="K97" s="4"/>
      <c r="L97" s="6"/>
      <c r="M97" s="6"/>
      <c r="N97" s="6">
        <f t="shared" si="5"/>
        <v>0</v>
      </c>
      <c r="AZ97" s="7"/>
      <c r="BA97" s="7"/>
      <c r="BB97" s="7"/>
      <c r="BD97" s="8"/>
      <c r="BE97" s="8"/>
      <c r="BF97" s="8"/>
      <c r="BG97" s="8"/>
      <c r="BH97" s="9"/>
      <c r="BJ97" s="2"/>
      <c r="BK97" s="2"/>
      <c r="BL97" s="2"/>
      <c r="BM97" s="2"/>
      <c r="BN97" s="2"/>
      <c r="BO97" s="10"/>
      <c r="BP97" s="14">
        <v>33</v>
      </c>
      <c r="BQ97" s="32"/>
      <c r="BR97" s="32"/>
      <c r="BS97" s="14">
        <v>41</v>
      </c>
      <c r="BU97" s="15">
        <v>48</v>
      </c>
      <c r="BV97" s="29"/>
      <c r="BW97" s="29"/>
      <c r="BX97" s="15">
        <v>32</v>
      </c>
      <c r="BZ97" s="14">
        <v>34</v>
      </c>
      <c r="CA97" s="32"/>
      <c r="CB97" s="32"/>
      <c r="CC97" s="14">
        <v>42</v>
      </c>
    </row>
    <row r="98" spans="1:81" ht="18.75" x14ac:dyDescent="0.25">
      <c r="A98" s="4">
        <v>32</v>
      </c>
      <c r="B98" s="5"/>
      <c r="C98" s="4"/>
      <c r="D98" s="6"/>
      <c r="E98" s="6"/>
      <c r="F98" s="6">
        <f t="shared" si="3"/>
        <v>0</v>
      </c>
      <c r="G98" s="4"/>
      <c r="H98" s="6"/>
      <c r="I98" s="6"/>
      <c r="J98" s="6">
        <f t="shared" si="4"/>
        <v>0</v>
      </c>
      <c r="K98" s="4"/>
      <c r="L98" s="6"/>
      <c r="M98" s="6"/>
      <c r="N98" s="6">
        <f t="shared" si="5"/>
        <v>0</v>
      </c>
      <c r="AZ98" s="7">
        <f>C98+G98+K98</f>
        <v>0</v>
      </c>
      <c r="BA98" s="7" cm="1">
        <f t="array" ref="BA98">SUMPRODUCT(($C$3:$N$3="PP")*($C97:$N99=13))</f>
        <v>0</v>
      </c>
      <c r="BB98" s="7" cm="1">
        <f t="array" ref="BB98">SUMPRODUCT(($C$3:$N$3="DIFF")*($C97:$N99))</f>
        <v>0</v>
      </c>
      <c r="BD98" s="8" t="str">
        <f>IF(N($BN98)&gt;0,INDEX($BK$4:$BK$129,$BN98),"")</f>
        <v/>
      </c>
      <c r="BE98" s="8" t="str">
        <f>IF(N($BN98)&gt;0,INDEX($B$4:$B$129,$BN98),"")</f>
        <v/>
      </c>
      <c r="BF98" s="8" t="str">
        <f>IF(N($BN98)&gt;0,INDEX($AZ$4:$AZ$129,$BN98),"")</f>
        <v/>
      </c>
      <c r="BG98" s="8" t="str">
        <f>IF(N($BN98)&gt;0,INDEX($BA$4:$BA$129,$BN98),"")</f>
        <v/>
      </c>
      <c r="BH98" s="9" t="str">
        <f>IF(N($BN98)&gt;0,INDEX($BB$4:$BB$129,$BN98),"")</f>
        <v/>
      </c>
      <c r="BJ98" s="2" t="str">
        <f>IF(AZ98&gt;0,AZ98*100000+BA98*1000+BB98+500,"")</f>
        <v/>
      </c>
      <c r="BK98" s="2" t="str">
        <f>IF(AZ98&gt;0,RANK(BJ98,$BJ$4:$BJ$129,0),"")</f>
        <v/>
      </c>
      <c r="BL98" s="2" t="str">
        <f>IF(N(BK98)&gt;0,BK98+COUNTIF($BK$4:$BK97,BK98),"")</f>
        <v/>
      </c>
      <c r="BM98" s="2">
        <f>INT(ROWS($BM$3:$BM98)/3)</f>
        <v>32</v>
      </c>
      <c r="BN98" s="2" t="str">
        <f>IFERROR(MATCH(BM98,$BL$4:$BL$129,0),"")</f>
        <v/>
      </c>
      <c r="BO98" s="10"/>
      <c r="BP98" s="15">
        <v>3</v>
      </c>
      <c r="BQ98" s="27"/>
      <c r="BR98" s="27"/>
      <c r="BS98" s="15">
        <v>14</v>
      </c>
      <c r="BU98" s="14">
        <v>13</v>
      </c>
      <c r="BV98" s="30"/>
      <c r="BW98" s="30"/>
      <c r="BX98" s="14">
        <v>8</v>
      </c>
      <c r="BZ98" s="15">
        <v>14</v>
      </c>
      <c r="CA98" s="27"/>
      <c r="CB98" s="27"/>
      <c r="CC98" s="15">
        <v>5</v>
      </c>
    </row>
    <row r="99" spans="1:81" ht="18.75" x14ac:dyDescent="0.25">
      <c r="A99" s="4"/>
      <c r="B99" s="5"/>
      <c r="C99" s="4"/>
      <c r="D99" s="6"/>
      <c r="E99" s="6"/>
      <c r="F99" s="6">
        <f t="shared" si="3"/>
        <v>0</v>
      </c>
      <c r="G99" s="4"/>
      <c r="H99" s="6"/>
      <c r="I99" s="6"/>
      <c r="J99" s="6">
        <f t="shared" si="4"/>
        <v>0</v>
      </c>
      <c r="K99" s="4"/>
      <c r="L99" s="6"/>
      <c r="M99" s="6"/>
      <c r="N99" s="6">
        <f t="shared" si="5"/>
        <v>0</v>
      </c>
      <c r="AZ99" s="7"/>
      <c r="BA99" s="7"/>
      <c r="BB99" s="7"/>
      <c r="BD99" s="8"/>
      <c r="BE99" s="8"/>
      <c r="BF99" s="8"/>
      <c r="BG99" s="8"/>
      <c r="BH99" s="9"/>
      <c r="BJ99" s="2"/>
      <c r="BK99" s="2"/>
      <c r="BL99" s="2"/>
      <c r="BM99" s="2"/>
      <c r="BN99" s="2"/>
      <c r="BO99" s="10"/>
      <c r="BP99" s="15">
        <v>18</v>
      </c>
      <c r="BQ99" s="28"/>
      <c r="BR99" s="28"/>
      <c r="BS99" s="15">
        <v>26</v>
      </c>
      <c r="BU99" s="14">
        <v>19</v>
      </c>
      <c r="BV99" s="31"/>
      <c r="BW99" s="31"/>
      <c r="BX99" s="14">
        <v>35</v>
      </c>
      <c r="BZ99" s="15">
        <v>18</v>
      </c>
      <c r="CA99" s="28"/>
      <c r="CB99" s="28"/>
      <c r="CC99" s="15">
        <v>26</v>
      </c>
    </row>
    <row r="100" spans="1:81" ht="18.75" x14ac:dyDescent="0.25">
      <c r="A100" s="4"/>
      <c r="B100" s="5"/>
      <c r="C100" s="4"/>
      <c r="D100" s="6"/>
      <c r="E100" s="6"/>
      <c r="F100" s="6">
        <f t="shared" si="3"/>
        <v>0</v>
      </c>
      <c r="G100" s="4"/>
      <c r="H100" s="6"/>
      <c r="I100" s="6"/>
      <c r="J100" s="6">
        <f t="shared" si="4"/>
        <v>0</v>
      </c>
      <c r="K100" s="4"/>
      <c r="L100" s="6"/>
      <c r="M100" s="6"/>
      <c r="N100" s="6">
        <f t="shared" si="5"/>
        <v>0</v>
      </c>
      <c r="AZ100" s="7"/>
      <c r="BA100" s="7"/>
      <c r="BB100" s="7"/>
      <c r="BD100" s="8"/>
      <c r="BE100" s="8"/>
      <c r="BF100" s="8"/>
      <c r="BG100" s="8"/>
      <c r="BH100" s="9"/>
      <c r="BJ100" s="2"/>
      <c r="BK100" s="2"/>
      <c r="BL100" s="2"/>
      <c r="BM100" s="2"/>
      <c r="BN100" s="2"/>
      <c r="BO100" s="10"/>
      <c r="BP100" s="15">
        <v>34</v>
      </c>
      <c r="BQ100" s="29"/>
      <c r="BR100" s="29"/>
      <c r="BS100" s="15">
        <v>42</v>
      </c>
      <c r="BU100" s="14">
        <v>46</v>
      </c>
      <c r="BV100" s="32"/>
      <c r="BW100" s="32"/>
      <c r="BX100" s="17">
        <v>30</v>
      </c>
      <c r="BZ100" s="15">
        <v>33</v>
      </c>
      <c r="CA100" s="29"/>
      <c r="CB100" s="29"/>
      <c r="CC100" s="15">
        <v>41</v>
      </c>
    </row>
    <row r="101" spans="1:81" ht="18.75" x14ac:dyDescent="0.25">
      <c r="A101" s="4">
        <v>33</v>
      </c>
      <c r="B101" s="5"/>
      <c r="C101" s="4"/>
      <c r="D101" s="6"/>
      <c r="E101" s="6"/>
      <c r="F101" s="6">
        <f t="shared" si="3"/>
        <v>0</v>
      </c>
      <c r="G101" s="4"/>
      <c r="H101" s="6"/>
      <c r="I101" s="6"/>
      <c r="J101" s="6">
        <f t="shared" si="4"/>
        <v>0</v>
      </c>
      <c r="K101" s="4"/>
      <c r="L101" s="6"/>
      <c r="M101" s="6"/>
      <c r="N101" s="6">
        <f t="shared" si="5"/>
        <v>0</v>
      </c>
      <c r="AZ101" s="7">
        <f>C101+G101+K101</f>
        <v>0</v>
      </c>
      <c r="BA101" s="7" cm="1">
        <f t="array" ref="BA101">SUMPRODUCT(($C$3:$N$3="PP")*($C100:$N102=13))</f>
        <v>0</v>
      </c>
      <c r="BB101" s="7" cm="1">
        <f t="array" ref="BB101">SUMPRODUCT(($C$3:$N$3="DIFF")*($C100:$N102))</f>
        <v>0</v>
      </c>
      <c r="BD101" s="8" t="str">
        <f>IF(N($BN101)&gt;0,INDEX($BK$4:$BK$129,$BN101),"")</f>
        <v/>
      </c>
      <c r="BE101" s="8" t="str">
        <f>IF(N($BN101)&gt;0,INDEX($B$4:$B$129,$BN101),"")</f>
        <v/>
      </c>
      <c r="BF101" s="8" t="str">
        <f>IF(N($BN101)&gt;0,INDEX($AZ$4:$AZ$129,$BN101),"")</f>
        <v/>
      </c>
      <c r="BG101" s="8" t="str">
        <f>IF(N($BN101)&gt;0,INDEX($BA$4:$BA$129,$BN101),"")</f>
        <v/>
      </c>
      <c r="BH101" s="9" t="str">
        <f>IF(N($BN101)&gt;0,INDEX($BB$4:$BB$129,$BN101),"")</f>
        <v/>
      </c>
      <c r="BJ101" s="2" t="str">
        <f>IF(AZ101&gt;0,AZ101*100000+BA101*1000+BB101+500,"")</f>
        <v/>
      </c>
      <c r="BK101" s="2" t="str">
        <f>IF(AZ101&gt;0,RANK(BJ101,$BJ$4:$BJ$129,0),"")</f>
        <v/>
      </c>
      <c r="BL101" s="2" t="str">
        <f>IF(N(BK101)&gt;0,BK101+COUNTIF($BK$4:$BK100,BK101),"")</f>
        <v/>
      </c>
      <c r="BM101" s="2">
        <f>INT(ROWS($BM$3:$BM101)/3)</f>
        <v>33</v>
      </c>
      <c r="BN101" s="2" t="str">
        <f>IFERROR(MATCH(BM101,$BL$4:$BL$129,0),"")</f>
        <v/>
      </c>
      <c r="BO101" s="10"/>
      <c r="BP101" s="14">
        <v>5</v>
      </c>
      <c r="BQ101" s="30"/>
      <c r="BR101" s="30"/>
      <c r="BS101" s="14">
        <v>12</v>
      </c>
      <c r="BU101" s="15">
        <v>11</v>
      </c>
      <c r="BV101" s="27"/>
      <c r="BW101" s="27"/>
      <c r="BX101" s="15">
        <v>4</v>
      </c>
      <c r="BZ101" s="14">
        <v>12</v>
      </c>
      <c r="CA101" s="30"/>
      <c r="CB101" s="30"/>
      <c r="CC101" s="14">
        <v>7</v>
      </c>
    </row>
    <row r="102" spans="1:81" ht="18.75" x14ac:dyDescent="0.25">
      <c r="A102" s="4"/>
      <c r="B102" s="5"/>
      <c r="C102" s="4"/>
      <c r="D102" s="6"/>
      <c r="E102" s="6"/>
      <c r="F102" s="6">
        <f t="shared" si="3"/>
        <v>0</v>
      </c>
      <c r="G102" s="4"/>
      <c r="H102" s="6"/>
      <c r="I102" s="6"/>
      <c r="J102" s="6">
        <f t="shared" si="4"/>
        <v>0</v>
      </c>
      <c r="K102" s="4"/>
      <c r="L102" s="6"/>
      <c r="M102" s="6"/>
      <c r="N102" s="6">
        <f t="shared" si="5"/>
        <v>0</v>
      </c>
      <c r="AZ102" s="7"/>
      <c r="BA102" s="7"/>
      <c r="BB102" s="7"/>
      <c r="BD102" s="8"/>
      <c r="BE102" s="8"/>
      <c r="BF102" s="8"/>
      <c r="BG102" s="8"/>
      <c r="BH102" s="9"/>
      <c r="BJ102" s="2"/>
      <c r="BK102" s="2"/>
      <c r="BL102" s="2"/>
      <c r="BM102" s="2"/>
      <c r="BN102" s="2"/>
      <c r="BO102" s="10"/>
      <c r="BP102" s="14">
        <v>19</v>
      </c>
      <c r="BQ102" s="31"/>
      <c r="BR102" s="31"/>
      <c r="BS102" s="14">
        <v>27</v>
      </c>
      <c r="BU102" s="15">
        <v>21</v>
      </c>
      <c r="BV102" s="28"/>
      <c r="BW102" s="28"/>
      <c r="BX102" s="15">
        <v>37</v>
      </c>
      <c r="BZ102" s="14">
        <v>19</v>
      </c>
      <c r="CA102" s="31"/>
      <c r="CB102" s="31"/>
      <c r="CC102" s="14">
        <v>27</v>
      </c>
    </row>
    <row r="103" spans="1:81" ht="18.75" x14ac:dyDescent="0.25">
      <c r="A103" s="4"/>
      <c r="B103" s="5"/>
      <c r="C103" s="4"/>
      <c r="D103" s="6"/>
      <c r="E103" s="6"/>
      <c r="F103" s="6">
        <f t="shared" si="3"/>
        <v>0</v>
      </c>
      <c r="G103" s="4"/>
      <c r="H103" s="6"/>
      <c r="I103" s="6"/>
      <c r="J103" s="6">
        <f t="shared" si="4"/>
        <v>0</v>
      </c>
      <c r="K103" s="4"/>
      <c r="L103" s="6"/>
      <c r="M103" s="6"/>
      <c r="N103" s="6">
        <f t="shared" si="5"/>
        <v>0</v>
      </c>
      <c r="AZ103" s="7"/>
      <c r="BA103" s="7"/>
      <c r="BB103" s="7"/>
      <c r="BD103" s="8"/>
      <c r="BE103" s="8"/>
      <c r="BF103" s="8"/>
      <c r="BG103" s="8"/>
      <c r="BH103" s="9"/>
      <c r="BJ103" s="2"/>
      <c r="BK103" s="2"/>
      <c r="BL103" s="2"/>
      <c r="BM103" s="2"/>
      <c r="BN103" s="2"/>
      <c r="BO103" s="10"/>
      <c r="BP103" s="14">
        <v>35</v>
      </c>
      <c r="BQ103" s="32"/>
      <c r="BR103" s="32"/>
      <c r="BS103" s="14">
        <v>43</v>
      </c>
      <c r="BU103" s="15">
        <v>44</v>
      </c>
      <c r="BV103" s="29"/>
      <c r="BW103" s="29"/>
      <c r="BX103" s="15">
        <v>28</v>
      </c>
      <c r="BZ103" s="14">
        <v>35</v>
      </c>
      <c r="CA103" s="32"/>
      <c r="CB103" s="32"/>
      <c r="CC103" s="14">
        <v>44</v>
      </c>
    </row>
    <row r="104" spans="1:81" ht="18.75" x14ac:dyDescent="0.25">
      <c r="A104" s="4">
        <v>34</v>
      </c>
      <c r="B104" s="5"/>
      <c r="C104" s="4"/>
      <c r="D104" s="6"/>
      <c r="E104" s="6"/>
      <c r="F104" s="6">
        <f t="shared" si="3"/>
        <v>0</v>
      </c>
      <c r="G104" s="4"/>
      <c r="H104" s="6"/>
      <c r="I104" s="6"/>
      <c r="J104" s="6">
        <f t="shared" si="4"/>
        <v>0</v>
      </c>
      <c r="K104" s="4"/>
      <c r="L104" s="6"/>
      <c r="M104" s="6"/>
      <c r="N104" s="6">
        <f t="shared" si="5"/>
        <v>0</v>
      </c>
      <c r="AZ104" s="7">
        <f>C104+G104+K104</f>
        <v>0</v>
      </c>
      <c r="BA104" s="7" cm="1">
        <f t="array" ref="BA104">SUMPRODUCT(($C$3:$N$3="PP")*($C103:$N105=13))</f>
        <v>0</v>
      </c>
      <c r="BB104" s="7" cm="1">
        <f t="array" ref="BB104">SUMPRODUCT(($C$3:$N$3="DIFF")*($C103:$N105))</f>
        <v>0</v>
      </c>
      <c r="BD104" s="8" t="str">
        <f>IF(N($BN104)&gt;0,INDEX($BK$4:$BK$129,$BN104),"")</f>
        <v/>
      </c>
      <c r="BE104" s="8" t="str">
        <f>IF(N($BN104)&gt;0,INDEX($B$4:$B$129,$BN104),"")</f>
        <v/>
      </c>
      <c r="BF104" s="8" t="str">
        <f>IF(N($BN104)&gt;0,INDEX($AZ$4:$AZ$129,$BN104),"")</f>
        <v/>
      </c>
      <c r="BG104" s="8" t="str">
        <f>IF(N($BN104)&gt;0,INDEX($BA$4:$BA$129,$BN104),"")</f>
        <v/>
      </c>
      <c r="BH104" s="9" t="str">
        <f>IF(N($BN104)&gt;0,INDEX($BB$4:$BB$129,$BN104),"")</f>
        <v/>
      </c>
      <c r="BJ104" s="2" t="str">
        <f>IF(AZ104&gt;0,AZ104*100000+BA104*1000+BB104+500,"")</f>
        <v/>
      </c>
      <c r="BK104" s="2" t="str">
        <f>IF(AZ104&gt;0,RANK(BJ104,$BJ$4:$BJ$129,0),"")</f>
        <v/>
      </c>
      <c r="BL104" s="2" t="str">
        <f>IF(N(BK104)&gt;0,BK104+COUNTIF($BK$4:$BK103,BK104),"")</f>
        <v/>
      </c>
      <c r="BM104" s="2">
        <f>INT(ROWS($BM$3:$BM104)/3)</f>
        <v>34</v>
      </c>
      <c r="BN104" s="2" t="str">
        <f>IFERROR(MATCH(BM104,$BL$4:$BL$129,0),"")</f>
        <v/>
      </c>
      <c r="BP104" s="15">
        <v>7</v>
      </c>
      <c r="BQ104" s="27"/>
      <c r="BR104" s="27"/>
      <c r="BS104" s="15">
        <v>10</v>
      </c>
      <c r="BU104" s="14">
        <v>9</v>
      </c>
      <c r="BV104" s="30"/>
      <c r="BW104" s="30"/>
      <c r="BX104" s="14">
        <v>6</v>
      </c>
      <c r="BZ104" s="15">
        <v>10</v>
      </c>
      <c r="CA104" s="27"/>
      <c r="CB104" s="27"/>
      <c r="CC104" s="15">
        <v>1</v>
      </c>
    </row>
    <row r="105" spans="1:81" ht="18.75" x14ac:dyDescent="0.25">
      <c r="A105" s="4"/>
      <c r="B105" s="5"/>
      <c r="C105" s="4"/>
      <c r="D105" s="6"/>
      <c r="E105" s="6"/>
      <c r="F105" s="6">
        <f t="shared" si="3"/>
        <v>0</v>
      </c>
      <c r="G105" s="4"/>
      <c r="H105" s="6"/>
      <c r="I105" s="6"/>
      <c r="J105" s="6">
        <f t="shared" si="4"/>
        <v>0</v>
      </c>
      <c r="K105" s="4"/>
      <c r="L105" s="6"/>
      <c r="M105" s="6"/>
      <c r="N105" s="6">
        <f t="shared" si="5"/>
        <v>0</v>
      </c>
      <c r="AZ105" s="7"/>
      <c r="BA105" s="7"/>
      <c r="BB105" s="7"/>
      <c r="BD105" s="8"/>
      <c r="BE105" s="8"/>
      <c r="BF105" s="8"/>
      <c r="BG105" s="8"/>
      <c r="BH105" s="9"/>
      <c r="BJ105" s="2"/>
      <c r="BK105" s="2"/>
      <c r="BL105" s="2"/>
      <c r="BM105" s="2"/>
      <c r="BN105" s="2"/>
      <c r="BP105" s="15">
        <v>20</v>
      </c>
      <c r="BQ105" s="28"/>
      <c r="BR105" s="28"/>
      <c r="BS105" s="15">
        <v>28</v>
      </c>
      <c r="BU105" s="14">
        <v>23</v>
      </c>
      <c r="BV105" s="31"/>
      <c r="BW105" s="31"/>
      <c r="BX105" s="14">
        <v>39</v>
      </c>
      <c r="BZ105" s="15">
        <v>20</v>
      </c>
      <c r="CA105" s="28"/>
      <c r="CB105" s="28"/>
      <c r="CC105" s="15">
        <v>28</v>
      </c>
    </row>
    <row r="106" spans="1:81" ht="18.75" x14ac:dyDescent="0.25">
      <c r="A106" s="4"/>
      <c r="B106" s="5"/>
      <c r="C106" s="4"/>
      <c r="D106" s="6"/>
      <c r="E106" s="6"/>
      <c r="F106" s="6">
        <f t="shared" si="3"/>
        <v>0</v>
      </c>
      <c r="G106" s="4"/>
      <c r="H106" s="6"/>
      <c r="I106" s="6"/>
      <c r="J106" s="6">
        <f t="shared" si="4"/>
        <v>0</v>
      </c>
      <c r="K106" s="4"/>
      <c r="L106" s="6"/>
      <c r="M106" s="6"/>
      <c r="N106" s="6">
        <f t="shared" si="5"/>
        <v>0</v>
      </c>
      <c r="AZ106" s="7"/>
      <c r="BA106" s="7"/>
      <c r="BB106" s="7"/>
      <c r="BD106" s="8"/>
      <c r="BE106" s="8"/>
      <c r="BF106" s="8"/>
      <c r="BG106" s="8"/>
      <c r="BH106" s="9"/>
      <c r="BJ106" s="2"/>
      <c r="BK106" s="2"/>
      <c r="BL106" s="2"/>
      <c r="BM106" s="2"/>
      <c r="BN106" s="2"/>
      <c r="BP106" s="15">
        <v>36</v>
      </c>
      <c r="BQ106" s="29"/>
      <c r="BR106" s="29"/>
      <c r="BS106" s="15">
        <v>44</v>
      </c>
      <c r="BU106" s="14">
        <v>42</v>
      </c>
      <c r="BV106" s="32"/>
      <c r="BW106" s="32"/>
      <c r="BX106" s="14">
        <v>26</v>
      </c>
      <c r="BZ106" s="15">
        <v>36</v>
      </c>
      <c r="CA106" s="29"/>
      <c r="CB106" s="29"/>
      <c r="CC106" s="15">
        <v>43</v>
      </c>
    </row>
    <row r="107" spans="1:81" ht="18.75" x14ac:dyDescent="0.25">
      <c r="A107" s="4">
        <v>35</v>
      </c>
      <c r="B107" s="5"/>
      <c r="C107" s="4"/>
      <c r="D107" s="6"/>
      <c r="E107" s="6"/>
      <c r="F107" s="6">
        <f t="shared" si="3"/>
        <v>0</v>
      </c>
      <c r="G107" s="4"/>
      <c r="H107" s="6"/>
      <c r="I107" s="6"/>
      <c r="J107" s="6">
        <f t="shared" si="4"/>
        <v>0</v>
      </c>
      <c r="K107" s="4"/>
      <c r="L107" s="6"/>
      <c r="M107" s="6"/>
      <c r="N107" s="6">
        <f t="shared" si="5"/>
        <v>0</v>
      </c>
      <c r="AZ107" s="7">
        <f>C107+G107+K107</f>
        <v>0</v>
      </c>
      <c r="BA107" s="7" cm="1">
        <f t="array" ref="BA107">SUMPRODUCT(($C$3:$N$3="PP")*($C106:$N108=13))</f>
        <v>0</v>
      </c>
      <c r="BB107" s="7" cm="1">
        <f t="array" ref="BB107">SUMPRODUCT(($C$3:$N$3="DIFF")*($C106:$N108))</f>
        <v>0</v>
      </c>
      <c r="BD107" s="8" t="str">
        <f>IF(N($BN107)&gt;0,INDEX($BK$4:$BK$129,$BN107),"")</f>
        <v/>
      </c>
      <c r="BE107" s="8" t="str">
        <f>IF(N($BN107)&gt;0,INDEX($B$4:$B$129,$BN107),"")</f>
        <v/>
      </c>
      <c r="BF107" s="8" t="str">
        <f>IF(N($BN107)&gt;0,INDEX($AZ$4:$AZ$129,$BN107),"")</f>
        <v/>
      </c>
      <c r="BG107" s="8" t="str">
        <f>IF(N($BN107)&gt;0,INDEX($BA$4:$BA$129,$BN107),"")</f>
        <v/>
      </c>
      <c r="BH107" s="9" t="str">
        <f>IF(N($BN107)&gt;0,INDEX($BB$4:$BB$129,$BN107),"")</f>
        <v/>
      </c>
      <c r="BJ107" s="2" t="str">
        <f>IF(AZ107&gt;0,AZ107*100000+BA107*1000+BB107+500,"")</f>
        <v/>
      </c>
      <c r="BK107" s="2" t="str">
        <f>IF(AZ107&gt;0,RANK(BJ107,$BJ$4:$BJ$129,0),"")</f>
        <v/>
      </c>
      <c r="BL107" s="2" t="str">
        <f>IF(N(BK107)&gt;0,BK107+COUNTIF($BK$4:$BK106,BK107),"")</f>
        <v/>
      </c>
      <c r="BM107" s="2">
        <f>INT(ROWS($BM$3:$BM107)/3)</f>
        <v>35</v>
      </c>
      <c r="BN107" s="2" t="str">
        <f>IFERROR(MATCH(BM107,$BL$4:$BL$129,0),"")</f>
        <v/>
      </c>
      <c r="BP107" s="14">
        <v>9</v>
      </c>
      <c r="BQ107" s="30"/>
      <c r="BR107" s="30"/>
      <c r="BS107" s="14">
        <v>8</v>
      </c>
      <c r="BU107" s="15">
        <v>7</v>
      </c>
      <c r="BV107" s="27"/>
      <c r="BW107" s="27"/>
      <c r="BX107" s="15">
        <v>2</v>
      </c>
      <c r="BZ107" s="14">
        <v>8</v>
      </c>
      <c r="CA107" s="30"/>
      <c r="CB107" s="30"/>
      <c r="CC107" s="14">
        <v>11</v>
      </c>
    </row>
    <row r="108" spans="1:81" ht="18.75" x14ac:dyDescent="0.25">
      <c r="A108" s="4"/>
      <c r="B108" s="5"/>
      <c r="C108" s="4"/>
      <c r="D108" s="6"/>
      <c r="E108" s="6"/>
      <c r="F108" s="6">
        <f t="shared" si="3"/>
        <v>0</v>
      </c>
      <c r="G108" s="4"/>
      <c r="H108" s="6"/>
      <c r="I108" s="6"/>
      <c r="J108" s="6">
        <f t="shared" si="4"/>
        <v>0</v>
      </c>
      <c r="K108" s="4"/>
      <c r="L108" s="6"/>
      <c r="M108" s="6"/>
      <c r="N108" s="6">
        <f t="shared" si="5"/>
        <v>0</v>
      </c>
      <c r="AZ108" s="7"/>
      <c r="BA108" s="7"/>
      <c r="BB108" s="7"/>
      <c r="BD108" s="8"/>
      <c r="BE108" s="8"/>
      <c r="BF108" s="8"/>
      <c r="BG108" s="8"/>
      <c r="BH108" s="9"/>
      <c r="BJ108" s="2"/>
      <c r="BK108" s="2"/>
      <c r="BL108" s="2"/>
      <c r="BM108" s="2"/>
      <c r="BN108" s="2"/>
      <c r="BP108" s="14">
        <v>21</v>
      </c>
      <c r="BQ108" s="31"/>
      <c r="BR108" s="31"/>
      <c r="BS108" s="14">
        <v>29</v>
      </c>
      <c r="BU108" s="15">
        <v>25</v>
      </c>
      <c r="BV108" s="28"/>
      <c r="BW108" s="28"/>
      <c r="BX108" s="15">
        <v>41</v>
      </c>
      <c r="BZ108" s="14">
        <v>21</v>
      </c>
      <c r="CA108" s="31"/>
      <c r="CB108" s="31"/>
      <c r="CC108" s="14">
        <v>29</v>
      </c>
    </row>
    <row r="109" spans="1:81" ht="18.75" x14ac:dyDescent="0.25">
      <c r="A109" s="4"/>
      <c r="B109" s="5"/>
      <c r="C109" s="4"/>
      <c r="D109" s="6"/>
      <c r="E109" s="6"/>
      <c r="F109" s="6">
        <f t="shared" si="3"/>
        <v>0</v>
      </c>
      <c r="G109" s="4"/>
      <c r="H109" s="6"/>
      <c r="I109" s="6"/>
      <c r="J109" s="6">
        <f t="shared" si="4"/>
        <v>0</v>
      </c>
      <c r="K109" s="4"/>
      <c r="L109" s="6"/>
      <c r="M109" s="6"/>
      <c r="N109" s="6">
        <f t="shared" si="5"/>
        <v>0</v>
      </c>
      <c r="AZ109" s="7"/>
      <c r="BA109" s="7"/>
      <c r="BB109" s="7"/>
      <c r="BD109" s="8"/>
      <c r="BE109" s="8"/>
      <c r="BF109" s="8"/>
      <c r="BG109" s="8"/>
      <c r="BH109" s="9"/>
      <c r="BJ109" s="2"/>
      <c r="BK109" s="2"/>
      <c r="BL109" s="2"/>
      <c r="BM109" s="2"/>
      <c r="BN109" s="2"/>
      <c r="BP109" s="14">
        <v>37</v>
      </c>
      <c r="BQ109" s="32"/>
      <c r="BR109" s="32"/>
      <c r="BS109" s="14">
        <v>45</v>
      </c>
      <c r="BU109" s="15">
        <v>40</v>
      </c>
      <c r="BV109" s="29"/>
      <c r="BW109" s="29"/>
      <c r="BX109" s="15">
        <v>24</v>
      </c>
      <c r="BZ109" s="14">
        <v>37</v>
      </c>
      <c r="CA109" s="32"/>
      <c r="CB109" s="32"/>
      <c r="CC109" s="14">
        <v>46</v>
      </c>
    </row>
    <row r="110" spans="1:81" ht="18.75" x14ac:dyDescent="0.25">
      <c r="A110" s="4">
        <v>36</v>
      </c>
      <c r="B110" s="5"/>
      <c r="C110" s="4"/>
      <c r="D110" s="6"/>
      <c r="E110" s="6"/>
      <c r="F110" s="6">
        <f t="shared" si="3"/>
        <v>0</v>
      </c>
      <c r="G110" s="4"/>
      <c r="H110" s="6"/>
      <c r="I110" s="6"/>
      <c r="J110" s="6">
        <f t="shared" si="4"/>
        <v>0</v>
      </c>
      <c r="K110" s="4"/>
      <c r="L110" s="6"/>
      <c r="M110" s="6"/>
      <c r="N110" s="6">
        <f t="shared" si="5"/>
        <v>0</v>
      </c>
      <c r="AZ110" s="7">
        <f>C110+G110+K110</f>
        <v>0</v>
      </c>
      <c r="BA110" s="7" cm="1">
        <f t="array" ref="BA110">SUMPRODUCT(($C$3:$N$3="PP")*($C109:$N111=13))</f>
        <v>0</v>
      </c>
      <c r="BB110" s="7" cm="1">
        <f t="array" ref="BB110">SUMPRODUCT(($C$3:$N$3="DIFF")*($C109:$N111))</f>
        <v>0</v>
      </c>
      <c r="BD110" s="8" t="str">
        <f>IF(N($BN110)&gt;0,INDEX($BK$4:$BK$129,$BN110),"")</f>
        <v/>
      </c>
      <c r="BE110" s="8" t="str">
        <f>IF(N($BN110)&gt;0,INDEX($B$4:$B$129,$BN110),"")</f>
        <v/>
      </c>
      <c r="BF110" s="8" t="str">
        <f>IF(N($BN110)&gt;0,INDEX($AZ$4:$AZ$129,$BN110),"")</f>
        <v/>
      </c>
      <c r="BG110" s="8" t="str">
        <f>IF(N($BN110)&gt;0,INDEX($BA$4:$BA$129,$BN110),"")</f>
        <v/>
      </c>
      <c r="BH110" s="9" t="str">
        <f>IF(N($BN110)&gt;0,INDEX($BB$4:$BB$129,$BN110),"")</f>
        <v/>
      </c>
      <c r="BJ110" s="2" t="str">
        <f>IF(AZ110&gt;0,AZ110*100000+BA110*1000+BB110+500,"")</f>
        <v/>
      </c>
      <c r="BK110" s="2" t="str">
        <f>IF(AZ110&gt;0,RANK(BJ110,$BJ$4:$BJ$129,0),"")</f>
        <v/>
      </c>
      <c r="BL110" s="2" t="str">
        <f>IF(N(BK110)&gt;0,BK110+COUNTIF($BK$4:$BK109,BK110),"")</f>
        <v/>
      </c>
      <c r="BM110" s="2">
        <f>INT(ROWS($BM$3:$BM110)/3)</f>
        <v>36</v>
      </c>
      <c r="BN110" s="2" t="str">
        <f>IFERROR(MATCH(BM110,$BL$4:$BL$129,0),"")</f>
        <v/>
      </c>
      <c r="BP110" s="15">
        <v>11</v>
      </c>
      <c r="BQ110" s="27"/>
      <c r="BR110" s="27"/>
      <c r="BS110" s="15">
        <v>6</v>
      </c>
      <c r="BU110" s="14">
        <v>5</v>
      </c>
      <c r="BV110" s="30"/>
      <c r="BW110" s="30"/>
      <c r="BX110" s="14">
        <v>16</v>
      </c>
      <c r="BZ110" s="15">
        <v>2</v>
      </c>
      <c r="CA110" s="27"/>
      <c r="CB110" s="27"/>
      <c r="CC110" s="15">
        <v>13</v>
      </c>
    </row>
    <row r="111" spans="1:81" ht="18.75" x14ac:dyDescent="0.25">
      <c r="A111" s="4"/>
      <c r="B111" s="5"/>
      <c r="C111" s="4"/>
      <c r="D111" s="6"/>
      <c r="E111" s="6"/>
      <c r="F111" s="6">
        <f t="shared" si="3"/>
        <v>0</v>
      </c>
      <c r="G111" s="4"/>
      <c r="H111" s="6"/>
      <c r="I111" s="6"/>
      <c r="J111" s="6">
        <f t="shared" si="4"/>
        <v>0</v>
      </c>
      <c r="K111" s="4"/>
      <c r="L111" s="6"/>
      <c r="M111" s="6"/>
      <c r="N111" s="6">
        <f t="shared" si="5"/>
        <v>0</v>
      </c>
      <c r="AZ111" s="7"/>
      <c r="BA111" s="7"/>
      <c r="BB111" s="7"/>
      <c r="BD111" s="8"/>
      <c r="BE111" s="8"/>
      <c r="BF111" s="8"/>
      <c r="BG111" s="8"/>
      <c r="BH111" s="9"/>
      <c r="BJ111" s="2"/>
      <c r="BK111" s="2"/>
      <c r="BL111" s="2"/>
      <c r="BM111" s="2"/>
      <c r="BN111" s="2"/>
      <c r="BP111" s="15">
        <v>22</v>
      </c>
      <c r="BQ111" s="28"/>
      <c r="BR111" s="28"/>
      <c r="BS111" s="15">
        <v>30</v>
      </c>
      <c r="BU111" s="14">
        <v>27</v>
      </c>
      <c r="BV111" s="31"/>
      <c r="BW111" s="31"/>
      <c r="BX111" s="14">
        <v>43</v>
      </c>
      <c r="BZ111" s="15">
        <v>22</v>
      </c>
      <c r="CA111" s="28"/>
      <c r="CB111" s="28"/>
      <c r="CC111" s="15">
        <v>30</v>
      </c>
    </row>
    <row r="112" spans="1:81" ht="18.75" x14ac:dyDescent="0.25">
      <c r="A112" s="4"/>
      <c r="B112" s="5"/>
      <c r="C112" s="4"/>
      <c r="D112" s="6"/>
      <c r="E112" s="6"/>
      <c r="F112" s="6">
        <f t="shared" si="3"/>
        <v>0</v>
      </c>
      <c r="G112" s="4"/>
      <c r="H112" s="6"/>
      <c r="I112" s="6"/>
      <c r="J112" s="6">
        <f t="shared" si="4"/>
        <v>0</v>
      </c>
      <c r="K112" s="4"/>
      <c r="L112" s="6"/>
      <c r="M112" s="6"/>
      <c r="N112" s="6">
        <f t="shared" si="5"/>
        <v>0</v>
      </c>
      <c r="AZ112" s="7"/>
      <c r="BA112" s="7"/>
      <c r="BB112" s="7"/>
      <c r="BD112" s="8"/>
      <c r="BE112" s="8"/>
      <c r="BF112" s="8"/>
      <c r="BG112" s="8"/>
      <c r="BH112" s="9"/>
      <c r="BJ112" s="2"/>
      <c r="BK112" s="2"/>
      <c r="BL112" s="2"/>
      <c r="BM112" s="2"/>
      <c r="BN112" s="2"/>
      <c r="BP112" s="15">
        <v>38</v>
      </c>
      <c r="BQ112" s="29"/>
      <c r="BR112" s="29"/>
      <c r="BS112" s="15">
        <v>46</v>
      </c>
      <c r="BU112" s="14">
        <v>38</v>
      </c>
      <c r="BV112" s="32"/>
      <c r="BW112" s="32"/>
      <c r="BX112" s="14">
        <v>22</v>
      </c>
      <c r="BZ112" s="15">
        <v>38</v>
      </c>
      <c r="CA112" s="29"/>
      <c r="CB112" s="29"/>
      <c r="CC112" s="15">
        <v>45</v>
      </c>
    </row>
    <row r="113" spans="1:81" ht="18.75" x14ac:dyDescent="0.25">
      <c r="A113" s="4">
        <v>37</v>
      </c>
      <c r="B113" s="5"/>
      <c r="C113" s="4"/>
      <c r="D113" s="6"/>
      <c r="E113" s="6"/>
      <c r="F113" s="6">
        <f t="shared" si="3"/>
        <v>0</v>
      </c>
      <c r="G113" s="4"/>
      <c r="H113" s="6"/>
      <c r="I113" s="6"/>
      <c r="J113" s="6">
        <f t="shared" si="4"/>
        <v>0</v>
      </c>
      <c r="K113" s="4"/>
      <c r="L113" s="6"/>
      <c r="M113" s="6"/>
      <c r="N113" s="6">
        <f t="shared" si="5"/>
        <v>0</v>
      </c>
      <c r="AZ113" s="7">
        <f>C113+G113+K113</f>
        <v>0</v>
      </c>
      <c r="BA113" s="7" cm="1">
        <f t="array" ref="BA113">SUMPRODUCT(($C$3:$N$3="PP")*($C112:$N114=13))</f>
        <v>0</v>
      </c>
      <c r="BB113" s="7" cm="1">
        <f t="array" ref="BB113">SUMPRODUCT(($C$3:$N$3="DIFF")*($C112:$N114))</f>
        <v>0</v>
      </c>
      <c r="BD113" s="8" t="str">
        <f>IF(N($BN113)&gt;0,INDEX($BK$4:$BK$129,$BN113),"")</f>
        <v/>
      </c>
      <c r="BE113" s="8" t="str">
        <f>IF(N($BN113)&gt;0,INDEX($B$4:$B$129,$BN113),"")</f>
        <v/>
      </c>
      <c r="BF113" s="8" t="str">
        <f>IF(N($BN113)&gt;0,INDEX($AZ$4:$AZ$129,$BN113),"")</f>
        <v/>
      </c>
      <c r="BG113" s="8" t="str">
        <f>IF(N($BN113)&gt;0,INDEX($BA$4:$BA$129,$BN113),"")</f>
        <v/>
      </c>
      <c r="BH113" s="9" t="str">
        <f>IF(N($BN113)&gt;0,INDEX($BB$4:$BB$129,$BN113),"")</f>
        <v/>
      </c>
      <c r="BJ113" s="2" t="str">
        <f>IF(AZ113&gt;0,AZ113*100000+BA113*1000+BB113+500,"")</f>
        <v/>
      </c>
      <c r="BK113" s="2" t="str">
        <f>IF(AZ113&gt;0,RANK(BJ113,$BJ$4:$BJ$129,0),"")</f>
        <v/>
      </c>
      <c r="BL113" s="2" t="str">
        <f>IF(N(BK113)&gt;0,BK113+COUNTIF($BK$4:$BK112,BK113),"")</f>
        <v/>
      </c>
      <c r="BM113" s="2">
        <f>INT(ROWS($BM$3:$BM113)/3)</f>
        <v>37</v>
      </c>
      <c r="BN113" s="2" t="str">
        <f>IFERROR(MATCH(BM113,$BL$4:$BL$129,0),"")</f>
        <v/>
      </c>
      <c r="BP113" s="14">
        <v>13</v>
      </c>
      <c r="BQ113" s="30"/>
      <c r="BR113" s="30"/>
      <c r="BS113" s="14">
        <v>4</v>
      </c>
      <c r="BU113" s="15">
        <v>3</v>
      </c>
      <c r="BV113" s="27"/>
      <c r="BW113" s="27"/>
      <c r="BX113" s="15">
        <v>12</v>
      </c>
      <c r="BZ113" s="14">
        <v>6</v>
      </c>
      <c r="CA113" s="30"/>
      <c r="CB113" s="30"/>
      <c r="CC113" s="14">
        <v>15</v>
      </c>
    </row>
    <row r="114" spans="1:81" ht="18.75" x14ac:dyDescent="0.25">
      <c r="A114" s="4"/>
      <c r="B114" s="5"/>
      <c r="C114" s="4"/>
      <c r="D114" s="6"/>
      <c r="E114" s="6"/>
      <c r="F114" s="6">
        <f t="shared" si="3"/>
        <v>0</v>
      </c>
      <c r="G114" s="4"/>
      <c r="H114" s="6"/>
      <c r="I114" s="6"/>
      <c r="J114" s="6">
        <f t="shared" si="4"/>
        <v>0</v>
      </c>
      <c r="K114" s="4"/>
      <c r="L114" s="6"/>
      <c r="M114" s="6"/>
      <c r="N114" s="6">
        <f t="shared" si="5"/>
        <v>0</v>
      </c>
      <c r="AZ114" s="7"/>
      <c r="BA114" s="7"/>
      <c r="BB114" s="7"/>
      <c r="BD114" s="8"/>
      <c r="BE114" s="8"/>
      <c r="BF114" s="8"/>
      <c r="BG114" s="8"/>
      <c r="BH114" s="9"/>
      <c r="BJ114" s="2"/>
      <c r="BK114" s="2"/>
      <c r="BL114" s="2"/>
      <c r="BM114" s="2"/>
      <c r="BN114" s="2"/>
      <c r="BP114" s="14">
        <v>23</v>
      </c>
      <c r="BQ114" s="31"/>
      <c r="BR114" s="31"/>
      <c r="BS114" s="14">
        <v>31</v>
      </c>
      <c r="BU114" s="15">
        <v>29</v>
      </c>
      <c r="BV114" s="28"/>
      <c r="BW114" s="28"/>
      <c r="BX114" s="15">
        <v>45</v>
      </c>
      <c r="BZ114" s="14">
        <v>23</v>
      </c>
      <c r="CA114" s="31"/>
      <c r="CB114" s="31"/>
      <c r="CC114" s="14">
        <v>31</v>
      </c>
    </row>
    <row r="115" spans="1:81" ht="18.75" x14ac:dyDescent="0.25">
      <c r="A115" s="4"/>
      <c r="B115" s="5"/>
      <c r="C115" s="4"/>
      <c r="D115" s="6"/>
      <c r="E115" s="6"/>
      <c r="F115" s="6">
        <f t="shared" si="3"/>
        <v>0</v>
      </c>
      <c r="G115" s="4"/>
      <c r="H115" s="6"/>
      <c r="I115" s="6"/>
      <c r="J115" s="6">
        <f t="shared" si="4"/>
        <v>0</v>
      </c>
      <c r="K115" s="4"/>
      <c r="L115" s="6"/>
      <c r="M115" s="6"/>
      <c r="N115" s="6">
        <f t="shared" si="5"/>
        <v>0</v>
      </c>
      <c r="AZ115" s="7"/>
      <c r="BA115" s="7"/>
      <c r="BB115" s="7"/>
      <c r="BD115" s="8"/>
      <c r="BE115" s="8"/>
      <c r="BF115" s="8"/>
      <c r="BG115" s="8"/>
      <c r="BH115" s="9"/>
      <c r="BJ115" s="2"/>
      <c r="BK115" s="2"/>
      <c r="BL115" s="2"/>
      <c r="BM115" s="2"/>
      <c r="BN115" s="2"/>
      <c r="BP115" s="14">
        <v>39</v>
      </c>
      <c r="BQ115" s="32"/>
      <c r="BR115" s="32"/>
      <c r="BS115" s="14">
        <v>47</v>
      </c>
      <c r="BU115" s="15">
        <v>36</v>
      </c>
      <c r="BV115" s="29"/>
      <c r="BW115" s="29"/>
      <c r="BX115" s="15">
        <v>20</v>
      </c>
      <c r="BZ115" s="14">
        <v>39</v>
      </c>
      <c r="CA115" s="32"/>
      <c r="CB115" s="32"/>
      <c r="CC115" s="14">
        <v>48</v>
      </c>
    </row>
    <row r="116" spans="1:81" ht="18.75" x14ac:dyDescent="0.25">
      <c r="A116" s="4">
        <v>38</v>
      </c>
      <c r="B116" s="5"/>
      <c r="C116" s="4"/>
      <c r="D116" s="6"/>
      <c r="E116" s="6"/>
      <c r="F116" s="6">
        <f t="shared" si="3"/>
        <v>0</v>
      </c>
      <c r="G116" s="4"/>
      <c r="H116" s="6"/>
      <c r="I116" s="6"/>
      <c r="J116" s="6">
        <f t="shared" si="4"/>
        <v>0</v>
      </c>
      <c r="K116" s="4"/>
      <c r="L116" s="6"/>
      <c r="M116" s="6"/>
      <c r="N116" s="6">
        <f t="shared" si="5"/>
        <v>0</v>
      </c>
      <c r="AZ116" s="7">
        <f>C116+G116+K116</f>
        <v>0</v>
      </c>
      <c r="BA116" s="7" cm="1">
        <f t="array" ref="BA116">SUMPRODUCT(($C$3:$N$3="PP")*($C115:$N117=13))</f>
        <v>0</v>
      </c>
      <c r="BB116" s="7" cm="1">
        <f t="array" ref="BB116">SUMPRODUCT(($C$3:$N$3="DIFF")*($C115:$N117))</f>
        <v>0</v>
      </c>
      <c r="BD116" s="8" t="str">
        <f>IF(N($BN116)&gt;0,INDEX($BK$4:$BK$129,$BN116),"")</f>
        <v/>
      </c>
      <c r="BE116" s="8" t="str">
        <f>IF(N($BN116)&gt;0,INDEX($B$4:$B$129,$BN116),"")</f>
        <v/>
      </c>
      <c r="BF116" s="8" t="str">
        <f>IF(N($BN116)&gt;0,INDEX($AZ$4:$AZ$129,$BN116),"")</f>
        <v/>
      </c>
      <c r="BG116" s="8" t="str">
        <f>IF(N($BN116)&gt;0,INDEX($BA$4:$BA$129,$BN116),"")</f>
        <v/>
      </c>
      <c r="BH116" s="9" t="str">
        <f>IF(N($BN116)&gt;0,INDEX($BB$4:$BB$129,$BN116),"")</f>
        <v/>
      </c>
      <c r="BJ116" s="2" t="str">
        <f>IF(AZ116&gt;0,AZ116*100000+BA116*1000+BB116+500,"")</f>
        <v/>
      </c>
      <c r="BK116" s="2" t="str">
        <f>IF(AZ116&gt;0,RANK(BJ116,$BJ$4:$BJ$129,0),"")</f>
        <v/>
      </c>
      <c r="BL116" s="2" t="str">
        <f>IF(N(BK116)&gt;0,BK116+COUNTIF($BK$4:$BK115,BK116),"")</f>
        <v/>
      </c>
      <c r="BM116" s="2">
        <f>INT(ROWS($BM$3:$BM116)/3)</f>
        <v>38</v>
      </c>
      <c r="BN116" s="2" t="str">
        <f>IFERROR(MATCH(BM116,$BL$4:$BL$129,0),"")</f>
        <v/>
      </c>
      <c r="BP116" s="15">
        <v>15</v>
      </c>
      <c r="BQ116" s="27"/>
      <c r="BR116" s="27"/>
      <c r="BS116" s="15">
        <v>2</v>
      </c>
      <c r="BU116" s="14">
        <v>1</v>
      </c>
      <c r="BV116" s="30"/>
      <c r="BW116" s="30"/>
      <c r="BX116" s="14">
        <v>14</v>
      </c>
      <c r="BZ116" s="15">
        <v>4</v>
      </c>
      <c r="CA116" s="27"/>
      <c r="CB116" s="27"/>
      <c r="CC116" s="15">
        <v>9</v>
      </c>
    </row>
    <row r="117" spans="1:81" ht="18.75" x14ac:dyDescent="0.25">
      <c r="A117" s="4"/>
      <c r="B117" s="5"/>
      <c r="C117" s="4"/>
      <c r="D117" s="6"/>
      <c r="E117" s="6"/>
      <c r="F117" s="6">
        <f t="shared" si="3"/>
        <v>0</v>
      </c>
      <c r="G117" s="4"/>
      <c r="H117" s="6"/>
      <c r="I117" s="6"/>
      <c r="J117" s="6">
        <f t="shared" si="4"/>
        <v>0</v>
      </c>
      <c r="K117" s="4"/>
      <c r="L117" s="6"/>
      <c r="M117" s="6"/>
      <c r="N117" s="6">
        <f t="shared" si="5"/>
        <v>0</v>
      </c>
      <c r="AZ117" s="7"/>
      <c r="BA117" s="7"/>
      <c r="BB117" s="7"/>
      <c r="BD117" s="8"/>
      <c r="BE117" s="8"/>
      <c r="BF117" s="8"/>
      <c r="BG117" s="8"/>
      <c r="BH117" s="9"/>
      <c r="BJ117" s="2"/>
      <c r="BK117" s="2"/>
      <c r="BL117" s="2"/>
      <c r="BM117" s="2"/>
      <c r="BN117" s="2"/>
      <c r="BP117" s="15">
        <v>24</v>
      </c>
      <c r="BQ117" s="28"/>
      <c r="BR117" s="28"/>
      <c r="BS117" s="15">
        <v>32</v>
      </c>
      <c r="BU117" s="14">
        <v>31</v>
      </c>
      <c r="BV117" s="31"/>
      <c r="BW117" s="31"/>
      <c r="BX117" s="14">
        <v>47</v>
      </c>
      <c r="BZ117" s="15">
        <v>24</v>
      </c>
      <c r="CA117" s="28"/>
      <c r="CB117" s="28"/>
      <c r="CC117" s="15">
        <v>32</v>
      </c>
    </row>
    <row r="118" spans="1:81" ht="18.75" x14ac:dyDescent="0.25">
      <c r="A118" s="4"/>
      <c r="B118" s="5"/>
      <c r="C118" s="4"/>
      <c r="D118" s="6"/>
      <c r="E118" s="6"/>
      <c r="F118" s="6">
        <f t="shared" si="3"/>
        <v>0</v>
      </c>
      <c r="G118" s="4"/>
      <c r="H118" s="6"/>
      <c r="I118" s="6"/>
      <c r="J118" s="6">
        <f t="shared" si="4"/>
        <v>0</v>
      </c>
      <c r="K118" s="4"/>
      <c r="L118" s="6"/>
      <c r="M118" s="6"/>
      <c r="N118" s="6">
        <f t="shared" si="5"/>
        <v>0</v>
      </c>
      <c r="AZ118" s="7"/>
      <c r="BA118" s="7"/>
      <c r="BB118" s="7"/>
      <c r="BD118" s="8"/>
      <c r="BE118" s="8"/>
      <c r="BF118" s="8"/>
      <c r="BG118" s="8"/>
      <c r="BH118" s="9"/>
      <c r="BJ118" s="2"/>
      <c r="BK118" s="2"/>
      <c r="BL118" s="2"/>
      <c r="BM118" s="2"/>
      <c r="BN118" s="2"/>
      <c r="BP118" s="15">
        <v>40</v>
      </c>
      <c r="BQ118" s="29"/>
      <c r="BR118" s="29"/>
      <c r="BS118" s="15">
        <v>48</v>
      </c>
      <c r="BU118" s="14">
        <v>34</v>
      </c>
      <c r="BV118" s="32"/>
      <c r="BW118" s="32"/>
      <c r="BX118" s="14">
        <v>18</v>
      </c>
      <c r="BZ118" s="15">
        <v>40</v>
      </c>
      <c r="CA118" s="29"/>
      <c r="CB118" s="29"/>
      <c r="CC118" s="15">
        <v>47</v>
      </c>
    </row>
    <row r="119" spans="1:81" ht="18.75" x14ac:dyDescent="0.25">
      <c r="A119" s="4">
        <v>39</v>
      </c>
      <c r="B119" s="5"/>
      <c r="C119" s="4"/>
      <c r="D119" s="6"/>
      <c r="E119" s="6"/>
      <c r="F119" s="6">
        <f t="shared" si="3"/>
        <v>0</v>
      </c>
      <c r="G119" s="4"/>
      <c r="H119" s="6"/>
      <c r="I119" s="6"/>
      <c r="J119" s="6">
        <f t="shared" si="4"/>
        <v>0</v>
      </c>
      <c r="K119" s="4"/>
      <c r="L119" s="6"/>
      <c r="M119" s="6"/>
      <c r="N119" s="6">
        <f t="shared" si="5"/>
        <v>0</v>
      </c>
      <c r="AZ119" s="7">
        <f>C119+G119+K119</f>
        <v>0</v>
      </c>
      <c r="BA119" s="7" cm="1">
        <f t="array" ref="BA119">SUMPRODUCT(($C$3:$N$3="PP")*($C118:$N120=13))</f>
        <v>0</v>
      </c>
      <c r="BB119" s="7" cm="1">
        <f t="array" ref="BB119">SUMPRODUCT(($C$3:$N$3="DIFF")*($C118:$N120))</f>
        <v>0</v>
      </c>
      <c r="BD119" s="8" t="str">
        <f>IF(N($BN119)&gt;0,INDEX($BK$4:$BK$129,$BN119),"")</f>
        <v/>
      </c>
      <c r="BE119" s="8" t="str">
        <f>IF(N($BN119)&gt;0,INDEX($B$4:$B$129,$BN119),"")</f>
        <v/>
      </c>
      <c r="BF119" s="8" t="str">
        <f>IF(N($BN119)&gt;0,INDEX($AZ$4:$AZ$129,$BN119),"")</f>
        <v/>
      </c>
      <c r="BG119" s="8" t="str">
        <f>IF(N($BN119)&gt;0,INDEX($BA$4:$BA$129,$BN119),"")</f>
        <v/>
      </c>
      <c r="BH119" s="9" t="str">
        <f>IF(N($BN119)&gt;0,INDEX($BB$4:$BB$129,$BN119),"")</f>
        <v/>
      </c>
      <c r="BJ119" s="2" t="str">
        <f>IF(AZ119&gt;0,AZ119*100000+BA119*1000+BB119+500,"")</f>
        <v/>
      </c>
      <c r="BK119" s="2" t="str">
        <f>IF(AZ119&gt;0,RANK(BJ119,$BJ$4:$BJ$129,0),"")</f>
        <v/>
      </c>
      <c r="BL119" s="2" t="str">
        <f>IF(N(BK119)&gt;0,BK119+COUNTIF($BK$4:$BK118,BK119),"")</f>
        <v/>
      </c>
      <c r="BM119" s="2">
        <f>INT(ROWS($BM$3:$BM119)/3)</f>
        <v>39</v>
      </c>
      <c r="BN119" s="2" t="str">
        <f>IFERROR(MATCH(BM119,$BL$4:$BL$129,0),"")</f>
        <v/>
      </c>
    </row>
    <row r="120" spans="1:81" ht="18.75" x14ac:dyDescent="0.25">
      <c r="A120" s="4"/>
      <c r="B120" s="5"/>
      <c r="C120" s="4"/>
      <c r="D120" s="6"/>
      <c r="E120" s="6"/>
      <c r="F120" s="6">
        <f t="shared" si="3"/>
        <v>0</v>
      </c>
      <c r="G120" s="4"/>
      <c r="H120" s="6"/>
      <c r="I120" s="6"/>
      <c r="J120" s="6">
        <f t="shared" si="4"/>
        <v>0</v>
      </c>
      <c r="K120" s="4"/>
      <c r="L120" s="6"/>
      <c r="M120" s="6"/>
      <c r="N120" s="6">
        <f t="shared" si="5"/>
        <v>0</v>
      </c>
      <c r="AZ120" s="7"/>
      <c r="BA120" s="7"/>
      <c r="BB120" s="7"/>
      <c r="BD120" s="8"/>
      <c r="BE120" s="8"/>
      <c r="BF120" s="8"/>
      <c r="BG120" s="8"/>
      <c r="BH120" s="9"/>
      <c r="BJ120" s="2"/>
      <c r="BK120" s="2"/>
      <c r="BL120" s="2"/>
      <c r="BM120" s="2"/>
      <c r="BN120" s="2"/>
    </row>
    <row r="121" spans="1:81" ht="18.75" x14ac:dyDescent="0.25">
      <c r="A121" s="4"/>
      <c r="B121" s="5"/>
      <c r="C121" s="4"/>
      <c r="D121" s="6"/>
      <c r="E121" s="6"/>
      <c r="F121" s="6">
        <f t="shared" si="3"/>
        <v>0</v>
      </c>
      <c r="G121" s="4"/>
      <c r="H121" s="6"/>
      <c r="I121" s="6"/>
      <c r="J121" s="6">
        <f t="shared" si="4"/>
        <v>0</v>
      </c>
      <c r="K121" s="4"/>
      <c r="L121" s="6"/>
      <c r="M121" s="6"/>
      <c r="N121" s="6">
        <f t="shared" si="5"/>
        <v>0</v>
      </c>
      <c r="AZ121" s="7"/>
      <c r="BA121" s="7"/>
      <c r="BB121" s="7"/>
      <c r="BD121" s="8"/>
      <c r="BE121" s="8"/>
      <c r="BF121" s="8"/>
      <c r="BG121" s="8"/>
      <c r="BH121" s="9"/>
      <c r="BJ121" s="2"/>
      <c r="BK121" s="2"/>
      <c r="BL121" s="2"/>
      <c r="BM121" s="2"/>
      <c r="BN121" s="2"/>
    </row>
    <row r="122" spans="1:81" ht="18.75" x14ac:dyDescent="0.25">
      <c r="A122" s="4">
        <v>40</v>
      </c>
      <c r="B122" s="5"/>
      <c r="C122" s="4"/>
      <c r="D122" s="6"/>
      <c r="E122" s="6"/>
      <c r="F122" s="6">
        <f t="shared" si="3"/>
        <v>0</v>
      </c>
      <c r="G122" s="4"/>
      <c r="H122" s="6"/>
      <c r="I122" s="6"/>
      <c r="J122" s="6">
        <f t="shared" si="4"/>
        <v>0</v>
      </c>
      <c r="K122" s="4"/>
      <c r="L122" s="6"/>
      <c r="M122" s="6"/>
      <c r="N122" s="6">
        <f t="shared" si="5"/>
        <v>0</v>
      </c>
      <c r="AZ122" s="7">
        <f>C122+G122+K122</f>
        <v>0</v>
      </c>
      <c r="BA122" s="7" cm="1">
        <f t="array" ref="BA122">SUMPRODUCT(($C$3:$N$3="PP")*($C121:$N123=13))</f>
        <v>0</v>
      </c>
      <c r="BB122" s="7" cm="1">
        <f t="array" ref="BB122">SUMPRODUCT(($C$3:$N$3="DIFF")*($C121:$N123))</f>
        <v>0</v>
      </c>
      <c r="BD122" s="8" t="str">
        <f>IF(N($BN122)&gt;0,INDEX($BK$4:$BK$129,$BN122),"")</f>
        <v/>
      </c>
      <c r="BE122" s="8" t="str">
        <f>IF(N($BN122)&gt;0,INDEX($B$4:$B$129,$BN122),"")</f>
        <v/>
      </c>
      <c r="BF122" s="8" t="str">
        <f>IF(N($BN122)&gt;0,INDEX($AZ$4:$AZ$129,$BN122),"")</f>
        <v/>
      </c>
      <c r="BG122" s="8" t="str">
        <f>IF(N($BN122)&gt;0,INDEX($BA$4:$BA$129,$BN122),"")</f>
        <v/>
      </c>
      <c r="BH122" s="9" t="str">
        <f>IF(N($BN122)&gt;0,INDEX($BB$4:$BB$129,$BN122),"")</f>
        <v/>
      </c>
      <c r="BJ122" s="2" t="str">
        <f>IF(AZ122&gt;0,AZ122*100000+BA122*1000+BB122+500,"")</f>
        <v/>
      </c>
      <c r="BK122" s="2" t="str">
        <f>IF(AZ122&gt;0,RANK(BJ122,$BJ$4:$BJ$129,0),"")</f>
        <v/>
      </c>
      <c r="BL122" s="2" t="str">
        <f>IF(N(BK122)&gt;0,BK122+COUNTIF($BK$4:$BK121,BK122),"")</f>
        <v/>
      </c>
      <c r="BM122" s="2">
        <f>INT(ROWS($BM$3:$BM122)/3)</f>
        <v>40</v>
      </c>
      <c r="BN122" s="2" t="str">
        <f>IFERROR(MATCH(BM122,$BL$4:$BL$129,0),"")</f>
        <v/>
      </c>
    </row>
    <row r="123" spans="1:81" ht="18.75" x14ac:dyDescent="0.25">
      <c r="A123" s="4"/>
      <c r="B123" s="5"/>
      <c r="C123" s="4"/>
      <c r="D123" s="6"/>
      <c r="E123" s="6"/>
      <c r="F123" s="6">
        <f t="shared" si="3"/>
        <v>0</v>
      </c>
      <c r="G123" s="4"/>
      <c r="H123" s="6"/>
      <c r="I123" s="6"/>
      <c r="J123" s="6">
        <f t="shared" si="4"/>
        <v>0</v>
      </c>
      <c r="K123" s="4"/>
      <c r="L123" s="6"/>
      <c r="M123" s="6"/>
      <c r="N123" s="6">
        <f t="shared" si="5"/>
        <v>0</v>
      </c>
      <c r="AZ123" s="7"/>
      <c r="BA123" s="7"/>
      <c r="BB123" s="7"/>
      <c r="BD123" s="8"/>
      <c r="BE123" s="8"/>
      <c r="BF123" s="8"/>
      <c r="BG123" s="8"/>
      <c r="BH123" s="9"/>
      <c r="BJ123" s="2"/>
      <c r="BK123" s="2"/>
      <c r="BL123" s="2"/>
      <c r="BM123" s="2"/>
      <c r="BN123" s="2"/>
    </row>
    <row r="124" spans="1:81" ht="18.75" x14ac:dyDescent="0.25">
      <c r="A124" s="4"/>
      <c r="B124" s="5"/>
      <c r="C124" s="4"/>
      <c r="D124" s="6"/>
      <c r="E124" s="6"/>
      <c r="F124" s="6">
        <f t="shared" ref="F124:F129" si="6">D124-E124</f>
        <v>0</v>
      </c>
      <c r="G124" s="4"/>
      <c r="H124" s="6"/>
      <c r="I124" s="6"/>
      <c r="J124" s="6">
        <f t="shared" ref="J124:J129" si="7">H124-I124</f>
        <v>0</v>
      </c>
      <c r="K124" s="4"/>
      <c r="L124" s="6"/>
      <c r="M124" s="6"/>
      <c r="N124" s="6">
        <f t="shared" ref="N124:N129" si="8">L124-M124</f>
        <v>0</v>
      </c>
      <c r="AZ124" s="7"/>
      <c r="BA124" s="7"/>
      <c r="BB124" s="7"/>
      <c r="BD124" s="8"/>
      <c r="BE124" s="8"/>
      <c r="BF124" s="8"/>
      <c r="BG124" s="8"/>
      <c r="BH124" s="9"/>
      <c r="BJ124" s="2"/>
      <c r="BK124" s="2"/>
      <c r="BL124" s="2"/>
      <c r="BM124" s="2"/>
      <c r="BN124" s="2"/>
    </row>
    <row r="125" spans="1:81" ht="18.75" x14ac:dyDescent="0.25">
      <c r="A125" s="4">
        <v>41</v>
      </c>
      <c r="B125" s="5"/>
      <c r="C125" s="4"/>
      <c r="D125" s="6"/>
      <c r="E125" s="6"/>
      <c r="F125" s="6">
        <f t="shared" si="6"/>
        <v>0</v>
      </c>
      <c r="G125" s="4"/>
      <c r="H125" s="6"/>
      <c r="I125" s="6"/>
      <c r="J125" s="6">
        <f t="shared" si="7"/>
        <v>0</v>
      </c>
      <c r="K125" s="4"/>
      <c r="L125" s="6"/>
      <c r="M125" s="6"/>
      <c r="N125" s="6">
        <f t="shared" si="8"/>
        <v>0</v>
      </c>
      <c r="AZ125" s="7">
        <f>C125+G125+K125</f>
        <v>0</v>
      </c>
      <c r="BA125" s="7" cm="1">
        <f t="array" ref="BA125">SUMPRODUCT(($C$3:$N$3="PP")*($C124:$N126=13))</f>
        <v>0</v>
      </c>
      <c r="BB125" s="7" cm="1">
        <f t="array" ref="BB125">SUMPRODUCT(($C$3:$N$3="DIFF")*($C124:$N126))</f>
        <v>0</v>
      </c>
      <c r="BD125" s="8" t="str">
        <f>IF(N($BN125)&gt;0,INDEX($BK$4:$BK$129,$BN125),"")</f>
        <v/>
      </c>
      <c r="BE125" s="8" t="str">
        <f>IF(N($BN125)&gt;0,INDEX($B$4:$B$129,$BN125),"")</f>
        <v/>
      </c>
      <c r="BF125" s="8" t="str">
        <f>IF(N($BN125)&gt;0,INDEX($AZ$4:$AZ$129,$BN125),"")</f>
        <v/>
      </c>
      <c r="BG125" s="8" t="str">
        <f>IF(N($BN125)&gt;0,INDEX($BA$4:$BA$129,$BN125),"")</f>
        <v/>
      </c>
      <c r="BH125" s="9" t="str">
        <f>IF(N($BN125)&gt;0,INDEX($BB$4:$BB$129,$BN125),"")</f>
        <v/>
      </c>
      <c r="BJ125" s="2" t="str">
        <f>IF(AZ125&gt;0,AZ125*100000+BA125*1000+BB125+500,"")</f>
        <v/>
      </c>
      <c r="BK125" s="2" t="str">
        <f>IF(AZ125&gt;0,RANK(BJ125,$BJ$4:$BJ$129,0),"")</f>
        <v/>
      </c>
      <c r="BL125" s="2" t="str">
        <f>IF(N(BK125)&gt;0,BK125+COUNTIF($BK$4:$BK124,BK125),"")</f>
        <v/>
      </c>
      <c r="BM125" s="2">
        <f>INT(ROWS($BM$3:$BM125)/3)</f>
        <v>41</v>
      </c>
      <c r="BN125" s="2" t="str">
        <f>IFERROR(MATCH(BM125,$BL$4:$BL$129,0),"")</f>
        <v/>
      </c>
    </row>
    <row r="126" spans="1:81" ht="18.75" x14ac:dyDescent="0.25">
      <c r="A126" s="4"/>
      <c r="B126" s="5"/>
      <c r="C126" s="4"/>
      <c r="D126" s="6"/>
      <c r="E126" s="6"/>
      <c r="F126" s="6">
        <f t="shared" si="6"/>
        <v>0</v>
      </c>
      <c r="G126" s="4"/>
      <c r="H126" s="6"/>
      <c r="I126" s="6"/>
      <c r="J126" s="6">
        <f t="shared" si="7"/>
        <v>0</v>
      </c>
      <c r="K126" s="4"/>
      <c r="L126" s="6"/>
      <c r="M126" s="6"/>
      <c r="N126" s="6">
        <f t="shared" si="8"/>
        <v>0</v>
      </c>
      <c r="AZ126" s="7"/>
      <c r="BA126" s="7"/>
      <c r="BB126" s="7"/>
      <c r="BD126" s="8"/>
      <c r="BE126" s="8"/>
      <c r="BF126" s="8"/>
      <c r="BG126" s="8"/>
      <c r="BH126" s="9"/>
      <c r="BJ126" s="2"/>
      <c r="BK126" s="2"/>
      <c r="BL126" s="2"/>
      <c r="BM126" s="2"/>
      <c r="BN126" s="2"/>
    </row>
    <row r="127" spans="1:81" ht="18.75" x14ac:dyDescent="0.25">
      <c r="A127" s="4"/>
      <c r="B127" s="5"/>
      <c r="C127" s="4"/>
      <c r="D127" s="6"/>
      <c r="E127" s="6"/>
      <c r="F127" s="6">
        <f t="shared" si="6"/>
        <v>0</v>
      </c>
      <c r="G127" s="4"/>
      <c r="H127" s="6"/>
      <c r="I127" s="6"/>
      <c r="J127" s="6">
        <f t="shared" si="7"/>
        <v>0</v>
      </c>
      <c r="K127" s="4"/>
      <c r="L127" s="6"/>
      <c r="M127" s="6"/>
      <c r="N127" s="6">
        <f t="shared" si="8"/>
        <v>0</v>
      </c>
      <c r="AZ127" s="7"/>
      <c r="BA127" s="7"/>
      <c r="BB127" s="7"/>
      <c r="BD127" s="8"/>
      <c r="BE127" s="8"/>
      <c r="BF127" s="8"/>
      <c r="BG127" s="8"/>
      <c r="BH127" s="9"/>
      <c r="BJ127" s="2"/>
      <c r="BK127" s="2"/>
      <c r="BL127" s="2"/>
      <c r="BM127" s="2"/>
      <c r="BN127" s="2"/>
    </row>
    <row r="128" spans="1:81" ht="18.75" x14ac:dyDescent="0.25">
      <c r="A128" s="4">
        <v>42</v>
      </c>
      <c r="B128" s="5"/>
      <c r="C128" s="4"/>
      <c r="D128" s="6"/>
      <c r="E128" s="6"/>
      <c r="F128" s="6">
        <f t="shared" si="6"/>
        <v>0</v>
      </c>
      <c r="G128" s="4"/>
      <c r="H128" s="6"/>
      <c r="I128" s="6"/>
      <c r="J128" s="6">
        <f t="shared" si="7"/>
        <v>0</v>
      </c>
      <c r="K128" s="4"/>
      <c r="L128" s="6"/>
      <c r="M128" s="6"/>
      <c r="N128" s="6">
        <f t="shared" si="8"/>
        <v>0</v>
      </c>
      <c r="AZ128" s="7">
        <f>C128+G128+K128</f>
        <v>0</v>
      </c>
      <c r="BA128" s="7" cm="1">
        <f t="array" ref="BA128">SUMPRODUCT(($C$3:$N$3="PP")*($C127:$N129=13))</f>
        <v>0</v>
      </c>
      <c r="BB128" s="7" cm="1">
        <f t="array" ref="BB128">SUMPRODUCT(($C$3:$N$3="DIFF")*($C127:$N129))</f>
        <v>0</v>
      </c>
      <c r="BD128" s="8" t="str">
        <f>IF(N($BN128)&gt;0,INDEX($BK$4:$BK$129,$BN128),"")</f>
        <v/>
      </c>
      <c r="BE128" s="8" t="str">
        <f>IF(N($BN128)&gt;0,INDEX($B$4:$B$129,$BN128),"")</f>
        <v/>
      </c>
      <c r="BF128" s="8" t="str">
        <f>IF(N($BN128)&gt;0,INDEX($AZ$4:$AZ$129,$BN128),"")</f>
        <v/>
      </c>
      <c r="BG128" s="8" t="str">
        <f>IF(N($BN128)&gt;0,INDEX($BA$4:$BA$129,$BN128),"")</f>
        <v/>
      </c>
      <c r="BH128" s="9" t="str">
        <f>IF(N($BN128)&gt;0,INDEX($BB$4:$BB$129,$BN128),"")</f>
        <v/>
      </c>
      <c r="BJ128" s="2" t="str">
        <f>IF(AZ128&gt;0,AZ128*100000+BA128*1000+BB128+500,"")</f>
        <v/>
      </c>
      <c r="BK128" s="2" t="str">
        <f>IF(AZ128&gt;0,RANK(BJ128,$BJ$4:$BJ$129,0),"")</f>
        <v/>
      </c>
      <c r="BL128" s="2" t="str">
        <f>IF(N(BK128)&gt;0,BK128+COUNTIF($BK$4:$BK127,BK128),"")</f>
        <v/>
      </c>
      <c r="BM128" s="2">
        <f>INT(ROWS($BM$3:$BM128)/3)</f>
        <v>42</v>
      </c>
      <c r="BN128" s="2" t="str">
        <f>IFERROR(MATCH(BM128,$BL$4:$BL$129,0),"")</f>
        <v/>
      </c>
    </row>
    <row r="129" spans="1:70" ht="18.75" x14ac:dyDescent="0.25">
      <c r="A129" s="4"/>
      <c r="B129" s="5"/>
      <c r="C129" s="4"/>
      <c r="D129" s="6"/>
      <c r="E129" s="6"/>
      <c r="F129" s="6">
        <f t="shared" si="6"/>
        <v>0</v>
      </c>
      <c r="G129" s="4"/>
      <c r="H129" s="6"/>
      <c r="I129" s="6"/>
      <c r="J129" s="6">
        <f t="shared" si="7"/>
        <v>0</v>
      </c>
      <c r="K129" s="4"/>
      <c r="L129" s="6"/>
      <c r="M129" s="6"/>
      <c r="N129" s="6">
        <f t="shared" si="8"/>
        <v>0</v>
      </c>
      <c r="AZ129" s="7"/>
      <c r="BA129" s="7"/>
      <c r="BB129" s="7"/>
      <c r="BD129" s="8"/>
      <c r="BE129" s="8"/>
      <c r="BF129" s="8"/>
      <c r="BG129" s="8"/>
      <c r="BH129" s="9"/>
      <c r="BJ129" s="2"/>
      <c r="BK129" s="2"/>
      <c r="BL129" s="2"/>
      <c r="BM129" s="2"/>
      <c r="BN129" s="2"/>
    </row>
    <row r="130" spans="1:70" ht="18.75" x14ac:dyDescent="0.25">
      <c r="A130" s="4"/>
      <c r="B130" s="5"/>
      <c r="C130" s="4"/>
      <c r="D130" s="6"/>
      <c r="E130" s="6"/>
      <c r="F130" s="6">
        <f t="shared" ref="F130:F147" si="9">D130-E130</f>
        <v>0</v>
      </c>
      <c r="G130" s="4"/>
      <c r="H130" s="6"/>
      <c r="I130" s="6"/>
      <c r="J130" s="6">
        <f t="shared" ref="J130:J147" si="10">H130-I130</f>
        <v>0</v>
      </c>
      <c r="K130" s="4"/>
      <c r="L130" s="6"/>
      <c r="M130" s="6"/>
      <c r="N130" s="6">
        <f t="shared" ref="N130:N147" si="11">L130-M130</f>
        <v>0</v>
      </c>
      <c r="AZ130" s="7"/>
      <c r="BA130" s="7"/>
      <c r="BB130" s="7"/>
      <c r="BD130" s="8"/>
      <c r="BE130" s="8"/>
      <c r="BF130" s="8"/>
      <c r="BG130" s="8"/>
      <c r="BH130" s="9"/>
      <c r="BJ130" s="24"/>
      <c r="BK130" s="24"/>
      <c r="BL130" s="24"/>
      <c r="BM130" s="24"/>
      <c r="BN130" s="24"/>
    </row>
    <row r="131" spans="1:70" ht="18.75" x14ac:dyDescent="0.25">
      <c r="A131" s="4">
        <v>43</v>
      </c>
      <c r="B131" s="5"/>
      <c r="C131" s="4"/>
      <c r="D131" s="6"/>
      <c r="E131" s="6"/>
      <c r="F131" s="6">
        <f t="shared" si="9"/>
        <v>0</v>
      </c>
      <c r="G131" s="4"/>
      <c r="H131" s="6"/>
      <c r="I131" s="6"/>
      <c r="J131" s="6">
        <f t="shared" si="10"/>
        <v>0</v>
      </c>
      <c r="K131" s="4"/>
      <c r="L131" s="6"/>
      <c r="M131" s="6"/>
      <c r="N131" s="6">
        <f t="shared" si="11"/>
        <v>0</v>
      </c>
      <c r="AZ131" s="7">
        <f>C131+G131+K131</f>
        <v>0</v>
      </c>
      <c r="BA131" s="7" cm="1">
        <f t="array" ref="BA131">SUMPRODUCT(($C$3:$N$3="PP")*($C130:$N132=13))</f>
        <v>0</v>
      </c>
      <c r="BB131" s="7" cm="1">
        <f t="array" ref="BB131">SUMPRODUCT(($C$3:$N$3="DIFF")*($C130:$N132))</f>
        <v>0</v>
      </c>
      <c r="BD131" s="8"/>
      <c r="BE131" s="8"/>
      <c r="BF131" s="8"/>
      <c r="BG131" s="8"/>
      <c r="BH131" s="9"/>
      <c r="BJ131" s="24"/>
      <c r="BK131" s="24"/>
      <c r="BL131" s="24"/>
      <c r="BM131" s="2">
        <f>INT(ROWS($BM$3:$BM131)/3)</f>
        <v>43</v>
      </c>
      <c r="BN131" s="24"/>
    </row>
    <row r="132" spans="1:70" ht="18.75" x14ac:dyDescent="0.25">
      <c r="A132" s="4"/>
      <c r="B132" s="5"/>
      <c r="C132" s="4"/>
      <c r="D132" s="6"/>
      <c r="E132" s="6"/>
      <c r="F132" s="6">
        <f t="shared" si="9"/>
        <v>0</v>
      </c>
      <c r="G132" s="4"/>
      <c r="H132" s="6"/>
      <c r="I132" s="6"/>
      <c r="J132" s="6">
        <f t="shared" si="10"/>
        <v>0</v>
      </c>
      <c r="K132" s="4"/>
      <c r="L132" s="6"/>
      <c r="M132" s="6"/>
      <c r="N132" s="6">
        <f t="shared" si="11"/>
        <v>0</v>
      </c>
      <c r="AZ132" s="7"/>
      <c r="BA132" s="7"/>
      <c r="BB132" s="7"/>
      <c r="BD132" s="8"/>
      <c r="BE132" s="8"/>
      <c r="BF132" s="8"/>
      <c r="BG132" s="8"/>
      <c r="BH132" s="9"/>
      <c r="BJ132" s="24"/>
      <c r="BK132" s="24"/>
      <c r="BL132" s="24"/>
      <c r="BM132" s="24"/>
      <c r="BN132" s="24"/>
    </row>
    <row r="133" spans="1:70" ht="18.75" x14ac:dyDescent="0.25">
      <c r="A133" s="4"/>
      <c r="B133" s="5"/>
      <c r="C133" s="4"/>
      <c r="D133" s="6"/>
      <c r="E133" s="6"/>
      <c r="F133" s="6">
        <f t="shared" si="9"/>
        <v>0</v>
      </c>
      <c r="G133" s="4"/>
      <c r="H133" s="6"/>
      <c r="I133" s="6"/>
      <c r="J133" s="6">
        <f t="shared" si="10"/>
        <v>0</v>
      </c>
      <c r="K133" s="4"/>
      <c r="L133" s="6"/>
      <c r="M133" s="6"/>
      <c r="N133" s="6">
        <f t="shared" si="11"/>
        <v>0</v>
      </c>
      <c r="AZ133" s="7"/>
      <c r="BA133" s="7"/>
      <c r="BB133" s="7"/>
      <c r="BD133" s="8"/>
      <c r="BE133" s="8"/>
      <c r="BF133" s="8"/>
      <c r="BG133" s="8"/>
      <c r="BH133" s="9"/>
      <c r="BJ133" s="24"/>
      <c r="BK133" s="24"/>
      <c r="BL133" s="24"/>
      <c r="BM133" s="24"/>
      <c r="BN133" s="24"/>
    </row>
    <row r="134" spans="1:70" ht="18.75" x14ac:dyDescent="0.25">
      <c r="A134" s="4">
        <v>44</v>
      </c>
      <c r="B134" s="5"/>
      <c r="C134" s="4"/>
      <c r="D134" s="6"/>
      <c r="E134" s="6"/>
      <c r="F134" s="6">
        <f t="shared" si="9"/>
        <v>0</v>
      </c>
      <c r="G134" s="4"/>
      <c r="H134" s="6"/>
      <c r="I134" s="6"/>
      <c r="J134" s="6">
        <f t="shared" si="10"/>
        <v>0</v>
      </c>
      <c r="K134" s="4"/>
      <c r="L134" s="6"/>
      <c r="M134" s="6"/>
      <c r="N134" s="6">
        <f t="shared" si="11"/>
        <v>0</v>
      </c>
      <c r="AZ134" s="7">
        <f>C134+G134+K134</f>
        <v>0</v>
      </c>
      <c r="BA134" s="7" cm="1">
        <f t="array" ref="BA134">SUMPRODUCT(($C$3:$N$3="PP")*($C133:$N135=13))</f>
        <v>0</v>
      </c>
      <c r="BB134" s="7" cm="1">
        <f t="array" ref="BB134">SUMPRODUCT(($C$3:$N$3="DIFF")*($C133:$N135))</f>
        <v>0</v>
      </c>
      <c r="BD134" s="8"/>
      <c r="BE134" s="8"/>
      <c r="BF134" s="8"/>
      <c r="BG134" s="8"/>
      <c r="BH134" s="9"/>
      <c r="BJ134" s="24"/>
      <c r="BK134" s="24"/>
      <c r="BL134" s="24"/>
      <c r="BM134" s="2">
        <f>INT(ROWS($BM$3:$BM134)/3)</f>
        <v>44</v>
      </c>
      <c r="BN134" s="24"/>
      <c r="BR134">
        <v>6</v>
      </c>
    </row>
    <row r="135" spans="1:70" ht="18.75" x14ac:dyDescent="0.25">
      <c r="A135" s="4"/>
      <c r="B135" s="5"/>
      <c r="C135" s="4"/>
      <c r="D135" s="6"/>
      <c r="E135" s="6"/>
      <c r="F135" s="6">
        <f t="shared" si="9"/>
        <v>0</v>
      </c>
      <c r="G135" s="4"/>
      <c r="H135" s="6"/>
      <c r="I135" s="6"/>
      <c r="J135" s="6">
        <f t="shared" si="10"/>
        <v>0</v>
      </c>
      <c r="K135" s="4"/>
      <c r="L135" s="6"/>
      <c r="M135" s="6"/>
      <c r="N135" s="6">
        <f t="shared" si="11"/>
        <v>0</v>
      </c>
      <c r="AZ135" s="7"/>
      <c r="BA135" s="7"/>
      <c r="BB135" s="7"/>
      <c r="BD135" s="8"/>
      <c r="BE135" s="8"/>
      <c r="BF135" s="8"/>
      <c r="BG135" s="8"/>
      <c r="BH135" s="9"/>
      <c r="BJ135" s="24"/>
      <c r="BK135" s="24"/>
      <c r="BL135" s="24"/>
      <c r="BM135" s="24"/>
      <c r="BN135" s="24"/>
    </row>
    <row r="136" spans="1:70" ht="18.75" x14ac:dyDescent="0.25">
      <c r="A136" s="4"/>
      <c r="B136" s="5"/>
      <c r="C136" s="4"/>
      <c r="D136" s="6"/>
      <c r="E136" s="6"/>
      <c r="F136" s="6">
        <f t="shared" si="9"/>
        <v>0</v>
      </c>
      <c r="G136" s="4"/>
      <c r="H136" s="6"/>
      <c r="I136" s="6"/>
      <c r="J136" s="6">
        <f t="shared" si="10"/>
        <v>0</v>
      </c>
      <c r="K136" s="4"/>
      <c r="L136" s="6"/>
      <c r="M136" s="6"/>
      <c r="N136" s="6">
        <f t="shared" si="11"/>
        <v>0</v>
      </c>
      <c r="AZ136" s="7"/>
      <c r="BA136" s="7"/>
      <c r="BB136" s="7"/>
      <c r="BD136" s="8"/>
      <c r="BE136" s="8"/>
      <c r="BF136" s="8"/>
      <c r="BG136" s="8"/>
      <c r="BH136" s="9"/>
      <c r="BJ136" s="24"/>
      <c r="BK136" s="24"/>
      <c r="BL136" s="24"/>
      <c r="BM136" s="24"/>
      <c r="BN136" s="24"/>
    </row>
    <row r="137" spans="1:70" ht="18.75" x14ac:dyDescent="0.25">
      <c r="A137" s="4">
        <v>45</v>
      </c>
      <c r="B137" s="5"/>
      <c r="C137" s="4"/>
      <c r="D137" s="6"/>
      <c r="E137" s="6"/>
      <c r="F137" s="6">
        <f t="shared" si="9"/>
        <v>0</v>
      </c>
      <c r="G137" s="4"/>
      <c r="H137" s="6"/>
      <c r="I137" s="6"/>
      <c r="J137" s="6">
        <f t="shared" si="10"/>
        <v>0</v>
      </c>
      <c r="K137" s="4"/>
      <c r="L137" s="6"/>
      <c r="M137" s="6"/>
      <c r="N137" s="6">
        <f t="shared" si="11"/>
        <v>0</v>
      </c>
      <c r="AZ137" s="7">
        <f>C137+G137+K137</f>
        <v>0</v>
      </c>
      <c r="BA137" s="7" cm="1">
        <f t="array" ref="BA137">SUMPRODUCT(($C$3:$N$3="PP")*($C136:$N138=13))</f>
        <v>0</v>
      </c>
      <c r="BB137" s="7" cm="1">
        <f t="array" ref="BB137">SUMPRODUCT(($C$3:$N$3="DIFF")*($C136:$N138))</f>
        <v>0</v>
      </c>
      <c r="BD137" s="8"/>
      <c r="BE137" s="8"/>
      <c r="BF137" s="8"/>
      <c r="BG137" s="8"/>
      <c r="BH137" s="9"/>
      <c r="BJ137" s="24"/>
      <c r="BK137" s="24"/>
      <c r="BL137" s="24"/>
      <c r="BM137" s="2">
        <f>INT(ROWS($BM$3:$BM137)/3)</f>
        <v>45</v>
      </c>
      <c r="BN137" s="24"/>
    </row>
    <row r="138" spans="1:70" ht="18.75" x14ac:dyDescent="0.25">
      <c r="A138" s="4"/>
      <c r="B138" s="5"/>
      <c r="C138" s="4"/>
      <c r="D138" s="6"/>
      <c r="E138" s="6"/>
      <c r="F138" s="6">
        <f t="shared" si="9"/>
        <v>0</v>
      </c>
      <c r="G138" s="4"/>
      <c r="H138" s="6"/>
      <c r="I138" s="6"/>
      <c r="J138" s="6">
        <f t="shared" si="10"/>
        <v>0</v>
      </c>
      <c r="K138" s="4"/>
      <c r="L138" s="6"/>
      <c r="M138" s="6"/>
      <c r="N138" s="6">
        <f t="shared" si="11"/>
        <v>0</v>
      </c>
      <c r="AZ138" s="7"/>
      <c r="BA138" s="7"/>
      <c r="BB138" s="7"/>
      <c r="BD138" s="8"/>
      <c r="BE138" s="8"/>
      <c r="BF138" s="8"/>
      <c r="BG138" s="8"/>
      <c r="BH138" s="9"/>
      <c r="BJ138" s="24"/>
      <c r="BK138" s="24"/>
      <c r="BL138" s="24"/>
      <c r="BM138" s="24"/>
      <c r="BN138" s="24"/>
    </row>
    <row r="139" spans="1:70" ht="18.75" x14ac:dyDescent="0.25">
      <c r="A139" s="4"/>
      <c r="B139" s="5"/>
      <c r="C139" s="4"/>
      <c r="D139" s="6"/>
      <c r="E139" s="6"/>
      <c r="F139" s="6">
        <f t="shared" si="9"/>
        <v>0</v>
      </c>
      <c r="G139" s="4"/>
      <c r="H139" s="6"/>
      <c r="I139" s="6"/>
      <c r="J139" s="6">
        <f t="shared" si="10"/>
        <v>0</v>
      </c>
      <c r="K139" s="4"/>
      <c r="L139" s="6"/>
      <c r="M139" s="6"/>
      <c r="N139" s="6">
        <f t="shared" si="11"/>
        <v>0</v>
      </c>
      <c r="AZ139" s="7"/>
      <c r="BA139" s="7"/>
      <c r="BB139" s="7"/>
      <c r="BD139" s="8"/>
      <c r="BE139" s="8"/>
      <c r="BF139" s="8"/>
      <c r="BG139" s="8"/>
      <c r="BH139" s="9"/>
      <c r="BJ139" s="24"/>
      <c r="BK139" s="24"/>
      <c r="BL139" s="24"/>
      <c r="BM139" s="24"/>
      <c r="BN139" s="24"/>
    </row>
    <row r="140" spans="1:70" ht="18.75" x14ac:dyDescent="0.25">
      <c r="A140" s="4">
        <v>46</v>
      </c>
      <c r="B140" s="5"/>
      <c r="C140" s="4"/>
      <c r="D140" s="6"/>
      <c r="E140" s="6"/>
      <c r="F140" s="6">
        <f t="shared" si="9"/>
        <v>0</v>
      </c>
      <c r="G140" s="4"/>
      <c r="H140" s="6"/>
      <c r="I140" s="6"/>
      <c r="J140" s="6">
        <f t="shared" si="10"/>
        <v>0</v>
      </c>
      <c r="K140" s="4"/>
      <c r="L140" s="6"/>
      <c r="M140" s="6"/>
      <c r="N140" s="6">
        <f t="shared" si="11"/>
        <v>0</v>
      </c>
      <c r="AZ140" s="7">
        <f>C140+G140+K140</f>
        <v>0</v>
      </c>
      <c r="BA140" s="7" cm="1">
        <f t="array" ref="BA140">SUMPRODUCT(($C$3:$N$3="PP")*($C139:$N141=13))</f>
        <v>0</v>
      </c>
      <c r="BB140" s="7" cm="1">
        <f t="array" ref="BB140">SUMPRODUCT(($C$3:$N$3="DIFF")*($C139:$N141))</f>
        <v>0</v>
      </c>
      <c r="BD140" s="8"/>
      <c r="BE140" s="8"/>
      <c r="BF140" s="8"/>
      <c r="BG140" s="8"/>
      <c r="BH140" s="9"/>
      <c r="BJ140" s="24"/>
      <c r="BK140" s="24"/>
      <c r="BL140" s="24"/>
      <c r="BM140" s="2">
        <f>INT(ROWS($BM$3:$BM140)/3)</f>
        <v>46</v>
      </c>
      <c r="BN140" s="24"/>
    </row>
    <row r="141" spans="1:70" ht="18.75" x14ac:dyDescent="0.25">
      <c r="A141" s="4"/>
      <c r="B141" s="5"/>
      <c r="C141" s="4"/>
      <c r="D141" s="6"/>
      <c r="E141" s="6"/>
      <c r="F141" s="6">
        <f t="shared" si="9"/>
        <v>0</v>
      </c>
      <c r="G141" s="4"/>
      <c r="H141" s="6"/>
      <c r="I141" s="6"/>
      <c r="J141" s="6">
        <f t="shared" si="10"/>
        <v>0</v>
      </c>
      <c r="K141" s="4"/>
      <c r="L141" s="6"/>
      <c r="M141" s="6"/>
      <c r="N141" s="6">
        <f t="shared" si="11"/>
        <v>0</v>
      </c>
      <c r="AZ141" s="7"/>
      <c r="BA141" s="7"/>
      <c r="BB141" s="7"/>
      <c r="BD141" s="8"/>
      <c r="BE141" s="8"/>
      <c r="BF141" s="8"/>
      <c r="BG141" s="8"/>
      <c r="BH141" s="9"/>
      <c r="BJ141" s="24"/>
      <c r="BK141" s="24"/>
      <c r="BL141" s="24"/>
      <c r="BM141" s="24"/>
      <c r="BN141" s="24"/>
    </row>
    <row r="142" spans="1:70" ht="18.75" x14ac:dyDescent="0.25">
      <c r="A142" s="4"/>
      <c r="B142" s="5"/>
      <c r="C142" s="4"/>
      <c r="D142" s="6"/>
      <c r="E142" s="6"/>
      <c r="F142" s="6">
        <f t="shared" si="9"/>
        <v>0</v>
      </c>
      <c r="G142" s="4"/>
      <c r="H142" s="6"/>
      <c r="I142" s="6"/>
      <c r="J142" s="6">
        <f t="shared" si="10"/>
        <v>0</v>
      </c>
      <c r="K142" s="4"/>
      <c r="L142" s="6"/>
      <c r="M142" s="6"/>
      <c r="N142" s="6">
        <f t="shared" si="11"/>
        <v>0</v>
      </c>
      <c r="AZ142" s="7"/>
      <c r="BA142" s="7"/>
      <c r="BB142" s="7"/>
      <c r="BD142" s="8"/>
      <c r="BE142" s="8"/>
      <c r="BF142" s="8"/>
      <c r="BG142" s="8"/>
      <c r="BH142" s="9"/>
      <c r="BJ142" s="24"/>
      <c r="BK142" s="24"/>
      <c r="BL142" s="24"/>
      <c r="BM142" s="24"/>
      <c r="BN142" s="24"/>
    </row>
    <row r="143" spans="1:70" ht="18.75" x14ac:dyDescent="0.25">
      <c r="A143" s="4">
        <v>47</v>
      </c>
      <c r="B143" s="5"/>
      <c r="C143" s="4"/>
      <c r="D143" s="6"/>
      <c r="E143" s="6"/>
      <c r="F143" s="6">
        <f t="shared" si="9"/>
        <v>0</v>
      </c>
      <c r="G143" s="4"/>
      <c r="H143" s="6"/>
      <c r="I143" s="6"/>
      <c r="J143" s="6">
        <f t="shared" si="10"/>
        <v>0</v>
      </c>
      <c r="K143" s="4"/>
      <c r="L143" s="6"/>
      <c r="M143" s="6"/>
      <c r="N143" s="6">
        <f t="shared" si="11"/>
        <v>0</v>
      </c>
      <c r="AZ143" s="7">
        <f>C143+G143+K143</f>
        <v>0</v>
      </c>
      <c r="BA143" s="7" cm="1">
        <f t="array" ref="BA143">SUMPRODUCT(($C$3:$N$3="PP")*($C142:$N144=13))</f>
        <v>0</v>
      </c>
      <c r="BB143" s="7" cm="1">
        <f t="array" ref="BB143">SUMPRODUCT(($C$3:$N$3="DIFF")*($C142:$N144))</f>
        <v>0</v>
      </c>
      <c r="BD143" s="8"/>
      <c r="BE143" s="8"/>
      <c r="BF143" s="8"/>
      <c r="BG143" s="8"/>
      <c r="BH143" s="9"/>
      <c r="BJ143" s="24"/>
      <c r="BK143" s="24"/>
      <c r="BL143" s="24"/>
      <c r="BM143" s="2">
        <f>INT(ROWS($BM$3:$BM143)/3)</f>
        <v>47</v>
      </c>
      <c r="BN143" s="24"/>
    </row>
    <row r="144" spans="1:70" ht="18.75" x14ac:dyDescent="0.25">
      <c r="A144" s="4"/>
      <c r="B144" s="5"/>
      <c r="C144" s="4"/>
      <c r="D144" s="6"/>
      <c r="E144" s="6"/>
      <c r="F144" s="6">
        <f t="shared" si="9"/>
        <v>0</v>
      </c>
      <c r="G144" s="4"/>
      <c r="H144" s="6"/>
      <c r="I144" s="6"/>
      <c r="J144" s="6">
        <f t="shared" si="10"/>
        <v>0</v>
      </c>
      <c r="K144" s="4"/>
      <c r="L144" s="6"/>
      <c r="M144" s="6"/>
      <c r="N144" s="6">
        <f t="shared" si="11"/>
        <v>0</v>
      </c>
      <c r="AZ144" s="7"/>
      <c r="BA144" s="7"/>
      <c r="BB144" s="7"/>
      <c r="BD144" s="8"/>
      <c r="BE144" s="8"/>
      <c r="BF144" s="8"/>
      <c r="BG144" s="8"/>
      <c r="BH144" s="9"/>
      <c r="BJ144" s="24"/>
      <c r="BK144" s="24"/>
      <c r="BL144" s="24"/>
      <c r="BM144" s="24"/>
      <c r="BN144" s="24"/>
    </row>
    <row r="145" spans="1:66" ht="18.75" x14ac:dyDescent="0.25">
      <c r="A145" s="4"/>
      <c r="B145" s="5"/>
      <c r="C145" s="4"/>
      <c r="D145" s="6"/>
      <c r="E145" s="6"/>
      <c r="F145" s="6">
        <f t="shared" si="9"/>
        <v>0</v>
      </c>
      <c r="G145" s="4"/>
      <c r="H145" s="6"/>
      <c r="I145" s="6"/>
      <c r="J145" s="6">
        <f t="shared" si="10"/>
        <v>0</v>
      </c>
      <c r="K145" s="4"/>
      <c r="L145" s="6"/>
      <c r="M145" s="6"/>
      <c r="N145" s="6">
        <f t="shared" si="11"/>
        <v>0</v>
      </c>
      <c r="AZ145" s="7"/>
      <c r="BA145" s="7"/>
      <c r="BB145" s="7"/>
      <c r="BD145" s="8"/>
      <c r="BE145" s="8"/>
      <c r="BF145" s="8"/>
      <c r="BG145" s="8"/>
      <c r="BH145" s="9"/>
      <c r="BJ145" s="24"/>
      <c r="BK145" s="24"/>
      <c r="BL145" s="24"/>
      <c r="BM145" s="24"/>
      <c r="BN145" s="24"/>
    </row>
    <row r="146" spans="1:66" ht="18.75" x14ac:dyDescent="0.25">
      <c r="A146" s="4">
        <v>48</v>
      </c>
      <c r="B146" s="5"/>
      <c r="C146" s="4"/>
      <c r="D146" s="6"/>
      <c r="E146" s="6"/>
      <c r="F146" s="6">
        <f t="shared" si="9"/>
        <v>0</v>
      </c>
      <c r="G146" s="4"/>
      <c r="H146" s="6"/>
      <c r="I146" s="6"/>
      <c r="J146" s="6">
        <f t="shared" si="10"/>
        <v>0</v>
      </c>
      <c r="K146" s="4"/>
      <c r="L146" s="6"/>
      <c r="M146" s="6"/>
      <c r="N146" s="6">
        <f t="shared" si="11"/>
        <v>0</v>
      </c>
      <c r="AZ146" s="7">
        <f>C146+G146+K146</f>
        <v>0</v>
      </c>
      <c r="BA146" s="7" cm="1">
        <f t="array" ref="BA146">SUMPRODUCT(($C$3:$N$3="PP")*($C145:$N147=13))</f>
        <v>0</v>
      </c>
      <c r="BB146" s="7" cm="1">
        <f t="array" ref="BB146">SUMPRODUCT(($C$3:$N$3="DIFF")*($C145:$N147))</f>
        <v>0</v>
      </c>
      <c r="BD146" s="8"/>
      <c r="BE146" s="8"/>
      <c r="BF146" s="8"/>
      <c r="BG146" s="8"/>
      <c r="BH146" s="9"/>
      <c r="BJ146" s="24"/>
      <c r="BK146" s="24"/>
      <c r="BL146" s="24"/>
      <c r="BM146" s="2">
        <f>INT(ROWS($BM$3:$BM146)/3)</f>
        <v>48</v>
      </c>
      <c r="BN146" s="24"/>
    </row>
    <row r="147" spans="1:66" ht="18.75" x14ac:dyDescent="0.25">
      <c r="A147" s="4"/>
      <c r="B147" s="5"/>
      <c r="C147" s="4"/>
      <c r="D147" s="6"/>
      <c r="E147" s="6"/>
      <c r="F147" s="6">
        <f t="shared" si="9"/>
        <v>0</v>
      </c>
      <c r="G147" s="4"/>
      <c r="H147" s="6"/>
      <c r="I147" s="6"/>
      <c r="J147" s="6">
        <f t="shared" si="10"/>
        <v>0</v>
      </c>
      <c r="K147" s="4"/>
      <c r="L147" s="6"/>
      <c r="M147" s="6"/>
      <c r="N147" s="6">
        <f t="shared" si="11"/>
        <v>0</v>
      </c>
      <c r="AZ147" s="7"/>
      <c r="BA147" s="7"/>
      <c r="BB147" s="7"/>
      <c r="BD147" s="8"/>
      <c r="BE147" s="8"/>
      <c r="BF147" s="8"/>
      <c r="BG147" s="8"/>
      <c r="BH147" s="9"/>
      <c r="BJ147" s="24"/>
      <c r="BK147" s="24"/>
      <c r="BL147" s="24"/>
      <c r="BM147" s="24"/>
      <c r="BN147" s="24"/>
    </row>
  </sheetData>
  <mergeCells count="222">
    <mergeCell ref="CA86:CA88"/>
    <mergeCell ref="CB86:CB88"/>
    <mergeCell ref="CA89:CA91"/>
    <mergeCell ref="CB89:CB91"/>
    <mergeCell ref="CA71:CA73"/>
    <mergeCell ref="CB71:CB73"/>
    <mergeCell ref="CA74:CA76"/>
    <mergeCell ref="CB74:CB76"/>
    <mergeCell ref="CA77:CA79"/>
    <mergeCell ref="CB77:CB79"/>
    <mergeCell ref="CA80:CA82"/>
    <mergeCell ref="CB80:CB82"/>
    <mergeCell ref="CA83:CA85"/>
    <mergeCell ref="CB83:CB85"/>
    <mergeCell ref="BQ86:BQ88"/>
    <mergeCell ref="BR86:BR88"/>
    <mergeCell ref="BQ89:BQ91"/>
    <mergeCell ref="BR89:BR91"/>
    <mergeCell ref="BV71:BV73"/>
    <mergeCell ref="BW71:BW73"/>
    <mergeCell ref="BV74:BV76"/>
    <mergeCell ref="BW74:BW76"/>
    <mergeCell ref="BV77:BV79"/>
    <mergeCell ref="BW77:BW79"/>
    <mergeCell ref="BV80:BV82"/>
    <mergeCell ref="BW80:BW82"/>
    <mergeCell ref="BV83:BV85"/>
    <mergeCell ref="BW83:BW85"/>
    <mergeCell ref="BV86:BV88"/>
    <mergeCell ref="BW86:BW88"/>
    <mergeCell ref="BV89:BV91"/>
    <mergeCell ref="BW89:BW91"/>
    <mergeCell ref="BQ71:BQ73"/>
    <mergeCell ref="BR71:BR73"/>
    <mergeCell ref="BQ74:BQ76"/>
    <mergeCell ref="BR74:BR76"/>
    <mergeCell ref="BQ77:BQ79"/>
    <mergeCell ref="BR77:BR79"/>
    <mergeCell ref="BQ80:BQ82"/>
    <mergeCell ref="BR80:BR82"/>
    <mergeCell ref="BQ83:BQ85"/>
    <mergeCell ref="BR83:BR85"/>
    <mergeCell ref="A2:B2"/>
    <mergeCell ref="AZ2:BB2"/>
    <mergeCell ref="BP69:BS69"/>
    <mergeCell ref="BU69:BX69"/>
    <mergeCell ref="BZ69:CC69"/>
    <mergeCell ref="BP3:BS3"/>
    <mergeCell ref="BQ5:BQ7"/>
    <mergeCell ref="BR5:BR7"/>
    <mergeCell ref="BQ11:BQ13"/>
    <mergeCell ref="BR11:BR13"/>
    <mergeCell ref="BQ8:BQ10"/>
    <mergeCell ref="BR8:BR10"/>
    <mergeCell ref="BD2:BH2"/>
    <mergeCell ref="C2:F2"/>
    <mergeCell ref="G2:J2"/>
    <mergeCell ref="K2:N2"/>
    <mergeCell ref="BV11:BV13"/>
    <mergeCell ref="BW11:BW13"/>
    <mergeCell ref="BZ3:CC3"/>
    <mergeCell ref="CA5:CA7"/>
    <mergeCell ref="CB5:CB7"/>
    <mergeCell ref="CA8:CA10"/>
    <mergeCell ref="CB8:CB10"/>
    <mergeCell ref="CA11:CA13"/>
    <mergeCell ref="CB11:CB13"/>
    <mergeCell ref="BU3:BX3"/>
    <mergeCell ref="BV5:BV7"/>
    <mergeCell ref="BW5:BW7"/>
    <mergeCell ref="BV8:BV10"/>
    <mergeCell ref="BW8:BW10"/>
    <mergeCell ref="BR26:BR28"/>
    <mergeCell ref="BP15:BS15"/>
    <mergeCell ref="BU15:BX15"/>
    <mergeCell ref="BZ15:CC15"/>
    <mergeCell ref="BQ17:BQ19"/>
    <mergeCell ref="BR17:BR19"/>
    <mergeCell ref="BV17:BV19"/>
    <mergeCell ref="BW17:BW19"/>
    <mergeCell ref="CA17:CA19"/>
    <mergeCell ref="CB17:CB19"/>
    <mergeCell ref="BP30:BS30"/>
    <mergeCell ref="BU30:BX30"/>
    <mergeCell ref="BZ30:CC30"/>
    <mergeCell ref="BQ32:BQ34"/>
    <mergeCell ref="BR32:BR34"/>
    <mergeCell ref="CA32:CA34"/>
    <mergeCell ref="CB32:CB34"/>
    <mergeCell ref="CA20:CA22"/>
    <mergeCell ref="CB20:CB22"/>
    <mergeCell ref="CA23:CA25"/>
    <mergeCell ref="CB23:CB25"/>
    <mergeCell ref="CA26:CA28"/>
    <mergeCell ref="CB26:CB28"/>
    <mergeCell ref="BV20:BV22"/>
    <mergeCell ref="BW20:BW22"/>
    <mergeCell ref="BV23:BV25"/>
    <mergeCell ref="BW23:BW25"/>
    <mergeCell ref="BV26:BV28"/>
    <mergeCell ref="BW26:BW28"/>
    <mergeCell ref="BQ20:BQ22"/>
    <mergeCell ref="BR20:BR22"/>
    <mergeCell ref="BQ23:BQ25"/>
    <mergeCell ref="BR23:BR25"/>
    <mergeCell ref="BQ26:BQ28"/>
    <mergeCell ref="BV32:BV34"/>
    <mergeCell ref="BW32:BW34"/>
    <mergeCell ref="BV35:BV37"/>
    <mergeCell ref="BW35:BW37"/>
    <mergeCell ref="BV38:BV40"/>
    <mergeCell ref="BW38:BW40"/>
    <mergeCell ref="BV41:BV43"/>
    <mergeCell ref="BW41:BW43"/>
    <mergeCell ref="BV44:BV46"/>
    <mergeCell ref="BW44:BW46"/>
    <mergeCell ref="CA44:CA46"/>
    <mergeCell ref="CB44:CB46"/>
    <mergeCell ref="BP48:BS48"/>
    <mergeCell ref="BU48:BX48"/>
    <mergeCell ref="BZ48:CC48"/>
    <mergeCell ref="CA35:CA37"/>
    <mergeCell ref="CB35:CB37"/>
    <mergeCell ref="CA38:CA40"/>
    <mergeCell ref="CB38:CB40"/>
    <mergeCell ref="CA41:CA43"/>
    <mergeCell ref="CB41:CB43"/>
    <mergeCell ref="BQ44:BQ46"/>
    <mergeCell ref="BR44:BR46"/>
    <mergeCell ref="BQ35:BQ37"/>
    <mergeCell ref="BR35:BR37"/>
    <mergeCell ref="BQ38:BQ40"/>
    <mergeCell ref="BR38:BR40"/>
    <mergeCell ref="BQ41:BQ43"/>
    <mergeCell ref="BR41:BR43"/>
    <mergeCell ref="BQ59:BQ61"/>
    <mergeCell ref="BR59:BR61"/>
    <mergeCell ref="BQ62:BQ64"/>
    <mergeCell ref="BR62:BR64"/>
    <mergeCell ref="BQ65:BQ67"/>
    <mergeCell ref="BR65:BR67"/>
    <mergeCell ref="BQ50:BQ52"/>
    <mergeCell ref="BR50:BR52"/>
    <mergeCell ref="BQ53:BQ55"/>
    <mergeCell ref="BR53:BR55"/>
    <mergeCell ref="BQ56:BQ58"/>
    <mergeCell ref="BR56:BR58"/>
    <mergeCell ref="BV59:BV61"/>
    <mergeCell ref="BW59:BW61"/>
    <mergeCell ref="BV62:BV64"/>
    <mergeCell ref="BW62:BW64"/>
    <mergeCell ref="BV65:BV67"/>
    <mergeCell ref="BW65:BW67"/>
    <mergeCell ref="BV50:BV52"/>
    <mergeCell ref="BW50:BW52"/>
    <mergeCell ref="BV53:BV55"/>
    <mergeCell ref="BW53:BW55"/>
    <mergeCell ref="BV56:BV58"/>
    <mergeCell ref="BW56:BW58"/>
    <mergeCell ref="CA59:CA61"/>
    <mergeCell ref="CB59:CB61"/>
    <mergeCell ref="CA62:CA64"/>
    <mergeCell ref="CB62:CB64"/>
    <mergeCell ref="CA65:CA67"/>
    <mergeCell ref="CB65:CB67"/>
    <mergeCell ref="CA50:CA52"/>
    <mergeCell ref="CB50:CB52"/>
    <mergeCell ref="CA53:CA55"/>
    <mergeCell ref="CB53:CB55"/>
    <mergeCell ref="CA56:CA58"/>
    <mergeCell ref="CB56:CB58"/>
    <mergeCell ref="BP93:BS93"/>
    <mergeCell ref="BU93:BX93"/>
    <mergeCell ref="BZ93:CC93"/>
    <mergeCell ref="BQ95:BQ97"/>
    <mergeCell ref="BR95:BR97"/>
    <mergeCell ref="BQ98:BQ100"/>
    <mergeCell ref="BR98:BR100"/>
    <mergeCell ref="BQ101:BQ103"/>
    <mergeCell ref="BR101:BR103"/>
    <mergeCell ref="BV95:BV97"/>
    <mergeCell ref="BW95:BW97"/>
    <mergeCell ref="CA95:CA97"/>
    <mergeCell ref="CB95:CB97"/>
    <mergeCell ref="BV98:BV100"/>
    <mergeCell ref="BW98:BW100"/>
    <mergeCell ref="CA98:CA100"/>
    <mergeCell ref="CB98:CB100"/>
    <mergeCell ref="BV101:BV103"/>
    <mergeCell ref="BW101:BW103"/>
    <mergeCell ref="CA101:CA103"/>
    <mergeCell ref="CB101:CB103"/>
    <mergeCell ref="BQ104:BQ106"/>
    <mergeCell ref="BR104:BR106"/>
    <mergeCell ref="BQ107:BQ109"/>
    <mergeCell ref="BR107:BR109"/>
    <mergeCell ref="BQ110:BQ112"/>
    <mergeCell ref="BR110:BR112"/>
    <mergeCell ref="BQ113:BQ115"/>
    <mergeCell ref="BR113:BR115"/>
    <mergeCell ref="BQ116:BQ118"/>
    <mergeCell ref="BR116:BR118"/>
    <mergeCell ref="BV113:BV115"/>
    <mergeCell ref="BW113:BW115"/>
    <mergeCell ref="CA113:CA115"/>
    <mergeCell ref="CB113:CB115"/>
    <mergeCell ref="BV116:BV118"/>
    <mergeCell ref="BW116:BW118"/>
    <mergeCell ref="CA116:CA118"/>
    <mergeCell ref="CB116:CB118"/>
    <mergeCell ref="BV104:BV106"/>
    <mergeCell ref="BW104:BW106"/>
    <mergeCell ref="CA104:CA106"/>
    <mergeCell ref="CB104:CB106"/>
    <mergeCell ref="BV107:BV109"/>
    <mergeCell ref="BW107:BW109"/>
    <mergeCell ref="CA107:CA109"/>
    <mergeCell ref="CB107:CB109"/>
    <mergeCell ref="BV110:BV112"/>
    <mergeCell ref="BW110:BW112"/>
    <mergeCell ref="CA110:CA112"/>
    <mergeCell ref="CB110:CB112"/>
  </mergeCells>
  <conditionalFormatting sqref="D4:E147">
    <cfRule type="cellIs" dxfId="7" priority="8" operator="equal">
      <formula>13</formula>
    </cfRule>
  </conditionalFormatting>
  <conditionalFormatting sqref="H4:I147">
    <cfRule type="cellIs" dxfId="6" priority="7" operator="equal">
      <formula>13</formula>
    </cfRule>
  </conditionalFormatting>
  <conditionalFormatting sqref="L4:M147">
    <cfRule type="cellIs" dxfId="5" priority="6" operator="equal">
      <formula>13</formula>
    </cfRule>
  </conditionalFormatting>
  <conditionalFormatting sqref="BQ5:BR13">
    <cfRule type="cellIs" dxfId="4" priority="5" operator="equal">
      <formula>13</formula>
    </cfRule>
    <cfRule type="cellIs" dxfId="3" priority="4" operator="equal">
      <formula>13</formula>
    </cfRule>
  </conditionalFormatting>
  <conditionalFormatting sqref="BQ95:BR118">
    <cfRule type="cellIs" dxfId="2" priority="3" operator="equal">
      <formula>13</formula>
    </cfRule>
  </conditionalFormatting>
  <conditionalFormatting sqref="BV95:BW118">
    <cfRule type="cellIs" dxfId="1" priority="2" operator="equal">
      <formula>13</formula>
    </cfRule>
  </conditionalFormatting>
  <conditionalFormatting sqref="CA95:CB118">
    <cfRule type="cellIs" dxfId="0" priority="1" operator="equal">
      <formula>13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dcterms:created xsi:type="dcterms:W3CDTF">2020-04-29T16:27:42Z</dcterms:created>
  <dcterms:modified xsi:type="dcterms:W3CDTF">2022-12-11T16:03:16Z</dcterms:modified>
</cp:coreProperties>
</file>